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9020" windowHeight="11895" activeTab="1"/>
  </bookViews>
  <sheets>
    <sheet name="MakeMeKML" sheetId="7" r:id="rId1"/>
    <sheet name="Master" sheetId="1" r:id="rId2"/>
    <sheet name="GeoCode Lists" sheetId="6" r:id="rId3"/>
  </sheets>
  <definedNames>
    <definedName name="_xlnm._FilterDatabase" localSheetId="0" hidden="1">MakeMeKML!$A$1:$K$368</definedName>
    <definedName name="_xlnm._FilterDatabase" localSheetId="1" hidden="1">Master!$A$1:$O$209</definedName>
  </definedNames>
  <calcPr calcId="145621" calcOnSave="0"/>
</workbook>
</file>

<file path=xl/calcChain.xml><?xml version="1.0" encoding="utf-8"?>
<calcChain xmlns="http://schemas.openxmlformats.org/spreadsheetml/2006/main">
  <c r="E3" i="7" l="1"/>
  <c r="E4" i="7"/>
  <c r="E5" i="7"/>
  <c r="E6" i="7"/>
  <c r="I6" i="7" s="1"/>
  <c r="E7" i="7"/>
  <c r="E8" i="7"/>
  <c r="E9" i="7"/>
  <c r="E10" i="7"/>
  <c r="I10" i="7" s="1"/>
  <c r="E11" i="7"/>
  <c r="E12" i="7"/>
  <c r="E13" i="7"/>
  <c r="E14" i="7"/>
  <c r="I14" i="7" s="1"/>
  <c r="E15" i="7"/>
  <c r="E16" i="7"/>
  <c r="E17" i="7"/>
  <c r="E18" i="7"/>
  <c r="I18" i="7" s="1"/>
  <c r="E19" i="7"/>
  <c r="E20" i="7"/>
  <c r="E21" i="7"/>
  <c r="E22" i="7"/>
  <c r="I22" i="7" s="1"/>
  <c r="E23" i="7"/>
  <c r="E24" i="7"/>
  <c r="E25" i="7"/>
  <c r="E26" i="7"/>
  <c r="I26" i="7" s="1"/>
  <c r="E27" i="7"/>
  <c r="E28" i="7"/>
  <c r="E29" i="7"/>
  <c r="E30" i="7"/>
  <c r="I30" i="7" s="1"/>
  <c r="E31" i="7"/>
  <c r="E32" i="7"/>
  <c r="E33" i="7"/>
  <c r="E34" i="7"/>
  <c r="I34" i="7" s="1"/>
  <c r="E35" i="7"/>
  <c r="E36" i="7"/>
  <c r="E37" i="7"/>
  <c r="E38" i="7"/>
  <c r="I38" i="7" s="1"/>
  <c r="E39" i="7"/>
  <c r="E40" i="7"/>
  <c r="E41" i="7"/>
  <c r="E42" i="7"/>
  <c r="I42" i="7" s="1"/>
  <c r="E43" i="7"/>
  <c r="E44" i="7"/>
  <c r="E45" i="7"/>
  <c r="E46" i="7"/>
  <c r="I46" i="7" s="1"/>
  <c r="E47" i="7"/>
  <c r="E48" i="7"/>
  <c r="E49" i="7"/>
  <c r="E50" i="7"/>
  <c r="I50" i="7" s="1"/>
  <c r="E51" i="7"/>
  <c r="E52" i="7"/>
  <c r="E53" i="7"/>
  <c r="E54" i="7"/>
  <c r="I54" i="7" s="1"/>
  <c r="E55" i="7"/>
  <c r="E56" i="7"/>
  <c r="E57" i="7"/>
  <c r="E58" i="7"/>
  <c r="I58" i="7" s="1"/>
  <c r="E59" i="7"/>
  <c r="E60" i="7"/>
  <c r="E61" i="7"/>
  <c r="E62" i="7"/>
  <c r="I62" i="7" s="1"/>
  <c r="E63" i="7"/>
  <c r="E64" i="7"/>
  <c r="E65" i="7"/>
  <c r="E66" i="7"/>
  <c r="I66" i="7" s="1"/>
  <c r="E67" i="7"/>
  <c r="E68" i="7"/>
  <c r="E69" i="7"/>
  <c r="E70" i="7"/>
  <c r="I70" i="7" s="1"/>
  <c r="E71" i="7"/>
  <c r="E72" i="7"/>
  <c r="E73" i="7"/>
  <c r="E74" i="7"/>
  <c r="I74" i="7" s="1"/>
  <c r="E75" i="7"/>
  <c r="E76" i="7"/>
  <c r="E77" i="7"/>
  <c r="E78" i="7"/>
  <c r="I78" i="7" s="1"/>
  <c r="E79" i="7"/>
  <c r="E80" i="7"/>
  <c r="E81" i="7"/>
  <c r="E82" i="7"/>
  <c r="I82" i="7" s="1"/>
  <c r="E83" i="7"/>
  <c r="E84" i="7"/>
  <c r="E85" i="7"/>
  <c r="E86" i="7"/>
  <c r="I86" i="7" s="1"/>
  <c r="E87" i="7"/>
  <c r="E88" i="7"/>
  <c r="E89" i="7"/>
  <c r="E90" i="7"/>
  <c r="I90" i="7" s="1"/>
  <c r="E91" i="7"/>
  <c r="E92" i="7"/>
  <c r="E93" i="7"/>
  <c r="E94" i="7"/>
  <c r="I94" i="7" s="1"/>
  <c r="E95" i="7"/>
  <c r="E96" i="7"/>
  <c r="E97" i="7"/>
  <c r="E98" i="7"/>
  <c r="I98" i="7" s="1"/>
  <c r="E99" i="7"/>
  <c r="E100" i="7"/>
  <c r="E101" i="7"/>
  <c r="E102" i="7"/>
  <c r="I102" i="7" s="1"/>
  <c r="E103" i="7"/>
  <c r="E104" i="7"/>
  <c r="E105" i="7"/>
  <c r="E106" i="7"/>
  <c r="I106" i="7" s="1"/>
  <c r="E107" i="7"/>
  <c r="E108" i="7"/>
  <c r="E109" i="7"/>
  <c r="E110" i="7"/>
  <c r="I110" i="7" s="1"/>
  <c r="E111" i="7"/>
  <c r="E112" i="7"/>
  <c r="E113" i="7"/>
  <c r="E114" i="7"/>
  <c r="I114" i="7" s="1"/>
  <c r="E115" i="7"/>
  <c r="E116" i="7"/>
  <c r="E117" i="7"/>
  <c r="E118" i="7"/>
  <c r="I118" i="7" s="1"/>
  <c r="E119" i="7"/>
  <c r="E120" i="7"/>
  <c r="E121" i="7"/>
  <c r="E122" i="7"/>
  <c r="I122" i="7" s="1"/>
  <c r="E123" i="7"/>
  <c r="E124" i="7"/>
  <c r="E125" i="7"/>
  <c r="E126" i="7"/>
  <c r="I126" i="7" s="1"/>
  <c r="E127" i="7"/>
  <c r="E128" i="7"/>
  <c r="E129" i="7"/>
  <c r="E130" i="7"/>
  <c r="I130" i="7" s="1"/>
  <c r="E131" i="7"/>
  <c r="E132" i="7"/>
  <c r="E133" i="7"/>
  <c r="E134" i="7"/>
  <c r="I134" i="7" s="1"/>
  <c r="E135" i="7"/>
  <c r="E136" i="7"/>
  <c r="E137" i="7"/>
  <c r="E138" i="7"/>
  <c r="I138" i="7" s="1"/>
  <c r="E139" i="7"/>
  <c r="E140" i="7"/>
  <c r="E141" i="7"/>
  <c r="E142" i="7"/>
  <c r="I142" i="7" s="1"/>
  <c r="E143" i="7"/>
  <c r="E144" i="7"/>
  <c r="E145" i="7"/>
  <c r="E146" i="7"/>
  <c r="I146" i="7" s="1"/>
  <c r="E147" i="7"/>
  <c r="E148" i="7"/>
  <c r="E149" i="7"/>
  <c r="E150" i="7"/>
  <c r="I150" i="7" s="1"/>
  <c r="E151" i="7"/>
  <c r="E152" i="7"/>
  <c r="E153" i="7"/>
  <c r="E154" i="7"/>
  <c r="I154" i="7" s="1"/>
  <c r="E155" i="7"/>
  <c r="E156" i="7"/>
  <c r="E157" i="7"/>
  <c r="E158" i="7"/>
  <c r="I158" i="7" s="1"/>
  <c r="E159" i="7"/>
  <c r="E160" i="7"/>
  <c r="E161" i="7"/>
  <c r="E162" i="7"/>
  <c r="I162" i="7" s="1"/>
  <c r="E163" i="7"/>
  <c r="E164" i="7"/>
  <c r="E165" i="7"/>
  <c r="E166" i="7"/>
  <c r="I166" i="7" s="1"/>
  <c r="E167" i="7"/>
  <c r="E168" i="7"/>
  <c r="E169" i="7"/>
  <c r="E170" i="7"/>
  <c r="I170" i="7" s="1"/>
  <c r="E171" i="7"/>
  <c r="E172" i="7"/>
  <c r="E173" i="7"/>
  <c r="E174" i="7"/>
  <c r="I174" i="7" s="1"/>
  <c r="E175" i="7"/>
  <c r="E176" i="7"/>
  <c r="E177" i="7"/>
  <c r="E178" i="7"/>
  <c r="I178" i="7" s="1"/>
  <c r="E179" i="7"/>
  <c r="E180" i="7"/>
  <c r="E181" i="7"/>
  <c r="E182" i="7"/>
  <c r="I182" i="7" s="1"/>
  <c r="E183" i="7"/>
  <c r="E184" i="7"/>
  <c r="E185" i="7"/>
  <c r="E186" i="7"/>
  <c r="I186" i="7" s="1"/>
  <c r="E187" i="7"/>
  <c r="E188" i="7"/>
  <c r="E189" i="7"/>
  <c r="E190" i="7"/>
  <c r="I190" i="7" s="1"/>
  <c r="E191" i="7"/>
  <c r="E192" i="7"/>
  <c r="E193" i="7"/>
  <c r="E194" i="7"/>
  <c r="I194" i="7" s="1"/>
  <c r="E195" i="7"/>
  <c r="E196" i="7"/>
  <c r="E197" i="7"/>
  <c r="E198" i="7"/>
  <c r="I198" i="7" s="1"/>
  <c r="E199" i="7"/>
  <c r="E200" i="7"/>
  <c r="E201" i="7"/>
  <c r="E202" i="7"/>
  <c r="I202" i="7" s="1"/>
  <c r="E203" i="7"/>
  <c r="E204" i="7"/>
  <c r="E205" i="7"/>
  <c r="E206" i="7"/>
  <c r="I206" i="7" s="1"/>
  <c r="E207" i="7"/>
  <c r="E208" i="7"/>
  <c r="E209" i="7"/>
  <c r="E210" i="7"/>
  <c r="I210" i="7" s="1"/>
  <c r="E211" i="7"/>
  <c r="E212" i="7"/>
  <c r="E213" i="7"/>
  <c r="E214" i="7"/>
  <c r="I214" i="7" s="1"/>
  <c r="E215" i="7"/>
  <c r="E216" i="7"/>
  <c r="E217" i="7"/>
  <c r="E218" i="7"/>
  <c r="I218" i="7" s="1"/>
  <c r="E219" i="7"/>
  <c r="E220" i="7"/>
  <c r="E221" i="7"/>
  <c r="E222" i="7"/>
  <c r="I222" i="7" s="1"/>
  <c r="E223" i="7"/>
  <c r="E224" i="7"/>
  <c r="E225" i="7"/>
  <c r="E226" i="7"/>
  <c r="I226" i="7" s="1"/>
  <c r="E227" i="7"/>
  <c r="E228" i="7"/>
  <c r="E229" i="7"/>
  <c r="E230" i="7"/>
  <c r="I230" i="7" s="1"/>
  <c r="E231" i="7"/>
  <c r="E232" i="7"/>
  <c r="E233" i="7"/>
  <c r="E234" i="7"/>
  <c r="I234" i="7" s="1"/>
  <c r="E235" i="7"/>
  <c r="E236" i="7"/>
  <c r="E237" i="7"/>
  <c r="E238" i="7"/>
  <c r="I238" i="7" s="1"/>
  <c r="E239" i="7"/>
  <c r="E240" i="7"/>
  <c r="E241" i="7"/>
  <c r="E242" i="7"/>
  <c r="I242" i="7" s="1"/>
  <c r="E243" i="7"/>
  <c r="E244" i="7"/>
  <c r="E245" i="7"/>
  <c r="E246" i="7"/>
  <c r="I246" i="7" s="1"/>
  <c r="E247" i="7"/>
  <c r="E248" i="7"/>
  <c r="E249" i="7"/>
  <c r="E250" i="7"/>
  <c r="I250" i="7" s="1"/>
  <c r="E251" i="7"/>
  <c r="E252" i="7"/>
  <c r="E253" i="7"/>
  <c r="E254" i="7"/>
  <c r="I254" i="7" s="1"/>
  <c r="E255" i="7"/>
  <c r="E256" i="7"/>
  <c r="I256" i="7" s="1"/>
  <c r="E257" i="7"/>
  <c r="E258" i="7"/>
  <c r="I258" i="7" s="1"/>
  <c r="E259" i="7"/>
  <c r="E260" i="7"/>
  <c r="E261" i="7"/>
  <c r="E262" i="7"/>
  <c r="I262" i="7" s="1"/>
  <c r="E263" i="7"/>
  <c r="E264" i="7"/>
  <c r="E265" i="7"/>
  <c r="E266" i="7"/>
  <c r="I266" i="7" s="1"/>
  <c r="E267" i="7"/>
  <c r="E268" i="7"/>
  <c r="E269" i="7"/>
  <c r="E270" i="7"/>
  <c r="E271" i="7"/>
  <c r="E272" i="7"/>
  <c r="E273" i="7"/>
  <c r="E274" i="7"/>
  <c r="E275" i="7"/>
  <c r="E276" i="7"/>
  <c r="E277" i="7"/>
  <c r="E278" i="7"/>
  <c r="E279" i="7"/>
  <c r="E280" i="7"/>
  <c r="E281" i="7"/>
  <c r="E282" i="7"/>
  <c r="E283" i="7"/>
  <c r="E284" i="7"/>
  <c r="E285" i="7"/>
  <c r="E286" i="7"/>
  <c r="I286" i="7" s="1"/>
  <c r="E287" i="7"/>
  <c r="E288" i="7"/>
  <c r="E289" i="7"/>
  <c r="E290" i="7"/>
  <c r="I290" i="7" s="1"/>
  <c r="E291" i="7"/>
  <c r="E292" i="7"/>
  <c r="E293" i="7"/>
  <c r="E294" i="7"/>
  <c r="I294" i="7" s="1"/>
  <c r="E295" i="7"/>
  <c r="E296" i="7"/>
  <c r="E297" i="7"/>
  <c r="E298" i="7"/>
  <c r="I298" i="7" s="1"/>
  <c r="E299" i="7"/>
  <c r="E300" i="7"/>
  <c r="E301" i="7"/>
  <c r="E302" i="7"/>
  <c r="I302" i="7" s="1"/>
  <c r="E303" i="7"/>
  <c r="E304" i="7"/>
  <c r="E305" i="7"/>
  <c r="E306" i="7"/>
  <c r="I306" i="7" s="1"/>
  <c r="E307" i="7"/>
  <c r="E308" i="7"/>
  <c r="E309" i="7"/>
  <c r="E310" i="7"/>
  <c r="I310" i="7" s="1"/>
  <c r="E311" i="7"/>
  <c r="E312" i="7"/>
  <c r="E313" i="7"/>
  <c r="E314" i="7"/>
  <c r="I314" i="7" s="1"/>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2" i="7"/>
  <c r="A3" i="7"/>
  <c r="J3" i="7" s="1"/>
  <c r="B3" i="7"/>
  <c r="C3" i="7"/>
  <c r="D3" i="7"/>
  <c r="H3" i="7" s="1"/>
  <c r="G3" i="7"/>
  <c r="I3" i="7"/>
  <c r="A4" i="7"/>
  <c r="J4" i="7" s="1"/>
  <c r="B4" i="7"/>
  <c r="C4" i="7"/>
  <c r="G4" i="7" s="1"/>
  <c r="D4" i="7"/>
  <c r="H4" i="7" s="1"/>
  <c r="I4" i="7"/>
  <c r="A5" i="7"/>
  <c r="J5" i="7" s="1"/>
  <c r="B5" i="7"/>
  <c r="C5" i="7"/>
  <c r="D5" i="7"/>
  <c r="H5" i="7" s="1"/>
  <c r="G5" i="7"/>
  <c r="I5" i="7"/>
  <c r="A6" i="7"/>
  <c r="J6" i="7" s="1"/>
  <c r="B6" i="7"/>
  <c r="C6" i="7"/>
  <c r="G6" i="7" s="1"/>
  <c r="D6" i="7"/>
  <c r="H6" i="7" s="1"/>
  <c r="A7" i="7"/>
  <c r="J7" i="7" s="1"/>
  <c r="B7" i="7"/>
  <c r="C7" i="7"/>
  <c r="D7" i="7"/>
  <c r="H7" i="7" s="1"/>
  <c r="G7" i="7"/>
  <c r="I7" i="7"/>
  <c r="A8" i="7"/>
  <c r="J8" i="7" s="1"/>
  <c r="B8" i="7"/>
  <c r="C8" i="7"/>
  <c r="G8" i="7" s="1"/>
  <c r="D8" i="7"/>
  <c r="H8" i="7" s="1"/>
  <c r="I8" i="7"/>
  <c r="A9" i="7"/>
  <c r="J9" i="7" s="1"/>
  <c r="B9" i="7"/>
  <c r="C9" i="7"/>
  <c r="D9" i="7"/>
  <c r="H9" i="7" s="1"/>
  <c r="G9" i="7"/>
  <c r="I9" i="7"/>
  <c r="A10" i="7"/>
  <c r="J10" i="7" s="1"/>
  <c r="B10" i="7"/>
  <c r="C10" i="7"/>
  <c r="G10" i="7" s="1"/>
  <c r="D10" i="7"/>
  <c r="H10" i="7" s="1"/>
  <c r="A11" i="7"/>
  <c r="J11" i="7" s="1"/>
  <c r="B11" i="7"/>
  <c r="C11" i="7"/>
  <c r="D11" i="7"/>
  <c r="H11" i="7" s="1"/>
  <c r="G11" i="7"/>
  <c r="I11" i="7"/>
  <c r="A12" i="7"/>
  <c r="J12" i="7" s="1"/>
  <c r="B12" i="7"/>
  <c r="C12" i="7"/>
  <c r="D12" i="7"/>
  <c r="H12" i="7" s="1"/>
  <c r="G12" i="7"/>
  <c r="I12" i="7"/>
  <c r="A13" i="7"/>
  <c r="B13" i="7"/>
  <c r="C13" i="7"/>
  <c r="G13" i="7" s="1"/>
  <c r="D13" i="7"/>
  <c r="H13" i="7" s="1"/>
  <c r="I13" i="7"/>
  <c r="J13" i="7"/>
  <c r="A14" i="7"/>
  <c r="B14" i="7"/>
  <c r="C14" i="7"/>
  <c r="G14" i="7" s="1"/>
  <c r="D14" i="7"/>
  <c r="H14" i="7" s="1"/>
  <c r="J14" i="7"/>
  <c r="A15" i="7"/>
  <c r="J15" i="7" s="1"/>
  <c r="B15" i="7"/>
  <c r="C15" i="7"/>
  <c r="D15" i="7"/>
  <c r="H15" i="7" s="1"/>
  <c r="G15" i="7"/>
  <c r="I15" i="7"/>
  <c r="A16" i="7"/>
  <c r="J16" i="7" s="1"/>
  <c r="B16" i="7"/>
  <c r="C16" i="7"/>
  <c r="D16" i="7"/>
  <c r="H16" i="7" s="1"/>
  <c r="G16" i="7"/>
  <c r="I16" i="7"/>
  <c r="A17" i="7"/>
  <c r="B17" i="7"/>
  <c r="C17" i="7"/>
  <c r="G17" i="7" s="1"/>
  <c r="D17" i="7"/>
  <c r="H17" i="7" s="1"/>
  <c r="I17" i="7"/>
  <c r="J17" i="7"/>
  <c r="A18" i="7"/>
  <c r="B18" i="7"/>
  <c r="C18" i="7"/>
  <c r="G18" i="7" s="1"/>
  <c r="D18" i="7"/>
  <c r="H18" i="7" s="1"/>
  <c r="J18" i="7"/>
  <c r="A19" i="7"/>
  <c r="J19" i="7" s="1"/>
  <c r="B19" i="7"/>
  <c r="C19" i="7"/>
  <c r="D19" i="7"/>
  <c r="H19" i="7" s="1"/>
  <c r="G19" i="7"/>
  <c r="I19" i="7"/>
  <c r="A20" i="7"/>
  <c r="J20" i="7" s="1"/>
  <c r="B20" i="7"/>
  <c r="C20" i="7"/>
  <c r="D20" i="7"/>
  <c r="H20" i="7" s="1"/>
  <c r="G20" i="7"/>
  <c r="I20" i="7"/>
  <c r="A21" i="7"/>
  <c r="B21" i="7"/>
  <c r="C21" i="7"/>
  <c r="G21" i="7" s="1"/>
  <c r="D21" i="7"/>
  <c r="H21" i="7" s="1"/>
  <c r="I21" i="7"/>
  <c r="J21" i="7"/>
  <c r="A22" i="7"/>
  <c r="B22" i="7"/>
  <c r="C22" i="7"/>
  <c r="G22" i="7" s="1"/>
  <c r="D22" i="7"/>
  <c r="H22" i="7" s="1"/>
  <c r="J22" i="7"/>
  <c r="A23" i="7"/>
  <c r="J23" i="7" s="1"/>
  <c r="B23" i="7"/>
  <c r="C23" i="7"/>
  <c r="D23" i="7"/>
  <c r="H23" i="7" s="1"/>
  <c r="G23" i="7"/>
  <c r="I23" i="7"/>
  <c r="A24" i="7"/>
  <c r="J24" i="7" s="1"/>
  <c r="B24" i="7"/>
  <c r="C24" i="7"/>
  <c r="D24" i="7"/>
  <c r="H24" i="7" s="1"/>
  <c r="G24" i="7"/>
  <c r="I24" i="7"/>
  <c r="A25" i="7"/>
  <c r="B25" i="7"/>
  <c r="C25" i="7"/>
  <c r="G25" i="7" s="1"/>
  <c r="D25" i="7"/>
  <c r="H25" i="7" s="1"/>
  <c r="I25" i="7"/>
  <c r="J25" i="7"/>
  <c r="A26" i="7"/>
  <c r="B26" i="7"/>
  <c r="C26" i="7"/>
  <c r="G26" i="7" s="1"/>
  <c r="D26" i="7"/>
  <c r="H26" i="7" s="1"/>
  <c r="J26" i="7"/>
  <c r="A27" i="7"/>
  <c r="J27" i="7" s="1"/>
  <c r="B27" i="7"/>
  <c r="C27" i="7"/>
  <c r="D27" i="7"/>
  <c r="H27" i="7" s="1"/>
  <c r="G27" i="7"/>
  <c r="I27" i="7"/>
  <c r="A28" i="7"/>
  <c r="J28" i="7" s="1"/>
  <c r="B28" i="7"/>
  <c r="C28" i="7"/>
  <c r="D28" i="7"/>
  <c r="H28" i="7" s="1"/>
  <c r="G28" i="7"/>
  <c r="I28" i="7"/>
  <c r="A29" i="7"/>
  <c r="B29" i="7"/>
  <c r="C29" i="7"/>
  <c r="G29" i="7" s="1"/>
  <c r="D29" i="7"/>
  <c r="H29" i="7" s="1"/>
  <c r="I29" i="7"/>
  <c r="J29" i="7"/>
  <c r="A30" i="7"/>
  <c r="B30" i="7"/>
  <c r="C30" i="7"/>
  <c r="G30" i="7" s="1"/>
  <c r="D30" i="7"/>
  <c r="H30" i="7" s="1"/>
  <c r="J30" i="7"/>
  <c r="A31" i="7"/>
  <c r="J31" i="7" s="1"/>
  <c r="B31" i="7"/>
  <c r="C31" i="7"/>
  <c r="D31" i="7"/>
  <c r="H31" i="7" s="1"/>
  <c r="G31" i="7"/>
  <c r="I31" i="7"/>
  <c r="A32" i="7"/>
  <c r="J32" i="7" s="1"/>
  <c r="B32" i="7"/>
  <c r="C32" i="7"/>
  <c r="D32" i="7"/>
  <c r="H32" i="7" s="1"/>
  <c r="G32" i="7"/>
  <c r="I32" i="7"/>
  <c r="A33" i="7"/>
  <c r="B33" i="7"/>
  <c r="C33" i="7"/>
  <c r="G33" i="7" s="1"/>
  <c r="D33" i="7"/>
  <c r="H33" i="7" s="1"/>
  <c r="I33" i="7"/>
  <c r="J33" i="7"/>
  <c r="A34" i="7"/>
  <c r="B34" i="7"/>
  <c r="C34" i="7"/>
  <c r="G34" i="7" s="1"/>
  <c r="D34" i="7"/>
  <c r="H34" i="7" s="1"/>
  <c r="J34" i="7"/>
  <c r="A35" i="7"/>
  <c r="J35" i="7" s="1"/>
  <c r="B35" i="7"/>
  <c r="C35" i="7"/>
  <c r="D35" i="7"/>
  <c r="H35" i="7" s="1"/>
  <c r="G35" i="7"/>
  <c r="I35" i="7"/>
  <c r="A36" i="7"/>
  <c r="J36" i="7" s="1"/>
  <c r="B36" i="7"/>
  <c r="C36" i="7"/>
  <c r="D36" i="7"/>
  <c r="H36" i="7" s="1"/>
  <c r="G36" i="7"/>
  <c r="I36" i="7"/>
  <c r="A37" i="7"/>
  <c r="B37" i="7"/>
  <c r="C37" i="7"/>
  <c r="G37" i="7" s="1"/>
  <c r="D37" i="7"/>
  <c r="H37" i="7" s="1"/>
  <c r="I37" i="7"/>
  <c r="J37" i="7"/>
  <c r="A38" i="7"/>
  <c r="B38" i="7"/>
  <c r="C38" i="7"/>
  <c r="G38" i="7" s="1"/>
  <c r="D38" i="7"/>
  <c r="H38" i="7" s="1"/>
  <c r="J38" i="7"/>
  <c r="A39" i="7"/>
  <c r="J39" i="7" s="1"/>
  <c r="B39" i="7"/>
  <c r="C39" i="7"/>
  <c r="D39" i="7"/>
  <c r="H39" i="7" s="1"/>
  <c r="G39" i="7"/>
  <c r="I39" i="7"/>
  <c r="A40" i="7"/>
  <c r="J40" i="7" s="1"/>
  <c r="B40" i="7"/>
  <c r="C40" i="7"/>
  <c r="D40" i="7"/>
  <c r="H40" i="7" s="1"/>
  <c r="G40" i="7"/>
  <c r="I40" i="7"/>
  <c r="A41" i="7"/>
  <c r="B41" i="7"/>
  <c r="C41" i="7"/>
  <c r="G41" i="7" s="1"/>
  <c r="D41" i="7"/>
  <c r="H41" i="7" s="1"/>
  <c r="I41" i="7"/>
  <c r="J41" i="7"/>
  <c r="A42" i="7"/>
  <c r="B42" i="7"/>
  <c r="C42" i="7"/>
  <c r="G42" i="7" s="1"/>
  <c r="D42" i="7"/>
  <c r="H42" i="7" s="1"/>
  <c r="J42" i="7"/>
  <c r="A43" i="7"/>
  <c r="J43" i="7" s="1"/>
  <c r="B43" i="7"/>
  <c r="C43" i="7"/>
  <c r="D43" i="7"/>
  <c r="H43" i="7" s="1"/>
  <c r="G43" i="7"/>
  <c r="I43" i="7"/>
  <c r="A44" i="7"/>
  <c r="J44" i="7" s="1"/>
  <c r="B44" i="7"/>
  <c r="C44" i="7"/>
  <c r="D44" i="7"/>
  <c r="H44" i="7" s="1"/>
  <c r="G44" i="7"/>
  <c r="I44" i="7"/>
  <c r="A45" i="7"/>
  <c r="B45" i="7"/>
  <c r="C45" i="7"/>
  <c r="G45" i="7" s="1"/>
  <c r="D45" i="7"/>
  <c r="H45" i="7" s="1"/>
  <c r="I45" i="7"/>
  <c r="J45" i="7"/>
  <c r="A46" i="7"/>
  <c r="B46" i="7"/>
  <c r="C46" i="7"/>
  <c r="G46" i="7" s="1"/>
  <c r="D46" i="7"/>
  <c r="H46" i="7" s="1"/>
  <c r="J46" i="7"/>
  <c r="A47" i="7"/>
  <c r="J47" i="7" s="1"/>
  <c r="B47" i="7"/>
  <c r="C47" i="7"/>
  <c r="D47" i="7"/>
  <c r="H47" i="7" s="1"/>
  <c r="G47" i="7"/>
  <c r="I47" i="7"/>
  <c r="A48" i="7"/>
  <c r="J48" i="7" s="1"/>
  <c r="B48" i="7"/>
  <c r="C48" i="7"/>
  <c r="D48" i="7"/>
  <c r="H48" i="7" s="1"/>
  <c r="G48" i="7"/>
  <c r="I48" i="7"/>
  <c r="A49" i="7"/>
  <c r="B49" i="7"/>
  <c r="C49" i="7"/>
  <c r="G49" i="7" s="1"/>
  <c r="D49" i="7"/>
  <c r="H49" i="7" s="1"/>
  <c r="I49" i="7"/>
  <c r="J49" i="7"/>
  <c r="A50" i="7"/>
  <c r="B50" i="7"/>
  <c r="C50" i="7"/>
  <c r="G50" i="7" s="1"/>
  <c r="D50" i="7"/>
  <c r="H50" i="7" s="1"/>
  <c r="J50" i="7"/>
  <c r="A51" i="7"/>
  <c r="J51" i="7" s="1"/>
  <c r="B51" i="7"/>
  <c r="C51" i="7"/>
  <c r="D51" i="7"/>
  <c r="H51" i="7" s="1"/>
  <c r="G51" i="7"/>
  <c r="I51" i="7"/>
  <c r="A52" i="7"/>
  <c r="J52" i="7" s="1"/>
  <c r="B52" i="7"/>
  <c r="C52" i="7"/>
  <c r="D52" i="7"/>
  <c r="H52" i="7" s="1"/>
  <c r="G52" i="7"/>
  <c r="I52" i="7"/>
  <c r="A53" i="7"/>
  <c r="B53" i="7"/>
  <c r="C53" i="7"/>
  <c r="G53" i="7" s="1"/>
  <c r="D53" i="7"/>
  <c r="H53" i="7" s="1"/>
  <c r="I53" i="7"/>
  <c r="J53" i="7"/>
  <c r="A54" i="7"/>
  <c r="B54" i="7"/>
  <c r="C54" i="7"/>
  <c r="G54" i="7" s="1"/>
  <c r="D54" i="7"/>
  <c r="H54" i="7" s="1"/>
  <c r="J54" i="7"/>
  <c r="A55" i="7"/>
  <c r="J55" i="7" s="1"/>
  <c r="B55" i="7"/>
  <c r="C55" i="7"/>
  <c r="D55" i="7"/>
  <c r="H55" i="7" s="1"/>
  <c r="G55" i="7"/>
  <c r="I55" i="7"/>
  <c r="A56" i="7"/>
  <c r="J56" i="7" s="1"/>
  <c r="B56" i="7"/>
  <c r="C56" i="7"/>
  <c r="D56" i="7"/>
  <c r="H56" i="7" s="1"/>
  <c r="G56" i="7"/>
  <c r="I56" i="7"/>
  <c r="A57" i="7"/>
  <c r="B57" i="7"/>
  <c r="C57" i="7"/>
  <c r="G57" i="7" s="1"/>
  <c r="D57" i="7"/>
  <c r="H57" i="7" s="1"/>
  <c r="I57" i="7"/>
  <c r="J57" i="7"/>
  <c r="A58" i="7"/>
  <c r="B58" i="7"/>
  <c r="C58" i="7"/>
  <c r="G58" i="7" s="1"/>
  <c r="D58" i="7"/>
  <c r="H58" i="7" s="1"/>
  <c r="J58" i="7"/>
  <c r="A59" i="7"/>
  <c r="J59" i="7" s="1"/>
  <c r="B59" i="7"/>
  <c r="C59" i="7"/>
  <c r="D59" i="7"/>
  <c r="H59" i="7" s="1"/>
  <c r="G59" i="7"/>
  <c r="I59" i="7"/>
  <c r="A60" i="7"/>
  <c r="J60" i="7" s="1"/>
  <c r="B60" i="7"/>
  <c r="C60" i="7"/>
  <c r="D60" i="7"/>
  <c r="H60" i="7" s="1"/>
  <c r="G60" i="7"/>
  <c r="I60" i="7"/>
  <c r="A61" i="7"/>
  <c r="B61" i="7"/>
  <c r="C61" i="7"/>
  <c r="G61" i="7" s="1"/>
  <c r="D61" i="7"/>
  <c r="H61" i="7" s="1"/>
  <c r="I61" i="7"/>
  <c r="J61" i="7"/>
  <c r="A62" i="7"/>
  <c r="B62" i="7"/>
  <c r="C62" i="7"/>
  <c r="G62" i="7" s="1"/>
  <c r="D62" i="7"/>
  <c r="H62" i="7" s="1"/>
  <c r="J62" i="7"/>
  <c r="A63" i="7"/>
  <c r="J63" i="7" s="1"/>
  <c r="B63" i="7"/>
  <c r="C63" i="7"/>
  <c r="D63" i="7"/>
  <c r="H63" i="7" s="1"/>
  <c r="G63" i="7"/>
  <c r="I63" i="7"/>
  <c r="A64" i="7"/>
  <c r="J64" i="7" s="1"/>
  <c r="B64" i="7"/>
  <c r="C64" i="7"/>
  <c r="D64" i="7"/>
  <c r="H64" i="7" s="1"/>
  <c r="G64" i="7"/>
  <c r="I64" i="7"/>
  <c r="A65" i="7"/>
  <c r="B65" i="7"/>
  <c r="C65" i="7"/>
  <c r="G65" i="7" s="1"/>
  <c r="D65" i="7"/>
  <c r="H65" i="7" s="1"/>
  <c r="I65" i="7"/>
  <c r="J65" i="7"/>
  <c r="A66" i="7"/>
  <c r="B66" i="7"/>
  <c r="C66" i="7"/>
  <c r="G66" i="7" s="1"/>
  <c r="D66" i="7"/>
  <c r="H66" i="7" s="1"/>
  <c r="J66" i="7"/>
  <c r="A67" i="7"/>
  <c r="J67" i="7" s="1"/>
  <c r="B67" i="7"/>
  <c r="C67" i="7"/>
  <c r="D67" i="7"/>
  <c r="H67" i="7" s="1"/>
  <c r="G67" i="7"/>
  <c r="I67" i="7"/>
  <c r="A68" i="7"/>
  <c r="J68" i="7" s="1"/>
  <c r="B68" i="7"/>
  <c r="C68" i="7"/>
  <c r="D68" i="7"/>
  <c r="H68" i="7" s="1"/>
  <c r="G68" i="7"/>
  <c r="I68" i="7"/>
  <c r="A69" i="7"/>
  <c r="B69" i="7"/>
  <c r="C69" i="7"/>
  <c r="G69" i="7" s="1"/>
  <c r="D69" i="7"/>
  <c r="H69" i="7" s="1"/>
  <c r="I69" i="7"/>
  <c r="J69" i="7"/>
  <c r="A70" i="7"/>
  <c r="B70" i="7"/>
  <c r="C70" i="7"/>
  <c r="G70" i="7" s="1"/>
  <c r="D70" i="7"/>
  <c r="H70" i="7" s="1"/>
  <c r="J70" i="7"/>
  <c r="A71" i="7"/>
  <c r="J71" i="7" s="1"/>
  <c r="B71" i="7"/>
  <c r="C71" i="7"/>
  <c r="D71" i="7"/>
  <c r="H71" i="7" s="1"/>
  <c r="G71" i="7"/>
  <c r="I71" i="7"/>
  <c r="A72" i="7"/>
  <c r="J72" i="7" s="1"/>
  <c r="B72" i="7"/>
  <c r="C72" i="7"/>
  <c r="D72" i="7"/>
  <c r="H72" i="7" s="1"/>
  <c r="G72" i="7"/>
  <c r="I72" i="7"/>
  <c r="A73" i="7"/>
  <c r="B73" i="7"/>
  <c r="C73" i="7"/>
  <c r="G73" i="7" s="1"/>
  <c r="D73" i="7"/>
  <c r="H73" i="7" s="1"/>
  <c r="I73" i="7"/>
  <c r="J73" i="7"/>
  <c r="A74" i="7"/>
  <c r="B74" i="7"/>
  <c r="C74" i="7"/>
  <c r="G74" i="7" s="1"/>
  <c r="D74" i="7"/>
  <c r="H74" i="7" s="1"/>
  <c r="J74" i="7"/>
  <c r="A75" i="7"/>
  <c r="J75" i="7" s="1"/>
  <c r="B75" i="7"/>
  <c r="C75" i="7"/>
  <c r="D75" i="7"/>
  <c r="H75" i="7" s="1"/>
  <c r="G75" i="7"/>
  <c r="I75" i="7"/>
  <c r="A76" i="7"/>
  <c r="J76" i="7" s="1"/>
  <c r="B76" i="7"/>
  <c r="C76" i="7"/>
  <c r="D76" i="7"/>
  <c r="H76" i="7" s="1"/>
  <c r="G76" i="7"/>
  <c r="I76" i="7"/>
  <c r="A77" i="7"/>
  <c r="B77" i="7"/>
  <c r="C77" i="7"/>
  <c r="G77" i="7" s="1"/>
  <c r="D77" i="7"/>
  <c r="H77" i="7" s="1"/>
  <c r="I77" i="7"/>
  <c r="J77" i="7"/>
  <c r="A78" i="7"/>
  <c r="B78" i="7"/>
  <c r="C78" i="7"/>
  <c r="G78" i="7" s="1"/>
  <c r="D78" i="7"/>
  <c r="H78" i="7" s="1"/>
  <c r="J78" i="7"/>
  <c r="A79" i="7"/>
  <c r="J79" i="7" s="1"/>
  <c r="B79" i="7"/>
  <c r="C79" i="7"/>
  <c r="D79" i="7"/>
  <c r="H79" i="7" s="1"/>
  <c r="G79" i="7"/>
  <c r="I79" i="7"/>
  <c r="A80" i="7"/>
  <c r="J80" i="7" s="1"/>
  <c r="B80" i="7"/>
  <c r="C80" i="7"/>
  <c r="D80" i="7"/>
  <c r="H80" i="7" s="1"/>
  <c r="G80" i="7"/>
  <c r="I80" i="7"/>
  <c r="A81" i="7"/>
  <c r="B81" i="7"/>
  <c r="C81" i="7"/>
  <c r="G81" i="7" s="1"/>
  <c r="D81" i="7"/>
  <c r="H81" i="7" s="1"/>
  <c r="I81" i="7"/>
  <c r="J81" i="7"/>
  <c r="A82" i="7"/>
  <c r="B82" i="7"/>
  <c r="C82" i="7"/>
  <c r="G82" i="7" s="1"/>
  <c r="D82" i="7"/>
  <c r="H82" i="7" s="1"/>
  <c r="J82" i="7"/>
  <c r="A83" i="7"/>
  <c r="J83" i="7" s="1"/>
  <c r="B83" i="7"/>
  <c r="C83" i="7"/>
  <c r="D83" i="7"/>
  <c r="H83" i="7" s="1"/>
  <c r="G83" i="7"/>
  <c r="I83" i="7"/>
  <c r="A84" i="7"/>
  <c r="J84" i="7" s="1"/>
  <c r="B84" i="7"/>
  <c r="C84" i="7"/>
  <c r="D84" i="7"/>
  <c r="H84" i="7" s="1"/>
  <c r="G84" i="7"/>
  <c r="I84" i="7"/>
  <c r="A85" i="7"/>
  <c r="B85" i="7"/>
  <c r="C85" i="7"/>
  <c r="G85" i="7" s="1"/>
  <c r="D85" i="7"/>
  <c r="H85" i="7" s="1"/>
  <c r="I85" i="7"/>
  <c r="J85" i="7"/>
  <c r="A86" i="7"/>
  <c r="B86" i="7"/>
  <c r="C86" i="7"/>
  <c r="G86" i="7" s="1"/>
  <c r="D86" i="7"/>
  <c r="H86" i="7" s="1"/>
  <c r="J86" i="7"/>
  <c r="A87" i="7"/>
  <c r="J87" i="7" s="1"/>
  <c r="B87" i="7"/>
  <c r="C87" i="7"/>
  <c r="D87" i="7"/>
  <c r="H87" i="7" s="1"/>
  <c r="G87" i="7"/>
  <c r="I87" i="7"/>
  <c r="A88" i="7"/>
  <c r="B88" i="7"/>
  <c r="J88" i="7" s="1"/>
  <c r="C88" i="7"/>
  <c r="D88" i="7"/>
  <c r="G88" i="7"/>
  <c r="H88" i="7"/>
  <c r="I88" i="7"/>
  <c r="A89" i="7"/>
  <c r="B89" i="7"/>
  <c r="J89" i="7" s="1"/>
  <c r="C89" i="7"/>
  <c r="D89" i="7"/>
  <c r="G89" i="7"/>
  <c r="H89" i="7"/>
  <c r="I89" i="7"/>
  <c r="A90" i="7"/>
  <c r="B90" i="7"/>
  <c r="C90" i="7"/>
  <c r="D90" i="7"/>
  <c r="G90" i="7"/>
  <c r="H90" i="7"/>
  <c r="A91" i="7"/>
  <c r="B91" i="7"/>
  <c r="J91" i="7" s="1"/>
  <c r="C91" i="7"/>
  <c r="D91" i="7"/>
  <c r="G91" i="7"/>
  <c r="H91" i="7"/>
  <c r="I91" i="7"/>
  <c r="A92" i="7"/>
  <c r="B92" i="7"/>
  <c r="J92" i="7" s="1"/>
  <c r="C92" i="7"/>
  <c r="D92" i="7"/>
  <c r="G92" i="7"/>
  <c r="H92" i="7"/>
  <c r="I92" i="7"/>
  <c r="A93" i="7"/>
  <c r="B93" i="7"/>
  <c r="C93" i="7"/>
  <c r="D93" i="7"/>
  <c r="G93" i="7"/>
  <c r="H93" i="7"/>
  <c r="I93" i="7"/>
  <c r="A94" i="7"/>
  <c r="B94" i="7"/>
  <c r="C94" i="7"/>
  <c r="D94" i="7"/>
  <c r="G94" i="7"/>
  <c r="H94" i="7"/>
  <c r="A95" i="7"/>
  <c r="B95" i="7"/>
  <c r="J95" i="7" s="1"/>
  <c r="C95" i="7"/>
  <c r="D95" i="7"/>
  <c r="G95" i="7"/>
  <c r="H95" i="7"/>
  <c r="I95" i="7"/>
  <c r="A96" i="7"/>
  <c r="B96" i="7"/>
  <c r="C96" i="7"/>
  <c r="D96" i="7"/>
  <c r="G96" i="7"/>
  <c r="H96" i="7"/>
  <c r="I96" i="7"/>
  <c r="A97" i="7"/>
  <c r="B97" i="7"/>
  <c r="C97" i="7"/>
  <c r="D97" i="7"/>
  <c r="G97" i="7"/>
  <c r="H97" i="7"/>
  <c r="I97" i="7"/>
  <c r="A98" i="7"/>
  <c r="B98" i="7"/>
  <c r="J98" i="7" s="1"/>
  <c r="C98" i="7"/>
  <c r="D98" i="7"/>
  <c r="G98" i="7"/>
  <c r="H98" i="7"/>
  <c r="A99" i="7"/>
  <c r="B99" i="7"/>
  <c r="C99" i="7"/>
  <c r="D99" i="7"/>
  <c r="G99" i="7"/>
  <c r="H99" i="7"/>
  <c r="I99" i="7"/>
  <c r="A100" i="7"/>
  <c r="B100" i="7"/>
  <c r="C100" i="7"/>
  <c r="D100" i="7"/>
  <c r="G100" i="7"/>
  <c r="H100" i="7"/>
  <c r="I100" i="7"/>
  <c r="A101" i="7"/>
  <c r="B101" i="7"/>
  <c r="J101" i="7" s="1"/>
  <c r="C101" i="7"/>
  <c r="D101" i="7"/>
  <c r="G101" i="7"/>
  <c r="H101" i="7"/>
  <c r="I101" i="7"/>
  <c r="A102" i="7"/>
  <c r="B102" i="7"/>
  <c r="J102" i="7" s="1"/>
  <c r="C102" i="7"/>
  <c r="D102" i="7"/>
  <c r="G102" i="7"/>
  <c r="H102" i="7"/>
  <c r="A103" i="7"/>
  <c r="B103" i="7"/>
  <c r="C103" i="7"/>
  <c r="D103" i="7"/>
  <c r="G103" i="7"/>
  <c r="H103" i="7"/>
  <c r="I103" i="7"/>
  <c r="A104" i="7"/>
  <c r="B104" i="7"/>
  <c r="J104" i="7" s="1"/>
  <c r="C104" i="7"/>
  <c r="D104" i="7"/>
  <c r="G104" i="7"/>
  <c r="H104" i="7"/>
  <c r="I104" i="7"/>
  <c r="A105" i="7"/>
  <c r="B105" i="7"/>
  <c r="J105" i="7" s="1"/>
  <c r="C105" i="7"/>
  <c r="D105" i="7"/>
  <c r="G105" i="7"/>
  <c r="H105" i="7"/>
  <c r="I105" i="7"/>
  <c r="A106" i="7"/>
  <c r="B106" i="7"/>
  <c r="C106" i="7"/>
  <c r="D106" i="7"/>
  <c r="G106" i="7"/>
  <c r="H106" i="7"/>
  <c r="A107" i="7"/>
  <c r="B107" i="7"/>
  <c r="J107" i="7" s="1"/>
  <c r="C107" i="7"/>
  <c r="D107" i="7"/>
  <c r="G107" i="7"/>
  <c r="H107" i="7"/>
  <c r="I107" i="7"/>
  <c r="A108" i="7"/>
  <c r="B108" i="7"/>
  <c r="J108" i="7" s="1"/>
  <c r="C108" i="7"/>
  <c r="D108" i="7"/>
  <c r="G108" i="7"/>
  <c r="H108" i="7"/>
  <c r="I108" i="7"/>
  <c r="A109" i="7"/>
  <c r="B109" i="7"/>
  <c r="J109" i="7" s="1"/>
  <c r="C109" i="7"/>
  <c r="D109" i="7"/>
  <c r="G109" i="7"/>
  <c r="H109" i="7"/>
  <c r="I109" i="7"/>
  <c r="A110" i="7"/>
  <c r="B110" i="7"/>
  <c r="C110" i="7"/>
  <c r="D110" i="7"/>
  <c r="G110" i="7"/>
  <c r="H110" i="7"/>
  <c r="A111" i="7"/>
  <c r="B111" i="7"/>
  <c r="J111" i="7" s="1"/>
  <c r="C111" i="7"/>
  <c r="D111" i="7"/>
  <c r="G111" i="7"/>
  <c r="H111" i="7"/>
  <c r="I111" i="7"/>
  <c r="A112" i="7"/>
  <c r="B112" i="7"/>
  <c r="J112" i="7" s="1"/>
  <c r="C112" i="7"/>
  <c r="D112" i="7"/>
  <c r="G112" i="7"/>
  <c r="H112" i="7"/>
  <c r="I112" i="7"/>
  <c r="A113" i="7"/>
  <c r="B113" i="7"/>
  <c r="J113" i="7" s="1"/>
  <c r="C113" i="7"/>
  <c r="D113" i="7"/>
  <c r="G113" i="7"/>
  <c r="H113" i="7"/>
  <c r="I113" i="7"/>
  <c r="A114" i="7"/>
  <c r="B114" i="7"/>
  <c r="C114" i="7"/>
  <c r="D114" i="7"/>
  <c r="G114" i="7"/>
  <c r="H114" i="7"/>
  <c r="J114" i="7"/>
  <c r="A115" i="7"/>
  <c r="B115" i="7"/>
  <c r="C115" i="7"/>
  <c r="D115" i="7"/>
  <c r="H115" i="7" s="1"/>
  <c r="G115" i="7"/>
  <c r="I115" i="7"/>
  <c r="J115" i="7"/>
  <c r="A116" i="7"/>
  <c r="B116" i="7"/>
  <c r="C116" i="7"/>
  <c r="D116" i="7"/>
  <c r="H116" i="7" s="1"/>
  <c r="G116" i="7"/>
  <c r="I116" i="7"/>
  <c r="J116" i="7"/>
  <c r="A117" i="7"/>
  <c r="B117" i="7"/>
  <c r="C117" i="7"/>
  <c r="D117" i="7"/>
  <c r="H117" i="7" s="1"/>
  <c r="G117" i="7"/>
  <c r="I117" i="7"/>
  <c r="J117" i="7"/>
  <c r="A118" i="7"/>
  <c r="B118" i="7"/>
  <c r="C118" i="7"/>
  <c r="D118" i="7"/>
  <c r="H118" i="7" s="1"/>
  <c r="G118" i="7"/>
  <c r="J118" i="7"/>
  <c r="A119" i="7"/>
  <c r="J119" i="7" s="1"/>
  <c r="B119" i="7"/>
  <c r="C119" i="7"/>
  <c r="D119" i="7"/>
  <c r="H119" i="7" s="1"/>
  <c r="G119" i="7"/>
  <c r="I119" i="7"/>
  <c r="A120" i="7"/>
  <c r="J120" i="7" s="1"/>
  <c r="B120" i="7"/>
  <c r="C120" i="7"/>
  <c r="D120" i="7"/>
  <c r="H120" i="7" s="1"/>
  <c r="G120" i="7"/>
  <c r="I120" i="7"/>
  <c r="A121" i="7"/>
  <c r="J121" i="7" s="1"/>
  <c r="B121" i="7"/>
  <c r="C121" i="7"/>
  <c r="D121" i="7"/>
  <c r="H121" i="7" s="1"/>
  <c r="G121" i="7"/>
  <c r="I121" i="7"/>
  <c r="A122" i="7"/>
  <c r="B122" i="7"/>
  <c r="J122" i="7" s="1"/>
  <c r="C122" i="7"/>
  <c r="D122" i="7"/>
  <c r="H122" i="7" s="1"/>
  <c r="G122" i="7"/>
  <c r="A123" i="7"/>
  <c r="B123" i="7"/>
  <c r="J123" i="7" s="1"/>
  <c r="C123" i="7"/>
  <c r="D123" i="7"/>
  <c r="G123" i="7"/>
  <c r="H123" i="7"/>
  <c r="I123" i="7"/>
  <c r="A124" i="7"/>
  <c r="B124" i="7"/>
  <c r="J124" i="7" s="1"/>
  <c r="C124" i="7"/>
  <c r="D124" i="7"/>
  <c r="G124" i="7"/>
  <c r="H124" i="7"/>
  <c r="I124" i="7"/>
  <c r="A125" i="7"/>
  <c r="B125" i="7"/>
  <c r="J125" i="7" s="1"/>
  <c r="C125" i="7"/>
  <c r="D125" i="7"/>
  <c r="G125" i="7"/>
  <c r="H125" i="7"/>
  <c r="I125" i="7"/>
  <c r="A126" i="7"/>
  <c r="B126" i="7"/>
  <c r="J126" i="7" s="1"/>
  <c r="C126" i="7"/>
  <c r="D126" i="7"/>
  <c r="G126" i="7"/>
  <c r="H126" i="7"/>
  <c r="A127" i="7"/>
  <c r="B127" i="7"/>
  <c r="J127" i="7" s="1"/>
  <c r="C127" i="7"/>
  <c r="D127" i="7"/>
  <c r="G127" i="7"/>
  <c r="H127" i="7"/>
  <c r="I127" i="7"/>
  <c r="A128" i="7"/>
  <c r="B128" i="7"/>
  <c r="J128" i="7" s="1"/>
  <c r="C128" i="7"/>
  <c r="D128" i="7"/>
  <c r="G128" i="7"/>
  <c r="H128" i="7"/>
  <c r="I128" i="7"/>
  <c r="A129" i="7"/>
  <c r="B129" i="7"/>
  <c r="J129" i="7" s="1"/>
  <c r="C129" i="7"/>
  <c r="D129" i="7"/>
  <c r="G129" i="7"/>
  <c r="H129" i="7"/>
  <c r="I129" i="7"/>
  <c r="A130" i="7"/>
  <c r="B130" i="7"/>
  <c r="C130" i="7"/>
  <c r="D130" i="7"/>
  <c r="G130" i="7"/>
  <c r="H130" i="7"/>
  <c r="J130" i="7"/>
  <c r="A131" i="7"/>
  <c r="B131" i="7"/>
  <c r="C131" i="7"/>
  <c r="D131" i="7"/>
  <c r="H131" i="7" s="1"/>
  <c r="G131" i="7"/>
  <c r="I131" i="7"/>
  <c r="J131" i="7"/>
  <c r="A132" i="7"/>
  <c r="B132" i="7"/>
  <c r="C132" i="7"/>
  <c r="D132" i="7"/>
  <c r="H132" i="7" s="1"/>
  <c r="G132" i="7"/>
  <c r="I132" i="7"/>
  <c r="J132" i="7"/>
  <c r="A133" i="7"/>
  <c r="B133" i="7"/>
  <c r="C133" i="7"/>
  <c r="D133" i="7"/>
  <c r="H133" i="7" s="1"/>
  <c r="G133" i="7"/>
  <c r="I133" i="7"/>
  <c r="J133" i="7"/>
  <c r="A134" i="7"/>
  <c r="B134" i="7"/>
  <c r="C134" i="7"/>
  <c r="D134" i="7"/>
  <c r="H134" i="7" s="1"/>
  <c r="G134" i="7"/>
  <c r="J134" i="7"/>
  <c r="A135" i="7"/>
  <c r="J135" i="7" s="1"/>
  <c r="B135" i="7"/>
  <c r="C135" i="7"/>
  <c r="D135" i="7"/>
  <c r="H135" i="7" s="1"/>
  <c r="G135" i="7"/>
  <c r="I135" i="7"/>
  <c r="A136" i="7"/>
  <c r="J136" i="7" s="1"/>
  <c r="B136" i="7"/>
  <c r="C136" i="7"/>
  <c r="D136" i="7"/>
  <c r="H136" i="7" s="1"/>
  <c r="G136" i="7"/>
  <c r="I136" i="7"/>
  <c r="A137" i="7"/>
  <c r="J137" i="7" s="1"/>
  <c r="B137" i="7"/>
  <c r="C137" i="7"/>
  <c r="D137" i="7"/>
  <c r="H137" i="7" s="1"/>
  <c r="G137" i="7"/>
  <c r="I137" i="7"/>
  <c r="A138" i="7"/>
  <c r="B138" i="7"/>
  <c r="J138" i="7" s="1"/>
  <c r="C138" i="7"/>
  <c r="D138" i="7"/>
  <c r="H138" i="7" s="1"/>
  <c r="G138" i="7"/>
  <c r="A139" i="7"/>
  <c r="B139" i="7"/>
  <c r="J139" i="7" s="1"/>
  <c r="C139" i="7"/>
  <c r="D139" i="7"/>
  <c r="G139" i="7"/>
  <c r="H139" i="7"/>
  <c r="I139" i="7"/>
  <c r="A140" i="7"/>
  <c r="B140" i="7"/>
  <c r="J140" i="7" s="1"/>
  <c r="C140" i="7"/>
  <c r="D140" i="7"/>
  <c r="G140" i="7"/>
  <c r="H140" i="7"/>
  <c r="I140" i="7"/>
  <c r="A141" i="7"/>
  <c r="B141" i="7"/>
  <c r="J141" i="7" s="1"/>
  <c r="C141" i="7"/>
  <c r="D141" i="7"/>
  <c r="G141" i="7"/>
  <c r="H141" i="7"/>
  <c r="I141" i="7"/>
  <c r="A142" i="7"/>
  <c r="B142" i="7"/>
  <c r="J142" i="7" s="1"/>
  <c r="C142" i="7"/>
  <c r="D142" i="7"/>
  <c r="G142" i="7"/>
  <c r="H142" i="7"/>
  <c r="A143" i="7"/>
  <c r="B143" i="7"/>
  <c r="J143" i="7" s="1"/>
  <c r="C143" i="7"/>
  <c r="D143" i="7"/>
  <c r="G143" i="7"/>
  <c r="H143" i="7"/>
  <c r="I143" i="7"/>
  <c r="A144" i="7"/>
  <c r="B144" i="7"/>
  <c r="J144" i="7" s="1"/>
  <c r="C144" i="7"/>
  <c r="D144" i="7"/>
  <c r="G144" i="7"/>
  <c r="H144" i="7"/>
  <c r="I144" i="7"/>
  <c r="A145" i="7"/>
  <c r="B145" i="7"/>
  <c r="J145" i="7" s="1"/>
  <c r="C145" i="7"/>
  <c r="D145" i="7"/>
  <c r="G145" i="7"/>
  <c r="H145" i="7"/>
  <c r="I145" i="7"/>
  <c r="A146" i="7"/>
  <c r="B146" i="7"/>
  <c r="C146" i="7"/>
  <c r="D146" i="7"/>
  <c r="G146" i="7"/>
  <c r="H146" i="7"/>
  <c r="J146" i="7"/>
  <c r="A147" i="7"/>
  <c r="B147" i="7"/>
  <c r="C147" i="7"/>
  <c r="D147" i="7"/>
  <c r="H147" i="7" s="1"/>
  <c r="G147" i="7"/>
  <c r="I147" i="7"/>
  <c r="J147" i="7"/>
  <c r="A148" i="7"/>
  <c r="B148" i="7"/>
  <c r="C148" i="7"/>
  <c r="D148" i="7"/>
  <c r="H148" i="7" s="1"/>
  <c r="G148" i="7"/>
  <c r="I148" i="7"/>
  <c r="J148" i="7"/>
  <c r="A149" i="7"/>
  <c r="B149" i="7"/>
  <c r="C149" i="7"/>
  <c r="D149" i="7"/>
  <c r="H149" i="7" s="1"/>
  <c r="G149" i="7"/>
  <c r="I149" i="7"/>
  <c r="J149" i="7"/>
  <c r="A150" i="7"/>
  <c r="B150" i="7"/>
  <c r="C150" i="7"/>
  <c r="D150" i="7"/>
  <c r="H150" i="7" s="1"/>
  <c r="G150" i="7"/>
  <c r="J150" i="7"/>
  <c r="A151" i="7"/>
  <c r="J151" i="7" s="1"/>
  <c r="B151" i="7"/>
  <c r="C151" i="7"/>
  <c r="D151" i="7"/>
  <c r="H151" i="7" s="1"/>
  <c r="G151" i="7"/>
  <c r="I151" i="7"/>
  <c r="A152" i="7"/>
  <c r="J152" i="7" s="1"/>
  <c r="B152" i="7"/>
  <c r="C152" i="7"/>
  <c r="D152" i="7"/>
  <c r="H152" i="7" s="1"/>
  <c r="G152" i="7"/>
  <c r="I152" i="7"/>
  <c r="A153" i="7"/>
  <c r="J153" i="7" s="1"/>
  <c r="B153" i="7"/>
  <c r="C153" i="7"/>
  <c r="D153" i="7"/>
  <c r="H153" i="7" s="1"/>
  <c r="G153" i="7"/>
  <c r="I153" i="7"/>
  <c r="A154" i="7"/>
  <c r="B154" i="7"/>
  <c r="J154" i="7" s="1"/>
  <c r="C154" i="7"/>
  <c r="D154" i="7"/>
  <c r="H154" i="7" s="1"/>
  <c r="G154" i="7"/>
  <c r="A155" i="7"/>
  <c r="B155" i="7"/>
  <c r="J155" i="7" s="1"/>
  <c r="C155" i="7"/>
  <c r="D155" i="7"/>
  <c r="G155" i="7"/>
  <c r="H155" i="7"/>
  <c r="I155" i="7"/>
  <c r="A156" i="7"/>
  <c r="B156" i="7"/>
  <c r="J156" i="7" s="1"/>
  <c r="C156" i="7"/>
  <c r="D156" i="7"/>
  <c r="G156" i="7"/>
  <c r="H156" i="7"/>
  <c r="I156" i="7"/>
  <c r="A157" i="7"/>
  <c r="B157" i="7"/>
  <c r="J157" i="7" s="1"/>
  <c r="C157" i="7"/>
  <c r="D157" i="7"/>
  <c r="G157" i="7"/>
  <c r="H157" i="7"/>
  <c r="I157" i="7"/>
  <c r="A158" i="7"/>
  <c r="B158" i="7"/>
  <c r="J158" i="7" s="1"/>
  <c r="C158" i="7"/>
  <c r="D158" i="7"/>
  <c r="G158" i="7"/>
  <c r="H158" i="7"/>
  <c r="A159" i="7"/>
  <c r="B159" i="7"/>
  <c r="J159" i="7" s="1"/>
  <c r="C159" i="7"/>
  <c r="D159" i="7"/>
  <c r="G159" i="7"/>
  <c r="H159" i="7"/>
  <c r="I159" i="7"/>
  <c r="A160" i="7"/>
  <c r="B160" i="7"/>
  <c r="J160" i="7" s="1"/>
  <c r="C160" i="7"/>
  <c r="D160" i="7"/>
  <c r="G160" i="7"/>
  <c r="H160" i="7"/>
  <c r="I160" i="7"/>
  <c r="A161" i="7"/>
  <c r="B161" i="7"/>
  <c r="J161" i="7" s="1"/>
  <c r="C161" i="7"/>
  <c r="D161" i="7"/>
  <c r="G161" i="7"/>
  <c r="H161" i="7"/>
  <c r="I161" i="7"/>
  <c r="A162" i="7"/>
  <c r="B162" i="7"/>
  <c r="C162" i="7"/>
  <c r="D162" i="7"/>
  <c r="G162" i="7"/>
  <c r="H162" i="7"/>
  <c r="J162" i="7"/>
  <c r="A163" i="7"/>
  <c r="B163" i="7"/>
  <c r="C163" i="7"/>
  <c r="D163" i="7"/>
  <c r="H163" i="7" s="1"/>
  <c r="G163" i="7"/>
  <c r="I163" i="7"/>
  <c r="J163" i="7"/>
  <c r="A164" i="7"/>
  <c r="B164" i="7"/>
  <c r="C164" i="7"/>
  <c r="D164" i="7"/>
  <c r="H164" i="7" s="1"/>
  <c r="G164" i="7"/>
  <c r="I164" i="7"/>
  <c r="J164" i="7"/>
  <c r="A165" i="7"/>
  <c r="B165" i="7"/>
  <c r="C165" i="7"/>
  <c r="D165" i="7"/>
  <c r="H165" i="7" s="1"/>
  <c r="G165" i="7"/>
  <c r="I165" i="7"/>
  <c r="J165" i="7"/>
  <c r="A166" i="7"/>
  <c r="B166" i="7"/>
  <c r="C166" i="7"/>
  <c r="D166" i="7"/>
  <c r="H166" i="7" s="1"/>
  <c r="G166" i="7"/>
  <c r="J166" i="7"/>
  <c r="A167" i="7"/>
  <c r="J167" i="7" s="1"/>
  <c r="B167" i="7"/>
  <c r="C167" i="7"/>
  <c r="D167" i="7"/>
  <c r="H167" i="7" s="1"/>
  <c r="G167" i="7"/>
  <c r="I167" i="7"/>
  <c r="A168" i="7"/>
  <c r="J168" i="7" s="1"/>
  <c r="B168" i="7"/>
  <c r="C168" i="7"/>
  <c r="D168" i="7"/>
  <c r="H168" i="7" s="1"/>
  <c r="G168" i="7"/>
  <c r="I168" i="7"/>
  <c r="A169" i="7"/>
  <c r="J169" i="7" s="1"/>
  <c r="B169" i="7"/>
  <c r="C169" i="7"/>
  <c r="D169" i="7"/>
  <c r="H169" i="7" s="1"/>
  <c r="G169" i="7"/>
  <c r="I169" i="7"/>
  <c r="A170" i="7"/>
  <c r="B170" i="7"/>
  <c r="J170" i="7" s="1"/>
  <c r="C170" i="7"/>
  <c r="D170" i="7"/>
  <c r="H170" i="7" s="1"/>
  <c r="G170" i="7"/>
  <c r="A171" i="7"/>
  <c r="B171" i="7"/>
  <c r="J171" i="7" s="1"/>
  <c r="C171" i="7"/>
  <c r="D171" i="7"/>
  <c r="G171" i="7"/>
  <c r="H171" i="7"/>
  <c r="I171" i="7"/>
  <c r="A172" i="7"/>
  <c r="B172" i="7"/>
  <c r="J172" i="7" s="1"/>
  <c r="C172" i="7"/>
  <c r="D172" i="7"/>
  <c r="G172" i="7"/>
  <c r="H172" i="7"/>
  <c r="I172" i="7"/>
  <c r="A173" i="7"/>
  <c r="B173" i="7"/>
  <c r="J173" i="7" s="1"/>
  <c r="C173" i="7"/>
  <c r="D173" i="7"/>
  <c r="G173" i="7"/>
  <c r="H173" i="7"/>
  <c r="I173" i="7"/>
  <c r="A174" i="7"/>
  <c r="B174" i="7"/>
  <c r="J174" i="7" s="1"/>
  <c r="C174" i="7"/>
  <c r="D174" i="7"/>
  <c r="G174" i="7"/>
  <c r="H174" i="7"/>
  <c r="A175" i="7"/>
  <c r="B175" i="7"/>
  <c r="J175" i="7" s="1"/>
  <c r="C175" i="7"/>
  <c r="D175" i="7"/>
  <c r="G175" i="7"/>
  <c r="H175" i="7"/>
  <c r="I175" i="7"/>
  <c r="A176" i="7"/>
  <c r="B176" i="7"/>
  <c r="J176" i="7" s="1"/>
  <c r="C176" i="7"/>
  <c r="D176" i="7"/>
  <c r="G176" i="7"/>
  <c r="H176" i="7"/>
  <c r="I176" i="7"/>
  <c r="A177" i="7"/>
  <c r="B177" i="7"/>
  <c r="J177" i="7" s="1"/>
  <c r="C177" i="7"/>
  <c r="D177" i="7"/>
  <c r="G177" i="7"/>
  <c r="H177" i="7"/>
  <c r="I177" i="7"/>
  <c r="A178" i="7"/>
  <c r="B178" i="7"/>
  <c r="J178" i="7" s="1"/>
  <c r="C178" i="7"/>
  <c r="D178" i="7"/>
  <c r="G178" i="7"/>
  <c r="H178" i="7"/>
  <c r="A179" i="7"/>
  <c r="B179" i="7"/>
  <c r="J179" i="7" s="1"/>
  <c r="C179" i="7"/>
  <c r="D179" i="7"/>
  <c r="G179" i="7"/>
  <c r="H179" i="7"/>
  <c r="I179" i="7"/>
  <c r="A180" i="7"/>
  <c r="B180" i="7"/>
  <c r="J180" i="7" s="1"/>
  <c r="C180" i="7"/>
  <c r="D180" i="7"/>
  <c r="G180" i="7"/>
  <c r="H180" i="7"/>
  <c r="I180" i="7"/>
  <c r="A181" i="7"/>
  <c r="B181" i="7"/>
  <c r="J181" i="7" s="1"/>
  <c r="C181" i="7"/>
  <c r="D181" i="7"/>
  <c r="G181" i="7"/>
  <c r="H181" i="7"/>
  <c r="I181" i="7"/>
  <c r="A182" i="7"/>
  <c r="B182" i="7"/>
  <c r="J182" i="7" s="1"/>
  <c r="C182" i="7"/>
  <c r="D182" i="7"/>
  <c r="G182" i="7"/>
  <c r="H182" i="7"/>
  <c r="A183" i="7"/>
  <c r="B183" i="7"/>
  <c r="J183" i="7" s="1"/>
  <c r="C183" i="7"/>
  <c r="D183" i="7"/>
  <c r="G183" i="7"/>
  <c r="H183" i="7"/>
  <c r="I183" i="7"/>
  <c r="A184" i="7"/>
  <c r="B184" i="7"/>
  <c r="J184" i="7" s="1"/>
  <c r="C184" i="7"/>
  <c r="D184" i="7"/>
  <c r="G184" i="7"/>
  <c r="H184" i="7"/>
  <c r="I184" i="7"/>
  <c r="A185" i="7"/>
  <c r="B185" i="7"/>
  <c r="J185" i="7" s="1"/>
  <c r="C185" i="7"/>
  <c r="D185" i="7"/>
  <c r="G185" i="7"/>
  <c r="H185" i="7"/>
  <c r="I185" i="7"/>
  <c r="A186" i="7"/>
  <c r="B186" i="7"/>
  <c r="J186" i="7" s="1"/>
  <c r="C186" i="7"/>
  <c r="D186" i="7"/>
  <c r="G186" i="7"/>
  <c r="H186" i="7"/>
  <c r="A187" i="7"/>
  <c r="B187" i="7"/>
  <c r="J187" i="7" s="1"/>
  <c r="C187" i="7"/>
  <c r="D187" i="7"/>
  <c r="G187" i="7"/>
  <c r="H187" i="7"/>
  <c r="I187" i="7"/>
  <c r="A188" i="7"/>
  <c r="B188" i="7"/>
  <c r="J188" i="7" s="1"/>
  <c r="C188" i="7"/>
  <c r="D188" i="7"/>
  <c r="G188" i="7"/>
  <c r="H188" i="7"/>
  <c r="I188" i="7"/>
  <c r="A189" i="7"/>
  <c r="B189" i="7"/>
  <c r="J189" i="7" s="1"/>
  <c r="C189" i="7"/>
  <c r="D189" i="7"/>
  <c r="G189" i="7"/>
  <c r="H189" i="7"/>
  <c r="I189" i="7"/>
  <c r="A190" i="7"/>
  <c r="B190" i="7"/>
  <c r="J190" i="7" s="1"/>
  <c r="C190" i="7"/>
  <c r="D190" i="7"/>
  <c r="G190" i="7"/>
  <c r="H190" i="7"/>
  <c r="A191" i="7"/>
  <c r="B191" i="7"/>
  <c r="J191" i="7" s="1"/>
  <c r="C191" i="7"/>
  <c r="D191" i="7"/>
  <c r="G191" i="7"/>
  <c r="H191" i="7"/>
  <c r="I191" i="7"/>
  <c r="A192" i="7"/>
  <c r="B192" i="7"/>
  <c r="J192" i="7" s="1"/>
  <c r="C192" i="7"/>
  <c r="D192" i="7"/>
  <c r="G192" i="7"/>
  <c r="H192" i="7"/>
  <c r="I192" i="7"/>
  <c r="A193" i="7"/>
  <c r="B193" i="7"/>
  <c r="J193" i="7" s="1"/>
  <c r="C193" i="7"/>
  <c r="D193" i="7"/>
  <c r="G193" i="7"/>
  <c r="H193" i="7"/>
  <c r="I193" i="7"/>
  <c r="A194" i="7"/>
  <c r="B194" i="7"/>
  <c r="J194" i="7" s="1"/>
  <c r="C194" i="7"/>
  <c r="D194" i="7"/>
  <c r="G194" i="7"/>
  <c r="H194" i="7"/>
  <c r="A195" i="7"/>
  <c r="B195" i="7"/>
  <c r="J195" i="7" s="1"/>
  <c r="C195" i="7"/>
  <c r="D195" i="7"/>
  <c r="G195" i="7"/>
  <c r="H195" i="7"/>
  <c r="I195" i="7"/>
  <c r="A196" i="7"/>
  <c r="B196" i="7"/>
  <c r="J196" i="7" s="1"/>
  <c r="C196" i="7"/>
  <c r="D196" i="7"/>
  <c r="G196" i="7"/>
  <c r="H196" i="7"/>
  <c r="I196" i="7"/>
  <c r="A197" i="7"/>
  <c r="B197" i="7"/>
  <c r="J197" i="7" s="1"/>
  <c r="C197" i="7"/>
  <c r="D197" i="7"/>
  <c r="G197" i="7"/>
  <c r="H197" i="7"/>
  <c r="I197" i="7"/>
  <c r="A198" i="7"/>
  <c r="B198" i="7"/>
  <c r="J198" i="7" s="1"/>
  <c r="C198" i="7"/>
  <c r="D198" i="7"/>
  <c r="G198" i="7"/>
  <c r="H198" i="7"/>
  <c r="A199" i="7"/>
  <c r="B199" i="7"/>
  <c r="J199" i="7" s="1"/>
  <c r="C199" i="7"/>
  <c r="D199" i="7"/>
  <c r="G199" i="7"/>
  <c r="H199" i="7"/>
  <c r="I199" i="7"/>
  <c r="A200" i="7"/>
  <c r="B200" i="7"/>
  <c r="J200" i="7" s="1"/>
  <c r="C200" i="7"/>
  <c r="D200" i="7"/>
  <c r="G200" i="7"/>
  <c r="H200" i="7"/>
  <c r="I200" i="7"/>
  <c r="A201" i="7"/>
  <c r="B201" i="7"/>
  <c r="J201" i="7" s="1"/>
  <c r="C201" i="7"/>
  <c r="D201" i="7"/>
  <c r="G201" i="7"/>
  <c r="H201" i="7"/>
  <c r="I201" i="7"/>
  <c r="A202" i="7"/>
  <c r="B202" i="7"/>
  <c r="J202" i="7" s="1"/>
  <c r="C202" i="7"/>
  <c r="D202" i="7"/>
  <c r="G202" i="7"/>
  <c r="H202" i="7"/>
  <c r="A203" i="7"/>
  <c r="B203" i="7"/>
  <c r="J203" i="7" s="1"/>
  <c r="C203" i="7"/>
  <c r="D203" i="7"/>
  <c r="G203" i="7"/>
  <c r="H203" i="7"/>
  <c r="I203" i="7"/>
  <c r="A204" i="7"/>
  <c r="B204" i="7"/>
  <c r="J204" i="7" s="1"/>
  <c r="C204" i="7"/>
  <c r="D204" i="7"/>
  <c r="G204" i="7"/>
  <c r="H204" i="7"/>
  <c r="I204" i="7"/>
  <c r="A205" i="7"/>
  <c r="B205" i="7"/>
  <c r="J205" i="7" s="1"/>
  <c r="C205" i="7"/>
  <c r="D205" i="7"/>
  <c r="G205" i="7"/>
  <c r="H205" i="7"/>
  <c r="I205" i="7"/>
  <c r="A206" i="7"/>
  <c r="B206" i="7"/>
  <c r="J206" i="7" s="1"/>
  <c r="C206" i="7"/>
  <c r="D206" i="7"/>
  <c r="G206" i="7"/>
  <c r="H206" i="7"/>
  <c r="A207" i="7"/>
  <c r="B207" i="7"/>
  <c r="J207" i="7" s="1"/>
  <c r="C207" i="7"/>
  <c r="D207" i="7"/>
  <c r="G207" i="7"/>
  <c r="H207" i="7"/>
  <c r="I207" i="7"/>
  <c r="A208" i="7"/>
  <c r="B208" i="7"/>
  <c r="J208" i="7" s="1"/>
  <c r="C208" i="7"/>
  <c r="D208" i="7"/>
  <c r="G208" i="7"/>
  <c r="H208" i="7"/>
  <c r="I208" i="7"/>
  <c r="A209" i="7"/>
  <c r="B209" i="7"/>
  <c r="J209" i="7" s="1"/>
  <c r="C209" i="7"/>
  <c r="D209" i="7"/>
  <c r="G209" i="7"/>
  <c r="H209" i="7"/>
  <c r="I209" i="7"/>
  <c r="A210" i="7"/>
  <c r="B210" i="7"/>
  <c r="J210" i="7" s="1"/>
  <c r="C210" i="7"/>
  <c r="D210" i="7"/>
  <c r="G210" i="7"/>
  <c r="H210" i="7"/>
  <c r="A211" i="7"/>
  <c r="B211" i="7"/>
  <c r="J211" i="7" s="1"/>
  <c r="C211" i="7"/>
  <c r="D211" i="7"/>
  <c r="G211" i="7"/>
  <c r="H211" i="7"/>
  <c r="I211" i="7"/>
  <c r="A212" i="7"/>
  <c r="B212" i="7"/>
  <c r="J212" i="7" s="1"/>
  <c r="C212" i="7"/>
  <c r="D212" i="7"/>
  <c r="G212" i="7"/>
  <c r="H212" i="7"/>
  <c r="I212" i="7"/>
  <c r="A213" i="7"/>
  <c r="B213" i="7"/>
  <c r="J213" i="7" s="1"/>
  <c r="C213" i="7"/>
  <c r="D213" i="7"/>
  <c r="G213" i="7"/>
  <c r="H213" i="7"/>
  <c r="I213" i="7"/>
  <c r="A214" i="7"/>
  <c r="B214" i="7"/>
  <c r="J214" i="7" s="1"/>
  <c r="C214" i="7"/>
  <c r="D214" i="7"/>
  <c r="G214" i="7"/>
  <c r="H214" i="7"/>
  <c r="A215" i="7"/>
  <c r="B215" i="7"/>
  <c r="J215" i="7" s="1"/>
  <c r="C215" i="7"/>
  <c r="D215" i="7"/>
  <c r="G215" i="7"/>
  <c r="H215" i="7"/>
  <c r="I215" i="7"/>
  <c r="A216" i="7"/>
  <c r="B216" i="7"/>
  <c r="J216" i="7" s="1"/>
  <c r="C216" i="7"/>
  <c r="D216" i="7"/>
  <c r="G216" i="7"/>
  <c r="H216" i="7"/>
  <c r="I216" i="7"/>
  <c r="A217" i="7"/>
  <c r="B217" i="7"/>
  <c r="J217" i="7" s="1"/>
  <c r="C217" i="7"/>
  <c r="D217" i="7"/>
  <c r="G217" i="7"/>
  <c r="H217" i="7"/>
  <c r="I217" i="7"/>
  <c r="A218" i="7"/>
  <c r="B218" i="7"/>
  <c r="J218" i="7" s="1"/>
  <c r="C218" i="7"/>
  <c r="D218" i="7"/>
  <c r="G218" i="7"/>
  <c r="H218" i="7"/>
  <c r="A219" i="7"/>
  <c r="B219" i="7"/>
  <c r="J219" i="7" s="1"/>
  <c r="C219" i="7"/>
  <c r="D219" i="7"/>
  <c r="G219" i="7"/>
  <c r="H219" i="7"/>
  <c r="I219" i="7"/>
  <c r="A220" i="7"/>
  <c r="B220" i="7"/>
  <c r="J220" i="7" s="1"/>
  <c r="C220" i="7"/>
  <c r="D220" i="7"/>
  <c r="G220" i="7"/>
  <c r="H220" i="7"/>
  <c r="I220" i="7"/>
  <c r="A221" i="7"/>
  <c r="B221" i="7"/>
  <c r="J221" i="7" s="1"/>
  <c r="C221" i="7"/>
  <c r="D221" i="7"/>
  <c r="G221" i="7"/>
  <c r="H221" i="7"/>
  <c r="I221" i="7"/>
  <c r="A222" i="7"/>
  <c r="B222" i="7"/>
  <c r="J222" i="7" s="1"/>
  <c r="C222" i="7"/>
  <c r="D222" i="7"/>
  <c r="G222" i="7"/>
  <c r="H222" i="7"/>
  <c r="A223" i="7"/>
  <c r="B223" i="7"/>
  <c r="J223" i="7" s="1"/>
  <c r="C223" i="7"/>
  <c r="D223" i="7"/>
  <c r="G223" i="7"/>
  <c r="H223" i="7"/>
  <c r="I223" i="7"/>
  <c r="A224" i="7"/>
  <c r="B224" i="7"/>
  <c r="J224" i="7" s="1"/>
  <c r="C224" i="7"/>
  <c r="D224" i="7"/>
  <c r="G224" i="7"/>
  <c r="H224" i="7"/>
  <c r="I224" i="7"/>
  <c r="A225" i="7"/>
  <c r="B225" i="7"/>
  <c r="J225" i="7" s="1"/>
  <c r="C225" i="7"/>
  <c r="D225" i="7"/>
  <c r="G225" i="7"/>
  <c r="H225" i="7"/>
  <c r="I225" i="7"/>
  <c r="A226" i="7"/>
  <c r="B226" i="7"/>
  <c r="J226" i="7" s="1"/>
  <c r="C226" i="7"/>
  <c r="D226" i="7"/>
  <c r="G226" i="7"/>
  <c r="H226" i="7"/>
  <c r="A227" i="7"/>
  <c r="B227" i="7"/>
  <c r="J227" i="7" s="1"/>
  <c r="C227" i="7"/>
  <c r="D227" i="7"/>
  <c r="G227" i="7"/>
  <c r="H227" i="7"/>
  <c r="I227" i="7"/>
  <c r="A228" i="7"/>
  <c r="B228" i="7"/>
  <c r="J228" i="7" s="1"/>
  <c r="C228" i="7"/>
  <c r="D228" i="7"/>
  <c r="G228" i="7"/>
  <c r="H228" i="7"/>
  <c r="I228" i="7"/>
  <c r="A229" i="7"/>
  <c r="B229" i="7"/>
  <c r="J229" i="7" s="1"/>
  <c r="C229" i="7"/>
  <c r="D229" i="7"/>
  <c r="G229" i="7"/>
  <c r="H229" i="7"/>
  <c r="I229" i="7"/>
  <c r="A230" i="7"/>
  <c r="B230" i="7"/>
  <c r="J230" i="7" s="1"/>
  <c r="C230" i="7"/>
  <c r="D230" i="7"/>
  <c r="G230" i="7"/>
  <c r="H230" i="7"/>
  <c r="A231" i="7"/>
  <c r="B231" i="7"/>
  <c r="J231" i="7" s="1"/>
  <c r="C231" i="7"/>
  <c r="D231" i="7"/>
  <c r="G231" i="7"/>
  <c r="H231" i="7"/>
  <c r="I231" i="7"/>
  <c r="A232" i="7"/>
  <c r="B232" i="7"/>
  <c r="J232" i="7" s="1"/>
  <c r="C232" i="7"/>
  <c r="D232" i="7"/>
  <c r="G232" i="7"/>
  <c r="H232" i="7"/>
  <c r="I232" i="7"/>
  <c r="A233" i="7"/>
  <c r="B233" i="7"/>
  <c r="J233" i="7" s="1"/>
  <c r="C233" i="7"/>
  <c r="D233" i="7"/>
  <c r="G233" i="7"/>
  <c r="H233" i="7"/>
  <c r="I233" i="7"/>
  <c r="A234" i="7"/>
  <c r="B234" i="7"/>
  <c r="J234" i="7" s="1"/>
  <c r="C234" i="7"/>
  <c r="D234" i="7"/>
  <c r="G234" i="7"/>
  <c r="H234" i="7"/>
  <c r="A235" i="7"/>
  <c r="B235" i="7"/>
  <c r="J235" i="7" s="1"/>
  <c r="C235" i="7"/>
  <c r="D235" i="7"/>
  <c r="G235" i="7"/>
  <c r="H235" i="7"/>
  <c r="I235" i="7"/>
  <c r="A236" i="7"/>
  <c r="B236" i="7"/>
  <c r="J236" i="7" s="1"/>
  <c r="C236" i="7"/>
  <c r="D236" i="7"/>
  <c r="G236" i="7"/>
  <c r="H236" i="7"/>
  <c r="I236" i="7"/>
  <c r="A237" i="7"/>
  <c r="B237" i="7"/>
  <c r="J237" i="7" s="1"/>
  <c r="C237" i="7"/>
  <c r="D237" i="7"/>
  <c r="G237" i="7"/>
  <c r="H237" i="7"/>
  <c r="I237" i="7"/>
  <c r="A238" i="7"/>
  <c r="B238" i="7"/>
  <c r="J238" i="7" s="1"/>
  <c r="C238" i="7"/>
  <c r="D238" i="7"/>
  <c r="G238" i="7"/>
  <c r="H238" i="7"/>
  <c r="A239" i="7"/>
  <c r="B239" i="7"/>
  <c r="J239" i="7" s="1"/>
  <c r="C239" i="7"/>
  <c r="D239" i="7"/>
  <c r="G239" i="7"/>
  <c r="H239" i="7"/>
  <c r="I239" i="7"/>
  <c r="A240" i="7"/>
  <c r="B240" i="7"/>
  <c r="J240" i="7" s="1"/>
  <c r="C240" i="7"/>
  <c r="D240" i="7"/>
  <c r="G240" i="7"/>
  <c r="H240" i="7"/>
  <c r="I240" i="7"/>
  <c r="A241" i="7"/>
  <c r="B241" i="7"/>
  <c r="J241" i="7" s="1"/>
  <c r="C241" i="7"/>
  <c r="D241" i="7"/>
  <c r="G241" i="7"/>
  <c r="H241" i="7"/>
  <c r="I241" i="7"/>
  <c r="A242" i="7"/>
  <c r="B242" i="7"/>
  <c r="J242" i="7" s="1"/>
  <c r="C242" i="7"/>
  <c r="D242" i="7"/>
  <c r="G242" i="7"/>
  <c r="H242" i="7"/>
  <c r="A243" i="7"/>
  <c r="B243" i="7"/>
  <c r="J243" i="7" s="1"/>
  <c r="C243" i="7"/>
  <c r="D243" i="7"/>
  <c r="G243" i="7"/>
  <c r="H243" i="7"/>
  <c r="I243" i="7"/>
  <c r="A244" i="7"/>
  <c r="B244" i="7"/>
  <c r="J244" i="7" s="1"/>
  <c r="C244" i="7"/>
  <c r="D244" i="7"/>
  <c r="G244" i="7"/>
  <c r="H244" i="7"/>
  <c r="I244" i="7"/>
  <c r="A245" i="7"/>
  <c r="B245" i="7"/>
  <c r="J245" i="7" s="1"/>
  <c r="C245" i="7"/>
  <c r="D245" i="7"/>
  <c r="G245" i="7"/>
  <c r="H245" i="7"/>
  <c r="I245" i="7"/>
  <c r="A246" i="7"/>
  <c r="B246" i="7"/>
  <c r="J246" i="7" s="1"/>
  <c r="C246" i="7"/>
  <c r="D246" i="7"/>
  <c r="G246" i="7"/>
  <c r="H246" i="7"/>
  <c r="A247" i="7"/>
  <c r="B247" i="7"/>
  <c r="J247" i="7" s="1"/>
  <c r="C247" i="7"/>
  <c r="D247" i="7"/>
  <c r="G247" i="7"/>
  <c r="H247" i="7"/>
  <c r="I247" i="7"/>
  <c r="A248" i="7"/>
  <c r="B248" i="7"/>
  <c r="J248" i="7" s="1"/>
  <c r="C248" i="7"/>
  <c r="D248" i="7"/>
  <c r="G248" i="7"/>
  <c r="H248" i="7"/>
  <c r="I248" i="7"/>
  <c r="A249" i="7"/>
  <c r="B249" i="7"/>
  <c r="J249" i="7" s="1"/>
  <c r="C249" i="7"/>
  <c r="D249" i="7"/>
  <c r="G249" i="7"/>
  <c r="H249" i="7"/>
  <c r="I249" i="7"/>
  <c r="A250" i="7"/>
  <c r="B250" i="7"/>
  <c r="J250" i="7" s="1"/>
  <c r="C250" i="7"/>
  <c r="D250" i="7"/>
  <c r="G250" i="7"/>
  <c r="H250" i="7"/>
  <c r="A251" i="7"/>
  <c r="B251" i="7"/>
  <c r="J251" i="7" s="1"/>
  <c r="C251" i="7"/>
  <c r="D251" i="7"/>
  <c r="G251" i="7"/>
  <c r="H251" i="7"/>
  <c r="I251" i="7"/>
  <c r="A252" i="7"/>
  <c r="B252" i="7"/>
  <c r="J252" i="7" s="1"/>
  <c r="C252" i="7"/>
  <c r="D252" i="7"/>
  <c r="G252" i="7"/>
  <c r="H252" i="7"/>
  <c r="I252" i="7"/>
  <c r="A253" i="7"/>
  <c r="B253" i="7"/>
  <c r="J253" i="7" s="1"/>
  <c r="C253" i="7"/>
  <c r="D253" i="7"/>
  <c r="G253" i="7"/>
  <c r="H253" i="7"/>
  <c r="I253" i="7"/>
  <c r="A254" i="7"/>
  <c r="B254" i="7"/>
  <c r="J254" i="7" s="1"/>
  <c r="C254" i="7"/>
  <c r="D254" i="7"/>
  <c r="G254" i="7"/>
  <c r="H254" i="7"/>
  <c r="A255" i="7"/>
  <c r="B255" i="7"/>
  <c r="J255" i="7" s="1"/>
  <c r="C255" i="7"/>
  <c r="D255" i="7"/>
  <c r="G255" i="7"/>
  <c r="H255" i="7"/>
  <c r="I255" i="7"/>
  <c r="A256" i="7"/>
  <c r="B256" i="7"/>
  <c r="C256" i="7"/>
  <c r="G256" i="7" s="1"/>
  <c r="D256" i="7"/>
  <c r="H256" i="7" s="1"/>
  <c r="A257" i="7"/>
  <c r="B257" i="7"/>
  <c r="C257" i="7"/>
  <c r="G257" i="7" s="1"/>
  <c r="D257" i="7"/>
  <c r="H257" i="7" s="1"/>
  <c r="I257" i="7"/>
  <c r="A258" i="7"/>
  <c r="B258" i="7"/>
  <c r="C258" i="7"/>
  <c r="G258" i="7" s="1"/>
  <c r="D258" i="7"/>
  <c r="H258" i="7" s="1"/>
  <c r="A259" i="7"/>
  <c r="B259" i="7"/>
  <c r="C259" i="7"/>
  <c r="G259" i="7" s="1"/>
  <c r="D259" i="7"/>
  <c r="H259" i="7" s="1"/>
  <c r="I259" i="7"/>
  <c r="A260" i="7"/>
  <c r="B260" i="7"/>
  <c r="C260" i="7"/>
  <c r="G260" i="7" s="1"/>
  <c r="D260" i="7"/>
  <c r="H260" i="7" s="1"/>
  <c r="I260" i="7"/>
  <c r="A261" i="7"/>
  <c r="B261" i="7"/>
  <c r="C261" i="7"/>
  <c r="G261" i="7" s="1"/>
  <c r="D261" i="7"/>
  <c r="H261" i="7" s="1"/>
  <c r="I261" i="7"/>
  <c r="A262" i="7"/>
  <c r="B262" i="7"/>
  <c r="C262" i="7"/>
  <c r="G262" i="7" s="1"/>
  <c r="D262" i="7"/>
  <c r="H262" i="7" s="1"/>
  <c r="A263" i="7"/>
  <c r="B263" i="7"/>
  <c r="C263" i="7"/>
  <c r="G263" i="7" s="1"/>
  <c r="D263" i="7"/>
  <c r="H263" i="7" s="1"/>
  <c r="I263" i="7"/>
  <c r="A264" i="7"/>
  <c r="B264" i="7"/>
  <c r="C264" i="7"/>
  <c r="G264" i="7" s="1"/>
  <c r="D264" i="7"/>
  <c r="H264" i="7" s="1"/>
  <c r="I264" i="7"/>
  <c r="A265" i="7"/>
  <c r="B265" i="7"/>
  <c r="C265" i="7"/>
  <c r="G265" i="7" s="1"/>
  <c r="D265" i="7"/>
  <c r="H265" i="7" s="1"/>
  <c r="I265" i="7"/>
  <c r="A266" i="7"/>
  <c r="B266" i="7"/>
  <c r="C266" i="7"/>
  <c r="G266" i="7" s="1"/>
  <c r="D266" i="7"/>
  <c r="H266" i="7" s="1"/>
  <c r="A267" i="7"/>
  <c r="B267" i="7"/>
  <c r="C267" i="7"/>
  <c r="G267" i="7" s="1"/>
  <c r="D267" i="7"/>
  <c r="H267" i="7" s="1"/>
  <c r="I267" i="7"/>
  <c r="A268" i="7"/>
  <c r="J268" i="7" s="1"/>
  <c r="B268" i="7"/>
  <c r="C268" i="7"/>
  <c r="G268" i="7" s="1"/>
  <c r="D268" i="7"/>
  <c r="H268" i="7" s="1"/>
  <c r="I268" i="7"/>
  <c r="A269" i="7"/>
  <c r="B269" i="7"/>
  <c r="C269" i="7"/>
  <c r="G269" i="7" s="1"/>
  <c r="D269" i="7"/>
  <c r="H269" i="7" s="1"/>
  <c r="I269" i="7"/>
  <c r="J269" i="7"/>
  <c r="A270" i="7"/>
  <c r="J270" i="7" s="1"/>
  <c r="B270" i="7"/>
  <c r="C270" i="7"/>
  <c r="G270" i="7" s="1"/>
  <c r="D270" i="7"/>
  <c r="H270" i="7" s="1"/>
  <c r="I270" i="7"/>
  <c r="A271" i="7"/>
  <c r="B271" i="7"/>
  <c r="C271" i="7"/>
  <c r="G271" i="7" s="1"/>
  <c r="D271" i="7"/>
  <c r="H271" i="7" s="1"/>
  <c r="I271" i="7"/>
  <c r="J271" i="7"/>
  <c r="A272" i="7"/>
  <c r="J272" i="7" s="1"/>
  <c r="B272" i="7"/>
  <c r="C272" i="7"/>
  <c r="G272" i="7" s="1"/>
  <c r="D272" i="7"/>
  <c r="H272" i="7" s="1"/>
  <c r="I272" i="7"/>
  <c r="A273" i="7"/>
  <c r="B273" i="7"/>
  <c r="C273" i="7"/>
  <c r="G273" i="7" s="1"/>
  <c r="D273" i="7"/>
  <c r="H273" i="7" s="1"/>
  <c r="I273" i="7"/>
  <c r="J273" i="7"/>
  <c r="A274" i="7"/>
  <c r="J274" i="7" s="1"/>
  <c r="B274" i="7"/>
  <c r="C274" i="7"/>
  <c r="G274" i="7" s="1"/>
  <c r="D274" i="7"/>
  <c r="H274" i="7" s="1"/>
  <c r="I274" i="7"/>
  <c r="A275" i="7"/>
  <c r="B275" i="7"/>
  <c r="C275" i="7"/>
  <c r="G275" i="7" s="1"/>
  <c r="D275" i="7"/>
  <c r="H275" i="7" s="1"/>
  <c r="I275" i="7"/>
  <c r="J275" i="7"/>
  <c r="A276" i="7"/>
  <c r="J276" i="7" s="1"/>
  <c r="B276" i="7"/>
  <c r="C276" i="7"/>
  <c r="G276" i="7" s="1"/>
  <c r="D276" i="7"/>
  <c r="H276" i="7" s="1"/>
  <c r="I276" i="7"/>
  <c r="A277" i="7"/>
  <c r="B277" i="7"/>
  <c r="J277" i="7" s="1"/>
  <c r="C277" i="7"/>
  <c r="G277" i="7" s="1"/>
  <c r="D277" i="7"/>
  <c r="H277" i="7"/>
  <c r="I277" i="7"/>
  <c r="A278" i="7"/>
  <c r="J278" i="7" s="1"/>
  <c r="B278" i="7"/>
  <c r="C278" i="7"/>
  <c r="G278" i="7" s="1"/>
  <c r="D278" i="7"/>
  <c r="H278" i="7" s="1"/>
  <c r="I278" i="7"/>
  <c r="A279" i="7"/>
  <c r="B279" i="7"/>
  <c r="C279" i="7"/>
  <c r="G279" i="7" s="1"/>
  <c r="D279" i="7"/>
  <c r="H279" i="7" s="1"/>
  <c r="I279" i="7"/>
  <c r="A280" i="7"/>
  <c r="B280" i="7"/>
  <c r="C280" i="7"/>
  <c r="G280" i="7" s="1"/>
  <c r="D280" i="7"/>
  <c r="H280" i="7" s="1"/>
  <c r="I280" i="7"/>
  <c r="A281" i="7"/>
  <c r="B281" i="7"/>
  <c r="C281" i="7"/>
  <c r="G281" i="7" s="1"/>
  <c r="D281" i="7"/>
  <c r="H281" i="7" s="1"/>
  <c r="I281" i="7"/>
  <c r="A282" i="7"/>
  <c r="J282" i="7" s="1"/>
  <c r="B282" i="7"/>
  <c r="C282" i="7"/>
  <c r="G282" i="7" s="1"/>
  <c r="D282" i="7"/>
  <c r="H282" i="7" s="1"/>
  <c r="I282" i="7"/>
  <c r="A283" i="7"/>
  <c r="B283" i="7"/>
  <c r="J283" i="7" s="1"/>
  <c r="C283" i="7"/>
  <c r="G283" i="7" s="1"/>
  <c r="D283" i="7"/>
  <c r="H283" i="7" s="1"/>
  <c r="I283" i="7"/>
  <c r="A284" i="7"/>
  <c r="B284" i="7"/>
  <c r="C284" i="7"/>
  <c r="G284" i="7" s="1"/>
  <c r="D284" i="7"/>
  <c r="H284" i="7" s="1"/>
  <c r="I284" i="7"/>
  <c r="J284" i="7"/>
  <c r="A285" i="7"/>
  <c r="B285" i="7"/>
  <c r="C285" i="7"/>
  <c r="G285" i="7" s="1"/>
  <c r="D285" i="7"/>
  <c r="H285" i="7" s="1"/>
  <c r="I285" i="7"/>
  <c r="J285" i="7"/>
  <c r="A286" i="7"/>
  <c r="B286" i="7"/>
  <c r="C286" i="7"/>
  <c r="G286" i="7" s="1"/>
  <c r="D286" i="7"/>
  <c r="H286" i="7" s="1"/>
  <c r="J286" i="7"/>
  <c r="A287" i="7"/>
  <c r="B287" i="7"/>
  <c r="C287" i="7"/>
  <c r="G287" i="7" s="1"/>
  <c r="D287" i="7"/>
  <c r="H287" i="7" s="1"/>
  <c r="I287" i="7"/>
  <c r="J287" i="7"/>
  <c r="A288" i="7"/>
  <c r="B288" i="7"/>
  <c r="C288" i="7"/>
  <c r="G288" i="7" s="1"/>
  <c r="D288" i="7"/>
  <c r="H288" i="7" s="1"/>
  <c r="I288" i="7"/>
  <c r="J288" i="7"/>
  <c r="A289" i="7"/>
  <c r="B289" i="7"/>
  <c r="C289" i="7"/>
  <c r="G289" i="7" s="1"/>
  <c r="D289" i="7"/>
  <c r="H289" i="7" s="1"/>
  <c r="I289" i="7"/>
  <c r="J289" i="7"/>
  <c r="A290" i="7"/>
  <c r="B290" i="7"/>
  <c r="C290" i="7"/>
  <c r="G290" i="7" s="1"/>
  <c r="D290" i="7"/>
  <c r="H290" i="7" s="1"/>
  <c r="J290" i="7"/>
  <c r="A291" i="7"/>
  <c r="B291" i="7"/>
  <c r="C291" i="7"/>
  <c r="G291" i="7" s="1"/>
  <c r="D291" i="7"/>
  <c r="H291" i="7" s="1"/>
  <c r="I291" i="7"/>
  <c r="J291" i="7"/>
  <c r="A292" i="7"/>
  <c r="B292" i="7"/>
  <c r="C292" i="7"/>
  <c r="G292" i="7" s="1"/>
  <c r="D292" i="7"/>
  <c r="H292" i="7" s="1"/>
  <c r="I292" i="7"/>
  <c r="J292" i="7"/>
  <c r="A293" i="7"/>
  <c r="B293" i="7"/>
  <c r="C293" i="7"/>
  <c r="G293" i="7" s="1"/>
  <c r="D293" i="7"/>
  <c r="H293" i="7" s="1"/>
  <c r="I293" i="7"/>
  <c r="J293" i="7"/>
  <c r="A294" i="7"/>
  <c r="B294" i="7"/>
  <c r="C294" i="7"/>
  <c r="G294" i="7" s="1"/>
  <c r="D294" i="7"/>
  <c r="H294" i="7" s="1"/>
  <c r="J294" i="7"/>
  <c r="A295" i="7"/>
  <c r="B295" i="7"/>
  <c r="C295" i="7"/>
  <c r="G295" i="7" s="1"/>
  <c r="D295" i="7"/>
  <c r="H295" i="7" s="1"/>
  <c r="I295" i="7"/>
  <c r="J295" i="7"/>
  <c r="A296" i="7"/>
  <c r="B296" i="7"/>
  <c r="C296" i="7"/>
  <c r="G296" i="7" s="1"/>
  <c r="D296" i="7"/>
  <c r="H296" i="7" s="1"/>
  <c r="I296" i="7"/>
  <c r="J296" i="7"/>
  <c r="A297" i="7"/>
  <c r="B297" i="7"/>
  <c r="C297" i="7"/>
  <c r="G297" i="7" s="1"/>
  <c r="D297" i="7"/>
  <c r="H297" i="7" s="1"/>
  <c r="I297" i="7"/>
  <c r="J297" i="7"/>
  <c r="A298" i="7"/>
  <c r="B298" i="7"/>
  <c r="C298" i="7"/>
  <c r="G298" i="7" s="1"/>
  <c r="D298" i="7"/>
  <c r="H298" i="7" s="1"/>
  <c r="J298" i="7"/>
  <c r="A299" i="7"/>
  <c r="B299" i="7"/>
  <c r="C299" i="7"/>
  <c r="G299" i="7" s="1"/>
  <c r="D299" i="7"/>
  <c r="H299" i="7" s="1"/>
  <c r="I299" i="7"/>
  <c r="A300" i="7"/>
  <c r="B300" i="7"/>
  <c r="C300" i="7"/>
  <c r="G300" i="7" s="1"/>
  <c r="D300" i="7"/>
  <c r="H300" i="7" s="1"/>
  <c r="I300" i="7"/>
  <c r="A301" i="7"/>
  <c r="B301" i="7"/>
  <c r="C301" i="7"/>
  <c r="G301" i="7" s="1"/>
  <c r="D301" i="7"/>
  <c r="H301" i="7" s="1"/>
  <c r="I301" i="7"/>
  <c r="A302" i="7"/>
  <c r="B302" i="7"/>
  <c r="C302" i="7"/>
  <c r="G302" i="7" s="1"/>
  <c r="D302" i="7"/>
  <c r="H302" i="7" s="1"/>
  <c r="A303" i="7"/>
  <c r="B303" i="7"/>
  <c r="C303" i="7"/>
  <c r="G303" i="7" s="1"/>
  <c r="D303" i="7"/>
  <c r="H303" i="7" s="1"/>
  <c r="I303" i="7"/>
  <c r="A304" i="7"/>
  <c r="B304" i="7"/>
  <c r="C304" i="7"/>
  <c r="G304" i="7" s="1"/>
  <c r="D304" i="7"/>
  <c r="H304" i="7" s="1"/>
  <c r="I304" i="7"/>
  <c r="A305" i="7"/>
  <c r="B305" i="7"/>
  <c r="C305" i="7"/>
  <c r="G305" i="7" s="1"/>
  <c r="D305" i="7"/>
  <c r="H305" i="7" s="1"/>
  <c r="I305" i="7"/>
  <c r="A306" i="7"/>
  <c r="B306" i="7"/>
  <c r="C306" i="7"/>
  <c r="G306" i="7" s="1"/>
  <c r="D306" i="7"/>
  <c r="H306" i="7" s="1"/>
  <c r="A307" i="7"/>
  <c r="B307" i="7"/>
  <c r="C307" i="7"/>
  <c r="G307" i="7" s="1"/>
  <c r="D307" i="7"/>
  <c r="H307" i="7" s="1"/>
  <c r="I307" i="7"/>
  <c r="A308" i="7"/>
  <c r="B308" i="7"/>
  <c r="C308" i="7"/>
  <c r="G308" i="7" s="1"/>
  <c r="D308" i="7"/>
  <c r="H308" i="7" s="1"/>
  <c r="I308" i="7"/>
  <c r="A309" i="7"/>
  <c r="B309" i="7"/>
  <c r="C309" i="7"/>
  <c r="G309" i="7" s="1"/>
  <c r="D309" i="7"/>
  <c r="H309" i="7"/>
  <c r="I309" i="7"/>
  <c r="A310" i="7"/>
  <c r="B310" i="7"/>
  <c r="C310" i="7"/>
  <c r="G310" i="7" s="1"/>
  <c r="D310" i="7"/>
  <c r="H310" i="7" s="1"/>
  <c r="J310" i="7"/>
  <c r="A311" i="7"/>
  <c r="J311" i="7" s="1"/>
  <c r="B311" i="7"/>
  <c r="C311" i="7"/>
  <c r="G311" i="7" s="1"/>
  <c r="D311" i="7"/>
  <c r="H311" i="7" s="1"/>
  <c r="I311" i="7"/>
  <c r="A312" i="7"/>
  <c r="B312" i="7"/>
  <c r="C312" i="7"/>
  <c r="G312" i="7" s="1"/>
  <c r="D312" i="7"/>
  <c r="H312" i="7" s="1"/>
  <c r="I312" i="7"/>
  <c r="J312" i="7"/>
  <c r="A313" i="7"/>
  <c r="J313" i="7" s="1"/>
  <c r="B313" i="7"/>
  <c r="C313" i="7"/>
  <c r="G313" i="7" s="1"/>
  <c r="D313" i="7"/>
  <c r="H313" i="7" s="1"/>
  <c r="I313" i="7"/>
  <c r="A314" i="7"/>
  <c r="B314" i="7"/>
  <c r="C314" i="7"/>
  <c r="G314" i="7" s="1"/>
  <c r="D314" i="7"/>
  <c r="H314" i="7" s="1"/>
  <c r="J314" i="7"/>
  <c r="A315" i="7"/>
  <c r="B315" i="7"/>
  <c r="C315" i="7"/>
  <c r="G315" i="7" s="1"/>
  <c r="D315" i="7"/>
  <c r="H315" i="7"/>
  <c r="I315" i="7"/>
  <c r="A316" i="7"/>
  <c r="B316" i="7"/>
  <c r="C316" i="7"/>
  <c r="G316" i="7" s="1"/>
  <c r="D316" i="7"/>
  <c r="H316" i="7" s="1"/>
  <c r="I316" i="7"/>
  <c r="A317" i="7"/>
  <c r="B317" i="7"/>
  <c r="C317" i="7"/>
  <c r="G317" i="7" s="1"/>
  <c r="D317" i="7"/>
  <c r="H317" i="7" s="1"/>
  <c r="I317" i="7"/>
  <c r="A318" i="7"/>
  <c r="J318" i="7" s="1"/>
  <c r="B318" i="7"/>
  <c r="C318" i="7"/>
  <c r="G318" i="7" s="1"/>
  <c r="D318" i="7"/>
  <c r="H318" i="7" s="1"/>
  <c r="I318" i="7"/>
  <c r="A319" i="7"/>
  <c r="B319" i="7"/>
  <c r="C319" i="7"/>
  <c r="G319" i="7" s="1"/>
  <c r="D319" i="7"/>
  <c r="H319" i="7" s="1"/>
  <c r="I319" i="7"/>
  <c r="A320" i="7"/>
  <c r="B320" i="7"/>
  <c r="C320" i="7"/>
  <c r="G320" i="7" s="1"/>
  <c r="D320" i="7"/>
  <c r="H320" i="7" s="1"/>
  <c r="I320" i="7"/>
  <c r="A321" i="7"/>
  <c r="B321" i="7"/>
  <c r="C321" i="7"/>
  <c r="G321" i="7" s="1"/>
  <c r="D321" i="7"/>
  <c r="H321" i="7" s="1"/>
  <c r="I321" i="7"/>
  <c r="A322" i="7"/>
  <c r="J322" i="7" s="1"/>
  <c r="B322" i="7"/>
  <c r="C322" i="7"/>
  <c r="G322" i="7" s="1"/>
  <c r="D322" i="7"/>
  <c r="H322" i="7" s="1"/>
  <c r="I322" i="7"/>
  <c r="A323" i="7"/>
  <c r="B323" i="7"/>
  <c r="C323" i="7"/>
  <c r="G323" i="7" s="1"/>
  <c r="D323" i="7"/>
  <c r="H323" i="7" s="1"/>
  <c r="I323" i="7"/>
  <c r="A324" i="7"/>
  <c r="B324" i="7"/>
  <c r="C324" i="7"/>
  <c r="G324" i="7" s="1"/>
  <c r="D324" i="7"/>
  <c r="H324" i="7" s="1"/>
  <c r="I324" i="7"/>
  <c r="A325" i="7"/>
  <c r="B325" i="7"/>
  <c r="C325" i="7"/>
  <c r="G325" i="7" s="1"/>
  <c r="D325" i="7"/>
  <c r="H325" i="7" s="1"/>
  <c r="I325" i="7"/>
  <c r="A326" i="7"/>
  <c r="J326" i="7" s="1"/>
  <c r="B326" i="7"/>
  <c r="C326" i="7"/>
  <c r="G326" i="7" s="1"/>
  <c r="D326" i="7"/>
  <c r="H326" i="7" s="1"/>
  <c r="I326" i="7"/>
  <c r="A327" i="7"/>
  <c r="B327" i="7"/>
  <c r="C327" i="7"/>
  <c r="G327" i="7" s="1"/>
  <c r="D327" i="7"/>
  <c r="H327" i="7" s="1"/>
  <c r="I327" i="7"/>
  <c r="A328" i="7"/>
  <c r="B328" i="7"/>
  <c r="J328" i="7" s="1"/>
  <c r="C328" i="7"/>
  <c r="G328" i="7" s="1"/>
  <c r="D328" i="7"/>
  <c r="H328" i="7"/>
  <c r="I328" i="7"/>
  <c r="A329" i="7"/>
  <c r="B329" i="7"/>
  <c r="J329" i="7" s="1"/>
  <c r="C329" i="7"/>
  <c r="G329" i="7" s="1"/>
  <c r="D329" i="7"/>
  <c r="H329" i="7"/>
  <c r="I329" i="7"/>
  <c r="A330" i="7"/>
  <c r="B330" i="7"/>
  <c r="J330" i="7" s="1"/>
  <c r="C330" i="7"/>
  <c r="G330" i="7" s="1"/>
  <c r="D330" i="7"/>
  <c r="H330" i="7"/>
  <c r="I330" i="7"/>
  <c r="A331" i="7"/>
  <c r="B331" i="7"/>
  <c r="J331" i="7" s="1"/>
  <c r="C331" i="7"/>
  <c r="G331" i="7" s="1"/>
  <c r="D331" i="7"/>
  <c r="H331" i="7"/>
  <c r="I331" i="7"/>
  <c r="A332" i="7"/>
  <c r="B332" i="7"/>
  <c r="J332" i="7" s="1"/>
  <c r="C332" i="7"/>
  <c r="G332" i="7" s="1"/>
  <c r="D332" i="7"/>
  <c r="H332" i="7"/>
  <c r="I332" i="7"/>
  <c r="A333" i="7"/>
  <c r="B333" i="7"/>
  <c r="J333" i="7" s="1"/>
  <c r="C333" i="7"/>
  <c r="G333" i="7" s="1"/>
  <c r="D333" i="7"/>
  <c r="H333" i="7"/>
  <c r="I333" i="7"/>
  <c r="A334" i="7"/>
  <c r="B334" i="7"/>
  <c r="J334" i="7" s="1"/>
  <c r="C334" i="7"/>
  <c r="G334" i="7" s="1"/>
  <c r="D334" i="7"/>
  <c r="H334" i="7"/>
  <c r="I334" i="7"/>
  <c r="A335" i="7"/>
  <c r="B335" i="7"/>
  <c r="J335" i="7" s="1"/>
  <c r="C335" i="7"/>
  <c r="G335" i="7" s="1"/>
  <c r="D335" i="7"/>
  <c r="H335" i="7"/>
  <c r="I335" i="7"/>
  <c r="A336" i="7"/>
  <c r="B336" i="7"/>
  <c r="J336" i="7" s="1"/>
  <c r="C336" i="7"/>
  <c r="G336" i="7" s="1"/>
  <c r="D336" i="7"/>
  <c r="H336" i="7"/>
  <c r="I336" i="7"/>
  <c r="A337" i="7"/>
  <c r="B337" i="7"/>
  <c r="J337" i="7" s="1"/>
  <c r="C337" i="7"/>
  <c r="G337" i="7" s="1"/>
  <c r="D337" i="7"/>
  <c r="H337" i="7"/>
  <c r="I337" i="7"/>
  <c r="A338" i="7"/>
  <c r="B338" i="7"/>
  <c r="J338" i="7" s="1"/>
  <c r="C338" i="7"/>
  <c r="G338" i="7" s="1"/>
  <c r="D338" i="7"/>
  <c r="H338" i="7"/>
  <c r="I338" i="7"/>
  <c r="A339" i="7"/>
  <c r="B339" i="7"/>
  <c r="J339" i="7" s="1"/>
  <c r="C339" i="7"/>
  <c r="G339" i="7" s="1"/>
  <c r="D339" i="7"/>
  <c r="H339" i="7"/>
  <c r="I339" i="7"/>
  <c r="A340" i="7"/>
  <c r="B340" i="7"/>
  <c r="J340" i="7" s="1"/>
  <c r="C340" i="7"/>
  <c r="G340" i="7" s="1"/>
  <c r="D340" i="7"/>
  <c r="H340" i="7"/>
  <c r="I340" i="7"/>
  <c r="A341" i="7"/>
  <c r="B341" i="7"/>
  <c r="J341" i="7" s="1"/>
  <c r="C341" i="7"/>
  <c r="G341" i="7" s="1"/>
  <c r="D341" i="7"/>
  <c r="H341" i="7"/>
  <c r="I341" i="7"/>
  <c r="A342" i="7"/>
  <c r="B342" i="7"/>
  <c r="J342" i="7" s="1"/>
  <c r="C342" i="7"/>
  <c r="G342" i="7" s="1"/>
  <c r="D342" i="7"/>
  <c r="H342" i="7"/>
  <c r="I342" i="7"/>
  <c r="A343" i="7"/>
  <c r="B343" i="7"/>
  <c r="J343" i="7" s="1"/>
  <c r="C343" i="7"/>
  <c r="G343" i="7" s="1"/>
  <c r="D343" i="7"/>
  <c r="H343" i="7"/>
  <c r="I343" i="7"/>
  <c r="A344" i="7"/>
  <c r="B344" i="7"/>
  <c r="J344" i="7" s="1"/>
  <c r="C344" i="7"/>
  <c r="G344" i="7" s="1"/>
  <c r="D344" i="7"/>
  <c r="H344" i="7"/>
  <c r="I344" i="7"/>
  <c r="A345" i="7"/>
  <c r="B345" i="7"/>
  <c r="J345" i="7" s="1"/>
  <c r="C345" i="7"/>
  <c r="G345" i="7" s="1"/>
  <c r="D345" i="7"/>
  <c r="H345" i="7"/>
  <c r="I345" i="7"/>
  <c r="A346" i="7"/>
  <c r="B346" i="7"/>
  <c r="J346" i="7" s="1"/>
  <c r="C346" i="7"/>
  <c r="G346" i="7" s="1"/>
  <c r="D346" i="7"/>
  <c r="H346" i="7"/>
  <c r="I346" i="7"/>
  <c r="A347" i="7"/>
  <c r="B347" i="7"/>
  <c r="J347" i="7" s="1"/>
  <c r="C347" i="7"/>
  <c r="G347" i="7" s="1"/>
  <c r="D347" i="7"/>
  <c r="H347" i="7"/>
  <c r="I347" i="7"/>
  <c r="A348" i="7"/>
  <c r="B348" i="7"/>
  <c r="J348" i="7" s="1"/>
  <c r="C348" i="7"/>
  <c r="G348" i="7" s="1"/>
  <c r="D348" i="7"/>
  <c r="H348" i="7"/>
  <c r="I348" i="7"/>
  <c r="A349" i="7"/>
  <c r="B349" i="7"/>
  <c r="J349" i="7" s="1"/>
  <c r="C349" i="7"/>
  <c r="G349" i="7" s="1"/>
  <c r="D349" i="7"/>
  <c r="H349" i="7"/>
  <c r="I349" i="7"/>
  <c r="A350" i="7"/>
  <c r="B350" i="7"/>
  <c r="J350" i="7" s="1"/>
  <c r="C350" i="7"/>
  <c r="G350" i="7" s="1"/>
  <c r="D350" i="7"/>
  <c r="H350" i="7"/>
  <c r="I350" i="7"/>
  <c r="A351" i="7"/>
  <c r="B351" i="7"/>
  <c r="J351" i="7" s="1"/>
  <c r="C351" i="7"/>
  <c r="G351" i="7" s="1"/>
  <c r="D351" i="7"/>
  <c r="H351" i="7"/>
  <c r="I351" i="7"/>
  <c r="A352" i="7"/>
  <c r="B352" i="7"/>
  <c r="J352" i="7" s="1"/>
  <c r="C352" i="7"/>
  <c r="G352" i="7" s="1"/>
  <c r="D352" i="7"/>
  <c r="H352" i="7"/>
  <c r="I352" i="7"/>
  <c r="A353" i="7"/>
  <c r="B353" i="7"/>
  <c r="J353" i="7" s="1"/>
  <c r="C353" i="7"/>
  <c r="G353" i="7" s="1"/>
  <c r="D353" i="7"/>
  <c r="H353" i="7"/>
  <c r="I353" i="7"/>
  <c r="A354" i="7"/>
  <c r="B354" i="7"/>
  <c r="J354" i="7" s="1"/>
  <c r="C354" i="7"/>
  <c r="G354" i="7" s="1"/>
  <c r="D354" i="7"/>
  <c r="H354" i="7"/>
  <c r="I354" i="7"/>
  <c r="A355" i="7"/>
  <c r="B355" i="7"/>
  <c r="J355" i="7" s="1"/>
  <c r="C355" i="7"/>
  <c r="G355" i="7" s="1"/>
  <c r="D355" i="7"/>
  <c r="H355" i="7"/>
  <c r="I355" i="7"/>
  <c r="A356" i="7"/>
  <c r="B356" i="7"/>
  <c r="J356" i="7" s="1"/>
  <c r="C356" i="7"/>
  <c r="G356" i="7" s="1"/>
  <c r="D356" i="7"/>
  <c r="H356" i="7"/>
  <c r="I356" i="7"/>
  <c r="A357" i="7"/>
  <c r="B357" i="7"/>
  <c r="J357" i="7" s="1"/>
  <c r="C357" i="7"/>
  <c r="G357" i="7" s="1"/>
  <c r="D357" i="7"/>
  <c r="H357" i="7"/>
  <c r="I357" i="7"/>
  <c r="A358" i="7"/>
  <c r="B358" i="7"/>
  <c r="J358" i="7" s="1"/>
  <c r="C358" i="7"/>
  <c r="G358" i="7" s="1"/>
  <c r="D358" i="7"/>
  <c r="H358" i="7"/>
  <c r="I358" i="7"/>
  <c r="A359" i="7"/>
  <c r="B359" i="7"/>
  <c r="J359" i="7" s="1"/>
  <c r="C359" i="7"/>
  <c r="G359" i="7" s="1"/>
  <c r="D359" i="7"/>
  <c r="H359" i="7"/>
  <c r="I359" i="7"/>
  <c r="A360" i="7"/>
  <c r="B360" i="7"/>
  <c r="J360" i="7" s="1"/>
  <c r="C360" i="7"/>
  <c r="G360" i="7" s="1"/>
  <c r="D360" i="7"/>
  <c r="H360" i="7"/>
  <c r="I360" i="7"/>
  <c r="A361" i="7"/>
  <c r="B361" i="7"/>
  <c r="J361" i="7" s="1"/>
  <c r="C361" i="7"/>
  <c r="G361" i="7" s="1"/>
  <c r="D361" i="7"/>
  <c r="H361" i="7"/>
  <c r="I361" i="7"/>
  <c r="A362" i="7"/>
  <c r="B362" i="7"/>
  <c r="J362" i="7" s="1"/>
  <c r="C362" i="7"/>
  <c r="G362" i="7" s="1"/>
  <c r="D362" i="7"/>
  <c r="H362" i="7"/>
  <c r="I362" i="7"/>
  <c r="A363" i="7"/>
  <c r="B363" i="7"/>
  <c r="J363" i="7" s="1"/>
  <c r="C363" i="7"/>
  <c r="G363" i="7" s="1"/>
  <c r="D363" i="7"/>
  <c r="H363" i="7"/>
  <c r="I363" i="7"/>
  <c r="A364" i="7"/>
  <c r="B364" i="7"/>
  <c r="J364" i="7" s="1"/>
  <c r="C364" i="7"/>
  <c r="G364" i="7" s="1"/>
  <c r="D364" i="7"/>
  <c r="H364" i="7"/>
  <c r="I364" i="7"/>
  <c r="A365" i="7"/>
  <c r="B365" i="7"/>
  <c r="J365" i="7" s="1"/>
  <c r="C365" i="7"/>
  <c r="G365" i="7" s="1"/>
  <c r="D365" i="7"/>
  <c r="H365" i="7"/>
  <c r="I365" i="7"/>
  <c r="A366" i="7"/>
  <c r="B366" i="7"/>
  <c r="J366" i="7" s="1"/>
  <c r="C366" i="7"/>
  <c r="G366" i="7" s="1"/>
  <c r="D366" i="7"/>
  <c r="H366" i="7"/>
  <c r="I366" i="7"/>
  <c r="A367" i="7"/>
  <c r="B367" i="7"/>
  <c r="J367" i="7" s="1"/>
  <c r="C367" i="7"/>
  <c r="G367" i="7" s="1"/>
  <c r="D367" i="7"/>
  <c r="H367" i="7"/>
  <c r="I367" i="7"/>
  <c r="A368" i="7"/>
  <c r="B368" i="7"/>
  <c r="J368" i="7" s="1"/>
  <c r="C368" i="7"/>
  <c r="G368" i="7" s="1"/>
  <c r="D368" i="7"/>
  <c r="H368" i="7"/>
  <c r="I368" i="7"/>
  <c r="D2" i="7"/>
  <c r="C2" i="7"/>
  <c r="G2" i="7" s="1"/>
  <c r="B2" i="7"/>
  <c r="J2" i="7" s="1"/>
  <c r="A2" i="7"/>
  <c r="I2" i="7"/>
  <c r="H2" i="7"/>
  <c r="O177" i="1"/>
  <c r="O178" i="1"/>
  <c r="O179" i="1"/>
  <c r="O180" i="1"/>
  <c r="O181" i="1"/>
  <c r="O182" i="1"/>
  <c r="O183" i="1"/>
  <c r="O184" i="1"/>
  <c r="O185" i="1"/>
  <c r="O186" i="1"/>
  <c r="O187" i="1"/>
  <c r="O188" i="1"/>
  <c r="O189" i="1"/>
  <c r="O190" i="1"/>
  <c r="O191" i="1"/>
  <c r="O192" i="1"/>
  <c r="O193" i="1"/>
  <c r="O2"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94" i="1"/>
  <c r="O195" i="1"/>
  <c r="O196" i="1"/>
  <c r="O197" i="1"/>
  <c r="O198" i="1"/>
  <c r="O199" i="1"/>
  <c r="O200" i="1"/>
  <c r="O201" i="1"/>
  <c r="O202" i="1"/>
  <c r="O203" i="1"/>
  <c r="O204" i="1"/>
  <c r="O205" i="1"/>
  <c r="O206" i="1"/>
  <c r="O207" i="1"/>
  <c r="O208" i="1"/>
  <c r="O209" i="1"/>
  <c r="J304" i="7" l="1"/>
  <c r="J300" i="7"/>
  <c r="J260" i="7"/>
  <c r="J256" i="7"/>
  <c r="J320" i="7"/>
  <c r="J316" i="7"/>
  <c r="J280" i="7"/>
  <c r="J106" i="7"/>
  <c r="J99" i="7"/>
  <c r="J96" i="7"/>
  <c r="J93" i="7"/>
  <c r="J90" i="7"/>
  <c r="J308" i="7"/>
  <c r="J264" i="7"/>
  <c r="J324" i="7"/>
  <c r="J315" i="7"/>
  <c r="J306" i="7"/>
  <c r="J302" i="7"/>
  <c r="J299" i="7"/>
  <c r="J266" i="7"/>
  <c r="J262" i="7"/>
  <c r="J258" i="7"/>
  <c r="J110" i="7"/>
  <c r="J103" i="7"/>
  <c r="J100" i="7"/>
  <c r="J97" i="7"/>
  <c r="J94" i="7"/>
  <c r="J325" i="7"/>
  <c r="J321" i="7"/>
  <c r="J317" i="7"/>
  <c r="J309" i="7"/>
  <c r="J305" i="7"/>
  <c r="J301" i="7"/>
  <c r="J279" i="7"/>
  <c r="J267" i="7"/>
  <c r="J263" i="7"/>
  <c r="J259" i="7"/>
  <c r="J327" i="7"/>
  <c r="J323" i="7"/>
  <c r="J319" i="7"/>
  <c r="J307" i="7"/>
  <c r="J303" i="7"/>
  <c r="J281" i="7"/>
  <c r="J265" i="7"/>
  <c r="J261" i="7"/>
  <c r="J257" i="7"/>
</calcChain>
</file>

<file path=xl/sharedStrings.xml><?xml version="1.0" encoding="utf-8"?>
<sst xmlns="http://schemas.openxmlformats.org/spreadsheetml/2006/main" count="3952" uniqueCount="1243">
  <si>
    <t>Name</t>
  </si>
  <si>
    <t>Auke Bay Loading Facility</t>
  </si>
  <si>
    <t>Crescent Corridor Intermodal Freight Rail Project</t>
  </si>
  <si>
    <t>Bella Vista Bypass (AR and MO)</t>
  </si>
  <si>
    <t xml:space="preserve">Razorback Regional Bike/Ped Greenway (Benton &amp; Washington Counties) </t>
  </si>
  <si>
    <t>Tucson Modern Streetcar</t>
  </si>
  <si>
    <t>Otay Mesa Port-of-Entry I-805/SR-905 Interchange</t>
  </si>
  <si>
    <t xml:space="preserve">East Bay Pedestrian and Bicycle Network </t>
  </si>
  <si>
    <t>Doyle Drive Replacement</t>
  </si>
  <si>
    <t>Crenshaw/LAX Light Rail Connection</t>
  </si>
  <si>
    <t>California Green Trade Corridor/Marine Highway Project</t>
  </si>
  <si>
    <t>Alameda Corridor East: Colton Crossing</t>
  </si>
  <si>
    <t>San Bernardino Airport Access</t>
  </si>
  <si>
    <t>Port of Los Angeles: West Basin Railyard</t>
  </si>
  <si>
    <t>US-36 Managed Lanes/Bus Rapid Transit</t>
  </si>
  <si>
    <t xml:space="preserve">Steel Point Roadway Improvements </t>
  </si>
  <si>
    <t>New Haven Downtown Crossing and Urban Boulevard</t>
  </si>
  <si>
    <t>Priority Bus Transit in the Capital Region (DC, VA, MD)</t>
  </si>
  <si>
    <t>Parramore Bus Rapid Transit</t>
  </si>
  <si>
    <t xml:space="preserve">Port of Miami Rail Access </t>
  </si>
  <si>
    <t xml:space="preserve">Port Manatee Marine Highway </t>
  </si>
  <si>
    <t xml:space="preserve">State University Drive Complete Streets Project (Peach County) </t>
  </si>
  <si>
    <t xml:space="preserve">Atlanta Streetcar - Centennial Park to King Center </t>
  </si>
  <si>
    <t>Reconstruction of Pier 29 in Honolulu Harbor</t>
  </si>
  <si>
    <t>Millwork District Complete Streets Improvements</t>
  </si>
  <si>
    <t>Ames Intermodal Facility</t>
  </si>
  <si>
    <t xml:space="preserve">Des Moines Multimodal Hub </t>
  </si>
  <si>
    <t>Woodside Boulevard Complete Street Initiative</t>
  </si>
  <si>
    <t xml:space="preserve">Moscow Intermodal Transit Center </t>
  </si>
  <si>
    <t>The Southwestern Illinois Intermodal Freight Transportation Hub</t>
  </si>
  <si>
    <t>Normal Multimodal Transportation Center</t>
  </si>
  <si>
    <t>CREATE Program Rail Projects</t>
  </si>
  <si>
    <t>Warehouse District Complete Streets Project</t>
  </si>
  <si>
    <t xml:space="preserve">Moline Multimodal Station </t>
  </si>
  <si>
    <t>Milton-Madison Bridge Replacement (KY and IN)</t>
  </si>
  <si>
    <t>Indianapolis Bicycle &amp; Pedestrian Network</t>
  </si>
  <si>
    <t>Waterloo Rail Station Improvements</t>
  </si>
  <si>
    <t>Great Plains Freight Rail (Kansas and Oklahoma)</t>
  </si>
  <si>
    <t>Appalachian Regional Short Line Rail Project (KY, WV and TN)</t>
  </si>
  <si>
    <t>New Orleans Streetcar - Union Passenger Terminal/Loyola Loop</t>
  </si>
  <si>
    <t>Revere Transit Facility &amp; Streetscape</t>
  </si>
  <si>
    <t>Fitchburg Commuter Rail Extension &amp; Wachusett Station</t>
  </si>
  <si>
    <t>Fast Track New Bedford</t>
  </si>
  <si>
    <t>National Gateway Freight Rail Corridor (OH, PA, WV, MD)</t>
  </si>
  <si>
    <t>Revitalizing Maine's Ports</t>
  </si>
  <si>
    <t xml:space="preserve">Aroostook Rail Preservation </t>
  </si>
  <si>
    <t>M1/Woodward Avenue Light Rail Project</t>
  </si>
  <si>
    <t>Black River Bridge Replacement</t>
  </si>
  <si>
    <t xml:space="preserve">Ann Arbor Bridges </t>
  </si>
  <si>
    <t>Saint Paul Union Depot Multi-Modal Transit and Transportation Hub</t>
  </si>
  <si>
    <t>Staples North/South Corridor</t>
  </si>
  <si>
    <t>Kansas City Transit Corridors &amp; Green Impact Zone Project</t>
  </si>
  <si>
    <t>Port of Gulfport Rail Improvements</t>
  </si>
  <si>
    <t>US-93/2nd Street Improvements</t>
  </si>
  <si>
    <t>Lake County Transportation Connectivity Project</t>
  </si>
  <si>
    <t>I-85 Corridor Improvement and Yadkin River Crossing</t>
  </si>
  <si>
    <t xml:space="preserve">Minot Grade Separation </t>
  </si>
  <si>
    <t xml:space="preserve">Freight Rail Reactivation &amp; Rehab </t>
  </si>
  <si>
    <t>Memorial Bridge Replacement (Portsmouth, NH to Kittery, ME)</t>
  </si>
  <si>
    <t xml:space="preserve">Meadowlands Adaptive Signal System </t>
  </si>
  <si>
    <t>US-491 Safety Improvements</t>
  </si>
  <si>
    <t>Sahara Avenue Bus Rapid Transit</t>
  </si>
  <si>
    <t>Moynihan Station, Phase 1</t>
  </si>
  <si>
    <t xml:space="preserve">Niagara Falls Rail Station </t>
  </si>
  <si>
    <t>Fordham Transit Plaza (The Bronx)</t>
  </si>
  <si>
    <t>Kent Central Gateway Multimodal Transit Facility</t>
  </si>
  <si>
    <t xml:space="preserve">University - Cedar Rapid Transit Station Improvements </t>
  </si>
  <si>
    <t>I-244 Multimodal Bridge Replacement</t>
  </si>
  <si>
    <t>Portland's Innovation Quadrant - SW Moody St. &amp; Streetcar Reconstruction</t>
  </si>
  <si>
    <t>Electric Vehicle Corridor (I-5)</t>
  </si>
  <si>
    <t xml:space="preserve">Coos Bay Rail Line (Coos, Douglas, Lane Counties) </t>
  </si>
  <si>
    <t>Philadelphia Area Pedestrian &amp; Bicycle Network (PA &amp; NJ)</t>
  </si>
  <si>
    <t>Dilworth Plaza and Concourse Improvements</t>
  </si>
  <si>
    <t xml:space="preserve">Central Pennsylvania Rail and Road Expansion </t>
  </si>
  <si>
    <t>Access to Quonset Wind Energy Project</t>
  </si>
  <si>
    <t xml:space="preserve">Port of Providence: Electric Cranes </t>
  </si>
  <si>
    <t>U.S. 17 Septima Clark Parkway</t>
  </si>
  <si>
    <t>I-95 Interchange &amp; Access Project</t>
  </si>
  <si>
    <t>Improvements to US-18</t>
  </si>
  <si>
    <t xml:space="preserve">Reconstruct Mitchell-Rapid City Railroad </t>
  </si>
  <si>
    <t>Northwest Tennessee Port (Lake County)</t>
  </si>
  <si>
    <t>Texas State Highway 161 (Grand Prairie)</t>
  </si>
  <si>
    <t>Downtown Dallas Streetcar</t>
  </si>
  <si>
    <t>Tower 55 Freight Rail Improvements</t>
  </si>
  <si>
    <t>Sugar House Streetcar - South Salt Lake City</t>
  </si>
  <si>
    <t>Burlington Waterfront North Project</t>
  </si>
  <si>
    <t>US-395 North Spokane Corridor - Francis Ave. to Farwell Rd. Southbound</t>
  </si>
  <si>
    <t>Mercer Corridor Redevelopment</t>
  </si>
  <si>
    <t>East Foster Wells Road Extension</t>
  </si>
  <si>
    <t xml:space="preserve">West Vancouver Freight Access </t>
  </si>
  <si>
    <t>South Park Bridge Replacement</t>
  </si>
  <si>
    <t>Park East Corridor Lift Bridges</t>
  </si>
  <si>
    <t xml:space="preserve">Route 10 Safety Improvements </t>
  </si>
  <si>
    <t>Beartooth Highway Reconstruction Project</t>
  </si>
  <si>
    <t>Type</t>
  </si>
  <si>
    <t>TIGER I</t>
  </si>
  <si>
    <t>TIGER II</t>
  </si>
  <si>
    <t>Mode</t>
  </si>
  <si>
    <t>This will fund Phase II of the Auke Bay Loading Facility in Juneau, which includes an additional half-acre of storage, lighting, security gate and fences; a freighter loading facility and ramp; and a fisheries dock,  improving freight transfer activities for Alaska communities that use barge and landing craft as primary marine services. This will help deliver government programs to remote communities and contribute to lower costs of living and improved living standards. The facility is important to serving the needs of the fishing community by reducing the need for long and dangerous voyages around Douglas Island to reach Juneau, and provides almost direct access to Juneau airport for fresh seafood exports.</t>
  </si>
  <si>
    <t>The Crescent Corridor is a major intermodal freight program centered on the continued development of Norfolk Southern’s rail intermodal route from the Gulf Coast to the Mid-Atlantic. Construction of these new facilities in Memphis and Birmingham includes pad and support tracks, trailer and container parking areas, lead tracks, and related ancillary buildings and features, providing significant new freight capacity from the Southeast through the Mid-Atlantic region, an area currently underserved by intermodal rail. Once fully-developed, the Crescent Corridor will improve domestic rail intermodal service between the Northeast and Southeast and connecting this 2,500-mile network of existing rail lines with regional intermodal freight distribution centers will strengthen domestic and international freight distribution in the Southeast, Gulf Coast and Mid-Atlantic markets.</t>
  </si>
  <si>
    <t>The project will create a 19-mile, access-controlled, 4-lane, partially tolled road around the City of Bella Vista in Northwest Arkansas and Southwest Missouri. The bypass will complete a link for I-49, connecting the Port of New Orleans with a number of interstates and improving the flow of goods to the Great Lakes and Canada. Major corporations and universities are located along this fast growing corridor. (TIFIA Loan Grant)</t>
  </si>
  <si>
    <t>The Razorback Regional Greenway is a 36 mile bike and pedestrian network traversing the towns of Bentonville, Rogers, Lowell, Springdale, Johnson, and Fayetteville in Northwest Arkansas. Project Benefits: Gives commuters travel options to several major employment centers along the length of the corridor; Enjoys high levels of public and private philanthropic support; Alleviates congestion in an area that expects to double in population in the next 15 years</t>
  </si>
  <si>
    <t>The project will construct a 3.9 mile modern streetcar line in the City of Tucson that connects the city’s major activity centers, supporting sustainable growth, providing new transit connections between major urban destinations (including the University of Arizona and downtown Tucson) and adding much needed service frequency, hours and capacity. Approximately 10 percent of the region’s residents currently live and/or work within walking distance of the modern streetcar route. This is one of the most transit-dependent areas in the region, with high concentrations of low-income populations, as well as a high number of residents with no access to an automobile.</t>
  </si>
  <si>
    <t>This is a critical interchange linking I-805 in San Diego to the new SR-905 highway now under construction. Once complete, the project will provide a direct 6-lane highway link to the Otay Mesa Port of Entry at the Mexican border, with reduced grades and improved shoulders. Otay Mesa is the largest freight border crossing between California and Mexico. International freight will use the new highway instead of using heavily congested Otay Mesa Road. Completing this Interstate connection is a high priority for reducing congestion at the border on a major international freight route. The project will improve efficiency and reliability in the movement of goods and services and will reduce border wait times.</t>
  </si>
  <si>
    <t>The East Bay Pedestrian and Bicycle Network will close several critical gaps in the nearly 200-mile bicycle and pedestrian trail system serving the 2.5 million residents of Contra Costa and Alameda counties in California. The project will separate bicycle and pedestrian traffic from automobile traffic, and connect to transit facilities. This project serves an economically diverse population with segments in Albany, Berkeley, Dublin, Dumbarton, Oakland, Pleasanton and Union City, improves safety by separating bicyclists and pedestrians from heavily used motorized corridors and completes portions of a wider network of existing bicycle and pedestrian trails. &lt;a href="http://t4america.org/blog/2010/10/28/san-francisco-east-bay-will-connect-communities-through-largest-bike-path-network-in-the-country-tiger-series/" target="_blank" /&gt;Read a profile of this project from T4 America&lt;/a&gt;.</t>
  </si>
  <si>
    <t>TIGER funds will close the gap in a $1.045 billion financing package for the replacement of Doyle Drive in San Francisco County. The project will help create the new Presidio Parkway, which includes construction of a high-viaduct structure between the Park Presidio Interchange and San Francisco National Cemetery, replaceing a bridge rated by the Federal Highway Administration as the fifth worst bridge in the nation and the worst in California for structural sufficiency, providing a new important commuter route for both highway and transit riders in an environmentally enhanced way and within the existing footprint.</t>
  </si>
  <si>
    <t>The Crenshaw/LAX Transit Corridor Project will build a new 8.5-mile light rail line that will connect the Exposition Line at Exposition/Crenshaw Station and the Metro Green Line. This project advances Los Angeles’s 30/10 Initiative which enjoys broad based community support and is financed through revenue provided by a self-imposed voter-approved sales tax, provides accessibility for economically disadvantaged populations, senior citizens, and transit users, and connects residents to employment opportunities, services, and education resources throughout the region and serves as a critical link to LAX, the primary commercial air transportation hub for Los Angeles.</t>
  </si>
  <si>
    <t>This is a collaborative effort of three regional ports in California to develop and use a marine highway system as an alternative to existing truck and rail infrastructure. The Port of Oakland along with the inland Ports of Stockton and West Sacramento have formed a partnership to provide freight service via barge, primarily for consumer goods moving by ocean vessel and agricultural products grown in Central California. This will improve the quality of life for Northern Californians by reducing greenhouse gas emissions and air pollutants and relieving congestion and wear-and-tear on Northern and Central California’s highways, helping to reduce round-trip and overall truck miles traveled to and from distribution centers and port facilities in the area, with corresponding savings in fuel costs achieved by shipping goods by barge rather than exclusively by truck.</t>
  </si>
  <si>
    <t>The project eliminates the mainline at-grade rail crossing of the Union Pacific Railroad and the BNSF Railway at Colton in San Bernardino County. This crossing is on the major east-west corridor for each of the two carriers, and at its peak in 2006 the crossing handled 129 trains a day. The trains that wait and queue behind the crossing create a major choke point for traffic moving to and from Southern California. This addresses one of the most significant choke points for freight moving into and out of the California ports of Los Angeles/Long Beach and eliminates the need for trains to idle as they wait for a “crossing window,” and reduces delays for motorists at 24 rail-highway grade crossings affected by Colton Crossing railway congestion. Approximately 40 percent of all containerized traffic entering or leaving the United States passes through the ports of Los Angeles and Long Beach and more than 60 percent of that volume is moved inland through the L.A. Basin and the vast majority of this volume moves via rail over Colton Crossing.</t>
  </si>
  <si>
    <t xml:space="preserve">The San Bernardino Airport Access project will expand roadway capacity to provide safe, direct and efficient freeway access on SR 210 and Del Rosa Drive to the new San Bernardino International Airport. The project will widen the freeway interchange on the southbound SR 210 ramps at 5th Street, widen additional roadways, and improve drainage on 5th Street from SR 210 to Del Rosa Drive and along Del Rosa Drive between 5th Street and the primary airport entrance. </t>
  </si>
  <si>
    <t>This project will construct an intermodal railyard, which includes staging and storage tracks connecting on-dock railyards with the Alameda Corridor, and includes a railyard for a short-line railroad serving major carriers and both major ports. The project will remove two at-grade rail-highway crossings, relieving congestion. This project mitigates disruptions to commercial activity that cost an estimated $9.1 billion per year, improves safety by reducing truck trips on I-710, which has highest accident rate in California, and by removing two at-grade rail-roadway crossings between a residential community and waterfront area, and creates nearly 2,000 construction jobs in an economically distressed area.</t>
  </si>
  <si>
    <t>Managed Lanes/Bus Rapid Transit service will be built on a portion of U.S. 36 from Boulder to Denver. The project includes one managed lane in each direction on US-36; bus rapid transit operations for the corridor; a commuter bikeway; and an intelligent transportation system for toll collection and incident management. It will reduces congestion and encourage more energy efficient modes of transportation, utilize ITS to improve operations and incident management on a congested highway and include significant local funding. (TIFIA Loan Grant)</t>
  </si>
  <si>
    <t>The Steel Point roadway improvements project will reconstruct and modernize 4.6 lane‐miles of urban minor arterial roadways and 0.75 miles of pedestrian/bicycle pathways in the city of Bridgeport, Connecticut. Modeled on the ‘complete streets’ concept, improvements will include roadway reconstruction, the addition of bikeways and enhanced landscaping, as well as better pedestrian connections to the surrounding neighborhoods, Bridgeport’s downtown intermodal transportation center, and the public waterfront. This will improve travel time on Interstate 95</t>
  </si>
  <si>
    <t>This project will convert Connecticut State Route 34 from a limited access highway to urban boulevards from Union Avenue to College Street. Currently, Route 34 acts as a barrier that cuts the Yale-New Haven Hospital complex and the city’s Union Station off from the rest of downtown New Haven. The Downtown Crossing project will convert North and South Frontage Roads to urban boulevards with road, streetscape, bicycle and pedestrian enhancements; reconfigure local street connections; and reconstruct the College Street Bridge at grade level. It will reduce the number of accidents by improving traffic patterns and reconfiguring difficult intersections and merges and encourage non-motorized transportation by reconnecting the street grid and providing better bicycle/ pedestrian options.</t>
  </si>
  <si>
    <t>The project will provide more efficient bus service along 13 transit corridors in Maryland, Virginia and Washington, D.C., by investing in a bus transitway, bus-only lanes, transit signal priority, traffic signal management, real-time arrival technology and other enhancements. The priority bus transit corridors will significantly improve the performance of existing infrastructure and will provide more efficient and timely access to homes and jobs. These funds will also be used to build a new transit center at the intersection of University Boulevard and New Hampshire Avenue on the border of Montgomery and Prince George’s Counties in Maryland which will consolidate scattered bus stops at a heavily used bus transfer point into one facility.</t>
  </si>
  <si>
    <t>This project will add a 1.9 mile BRT route to the existing 2.5 mile LYNX/ LYMMO BRT system west of Interstate 4. The extension will connect residents of Parramore, Orlando’s lowest income neighborhood, to the LYNX Central Station – a major hub for transit with a planned 2013 opening. The project takes advantage of a series of recent underpass improvements within Parramore to eliminate the long standing east- west divide in the city caused by Interstate 4.</t>
  </si>
  <si>
    <t>This project will help establish intermodal container rail service to the Port of Miami by building an intermodal yard and making necessary rail and bridge improvements. It will eliminate an estimated six million 17-mile truck trips between the Port of Miami and the Hialeah Yard, reduces greenhouse gas emissions by an expected 211,320 tons over 20 years and enhances efficiency of major port for U.S. exports to Central and South America.</t>
  </si>
  <si>
    <t>This will allow the Port to become an important part of the Marine Highway program. A 32 acre container terminal will be constructed adjacent to the existing 1,000 foot berth, expanding the Port’s cargo storage capacity both for the Marine Highway operation and for other tenants. This accommodates the short sea shipping of goods, rather than trucking them longer distances, decreasing congestion and emissions, and increasing safety, and improves the efficiency of freight movement because 60 percent of the freight entering Port Manatee leaves by rail.</t>
  </si>
  <si>
    <t>This project will construct streetscape improvements and widen approximately one quarter mile of State University Drive in the vicinity of Fort Valley State University, in Fort Valley, Georgia. Currently, only a portion of State University Drive has a 2-lane, center turn lane configuration with sidewalks. This project will widen a portion of this roadway, creating a 2-lane, center turn lane configuration to match the other section of the roadway. The project will provide a system of sidewalks and crosswalks between downtown Fort Valley and FVSU. It encourages greater pedestrian and bicycle usage along the State Street corridor through Complete Streets improvements, incorporates proper turn lanes to increase vehicular safety and decrease congestion.</t>
  </si>
  <si>
    <t>This streetcar, connecting to the existing MARTA rail system at Peachtree Center, will be 2.7 miles of track and four streetcars that operate between 12 stations from Centennial Olympic Park and the King Center. It will connect directly with MARTA heavy rail, 22 regional express bus routes, 10 local bus routes, and seven city bicycle routes, provides service to over 7,000 people who live within a quarter mile of the streetcar and over 4.7 million tourists and 1.38 million conventioneers who visit downtown Atlanta every year and provide crucial service to students from Georgia State University as well as the 688,000 patients who visit Grady Memorial Hospital and Children’s Healthcare of Atlanta each year.</t>
  </si>
  <si>
    <t>In 2008, the Pier 29 container yard at the Honolulu Harbor suffered structural failures, displacing the international carrier that used it. These funds will reconstruct Pier 29, adding approximately 12 acres of upgraded cargo yard while also increasing efficiency and safety in Honolulu Harbor.  Reconstructing Pier 29 will reduce truck traffic on busy and congested roadways in downtown Honolulu near Piers 1 and 2 by moving much of the traffic west towards the reconstructed Pier 29. Since Pier 29 is closer to Nimitz Highway and the primary inter-modal highway routes, reconstructing Pier 29 helps reduce fuel consumption and greenhouse emissions from cargo movements at Piers 1 and 2 in the downtown Honolulu area.</t>
  </si>
  <si>
    <t>The project is a Complete Streets project to help create a vibrant environment for the people that live and work in the Historic Millwork District in downtown Dubuque. The objective is to design streets that are attractive, convenient and safe for a broad range of users, including drivers, public transit, pedestrians, bicyclists, people without access to automobiles, children and people with disabilities. It will improve connectivity and provide greater access for people that are transit-dependent. As many as 60 percent of the new residents within the Historic Millwork District are estimated to be traveling to work downtown and the project will allow them to more conveniently and safely walk, bike or take transit to work, improving livability in the Millwork District by reducing commute times and providing new and improved travel options for walkers, bicyclists and transit riders.</t>
  </si>
  <si>
    <t>This will construct an intermodal hub in Ames, which will link public and private transportation modes (public transit, intercity bus carriers, regional airport shuttle services, carpools/vanpools, taxis, bicycle commuters and pedestrians) for Ames and the Central Iowa region, improving the livability of the Ames areas by linking various forms of transportation in the city so that residents, students, faculty and visitors can seamlessly transfer between modes of travel within the city and the region. The project also aims to spur transit oriented development near the facility which will increase the area’s economic competitiveness by creating development opportunities in Ames and Central Iowa. Currently, the local transportation facilities are not connected and do not provide access to the private carrier services that are located more than two miles from public transit routes in an industrial area.</t>
  </si>
  <si>
    <t>This will construct the second phase of the Des Moines Multi‐Modal Hub. The facility in downtown Des Moines functions as a central location for public transportation services, including local, express, and intercity bus services, future passenger rail, and taxi services. This will diminish the number of bus-pedestrian accidents by providing safety enhancements, connect the regional trail system and nearby employment centers, encouraging riders to walk or bike the final leg of their commute, and feature climate-controlled waiting areas and covered walkways to bus bays, enhancing comfort for 15,000 riders who will use the facility daily.</t>
  </si>
  <si>
    <t>The Woodside Boulevard Complete Street Initiative will rebuild a 35-year-old, 2.44 mile collector street, and add sidewalks, bike lanes, bus shelters, bike parking, a landscape buffer zone, and install a roundabout at a congested and unsafe intersection. A signal light will also be added at a second congested and unsafe intersection. The project will also add transit pull-out lanes and bus shelters to 17 of the 18 existing transit stops on Woodside Boulevard.</t>
  </si>
  <si>
    <t>This will construct a 6,800 square foot transit facility featuring exterior covered structures with a 5,500 square foot passenger loading zone and secure parking for buses and bicycles. The new facility provides 34 vehicle and 10 bus stalls to link services provided by Moscow Valley Transit, the University of Idaho’s Vandal Shuttle and intercity bus service from Northwest Trailways and Wheatland Express. The facility will also provide access for taxis, vanpools and carpools, and will expand pedestrian and bicyclist accessibility and feature a trailhead link to the 1.5 mile Paradise Path connecting the University and downtown Moscow.</t>
  </si>
  <si>
    <t>This involves the construction of a public harbor on the Mississippi River which will be used for barge loading and unloading. The primary products to be moved are liquid and dry bulk products which will interface with associated rail and truck connections. The project will allow the Tri-City Regional Port District to expand barge, rail and truck transportation systems in the region and allow shippers, including Midwest agricultural shippers, to move goods down the Mississippi River from Illinois to the Gulf of Mexico without the use of a lock. This expands the export trade for U.S. agricultural products by enhancing the movement of agricultural products down the Mississippi River, provides substantial efficiencies and better service for Midwest shippers by combining barge, rail and truck facilities at one location and creates the northernmost ice-free port on the Mississippi River south of the U.S. system of river locks.</t>
  </si>
  <si>
    <t>This will create a centralized transportation hub connecting the town of Normal’s aviation, rail, bus, automobile and pedestrian facilities to bring numerous modes of transportation together under one roof. Normal is located in the heart of Illinois along a major rail corridor between Chicago and St. Louis, and at the intersection of three interstate highways (I-55, I-74 and I-39), resulting in high levels of intercity bus traffic. The hub less than four miles from the Central Illinois Regional Airport, and will strategically sit on the primary leg of a heavily used 26-plus-mile dedicated bicycle and pedestrian pathway connecting Normal with Bloomington. This will creates a hub for numerous modes of transportation, including Amtrak, intercity bus, local transit, cars, shuttles, taxis, bicycles and pedestrians. For more info: http://bit.ly/aWgp0s</t>
  </si>
  <si>
    <t>This is a package of 78 projects that address freight rail congestion in the Chicago area — a nationally significant freight bottleneck adversely affecting the delivery of goods throughout the country.About 25 percent of rail traffic in the United States travels through the Chicago region, which is home to six of the seven Class I railroads and multiple passenger rail carriers. Each day, nearly 1,300 passenger and freight trains, or 40,000 rail cars, are handled in the Chicago region. The congestion created by these rail movements delays the movement of goods throughout the country. By investing in priority projects along four rail corridors, CREATE will construct additional capacity and improve connections throughout the Chicago metropolitan rail network.</t>
  </si>
  <si>
    <t>The project will include the design and construction of a Complete Street network in Peoria’s Downtown Warehouse District, which was once a thriving commercial activity center. The money will help the City of Peoria pursue plans to revitalize the area through mixed-used development, combining housing with shopping and work destinations. The project will improve the local road system to encourage walking trips through sidewalk and streetscape improvements in support of mixed-use development on the 185-acre site. Among the benefits are bringing dilapidated, and in some cases non-existent, sidewalks into a state of good repair and ADA compliance, while boosting the downtown economy.</t>
  </si>
  <si>
    <t>This project will convert the historic O’Rourke building on the downtown Moline riverfront into the Moline Multimodal Station. The new station will serve as a transportation hub reconnecting the Quad Cities with Chicago, and ultimately to Iowa City, Iowa, and Omaha, Nebraska. The new hub establishes truly multimodal transportation connections between local buses and bicycle and pedestrian facilities, is expected to support up to 825 new, permanent jobs, and will minimize operating costs by approximately 25 percent over traditional buildings through LEED certification design. &lt;a href="http://bit.ly/aRPfCN" target="_blank" &gt;Read a profile of this project from T4 America&lt;/a&gt;</t>
  </si>
  <si>
    <t>The project will replace the existing Milton-Madison Bridge (US 421), constructed in 1929, which is currently both structurally deficient and functionally obsolete by today’s standards. The bridge provides a link between the communities of Milton, Kentucky and Madison, Indiana, two economically distressed areas that make up a single community. An estimated 10,700 vehicles cross the bridge each day. Bicycle/pedestrian access will be included in the bridge between these two cities, which is supported by both Kentucky and Indiana, which will share in the funding of the project.</t>
  </si>
  <si>
    <t>The project will complete the eight-mile urban bicycle and pedestrian network in the heart of downtown Indianapolis, connecting the downtown districts of Mass Avenue, Indiana Avenue, the Canal Walk and White River State Park, the Wholesale District, and Fountain Square along with many other commercial and business destinations, leveraging significant contributions ($26.5 million) from private foundations, individuals and local corporations. This improves livability by providing alternative travel modes and encourages a healthier lifestyle with more exercise, which will have a significant impact on community health and reduce the area’s obesity rates.</t>
  </si>
  <si>
    <t>The project will construct a full length platform with canopy, lighting, innovative signage, ADA-accessible ramps and walkways, and additional parking at the recently renovated historic Waterloo station building. The station is the third busiest Amtrak passenger rail station in the state of Indiana. These improvements will make Amtrak and the Norfolk Southern freight lines more efficient by eliminating the delays caused by Amtrak trains making two stops at one platform in order to fully unload and load their passenger trains.</t>
  </si>
  <si>
    <t>This project will construct yard, shop, and rail line improvements and relocate the South Kansas and Oklahoma Railroad hub from an urban to rural area. Grant money will also create a permanent mechanical shop at the new Cherryvale Yard location to provide inspections, maintenance services, and light and heavy repairs to a fleet of more than 40 road and switching locomotives; reduce infrastructure-related derailments; improve at-grade safety, conduct track surfacing work; replace failing track components including spikes, anchors, and tie plates; and upgrade rail tracks to accommodate heavier cars. Track improvements will increase average speeds on the lines from 10 miles per hour to around 25 miles per hour, making service more competitive with other modes of transportation.</t>
  </si>
  <si>
    <t>This will rehabilitate hundreds of miles on five unconnected short–line railroads in three states, all operated by a single holding company. Investments include rail, crossties, grade crossing, bridge and tunnel work. This will improve the state of good repair on the railroads and divert bulk commodity shipments of aluminum, sand and chemicals from truck to rail, increasing safety and reducing fuel consumption and emissions. Eliminating slow orders on the lines will increase the speed of rail service allowing goods to reach their markets more quickly.</t>
  </si>
  <si>
    <t>The Union Passenger Terminal/Loyola Loop Streetcar increases the ability of the New Orleans central business district to attract development and redevelopment of under-utilized properties along Loyola Avenue and provides significantly improved transit options and choices for residents of the area traveling to and from the central business district. The streetcar will run through New Orleans’ central business district along Loyola Avenue from the Union Passenger Terminal to Canal Street, providing significantly improved connectivity between local transit services along Canal Street and the Union Passenger Terminal, a major southern hub for Amtrak, with three trains serving the station.</t>
  </si>
  <si>
    <t>The project will reconfigure acres of dilapidated and aging surface parking lots into a vertical multi-modal transit facility and plaza, linking automobiles, transit, pedestrians and bicyclists in a hospitable environment that encourages alternative transportation options. For decades, auto traffic has overshadowed alternative modes of transit in Revere, in large part due to parking lot sprawl. The Blue Line and Route 1A currently impede direct access for pedestrians and bicyclists and degrade transit connections. This project will provide transit-oriented improvements that enhance livability and travel choices in the Wonderland area.</t>
  </si>
  <si>
    <t>The project will extend existing commuter rail service west from Fitchburg an additional 4.5 miles on the Pan Am Southern railway corridor. Commuter rail service currently connects Fitchburg with Boston, 50 miles to the southeast. This will provide new transit options and reduce commute times for the citizens living in and around Fitchburg, a suburb 50 miles northwest of Boston. The reduced travel times will improve the region’s economy by providing more people with enhanced access to the Boston job market and will also promote the use of transit as a more sustainable alternative to congested State Route 2.</t>
  </si>
  <si>
    <t>This includes the reconstruction of four inadequate and dangerous freight rail bridges. These bridges are more than 100 years old and can only accommodate train speeds of five miles per hour or less. The bridges were last rated in 1995 as having inadequate superstructures. The bridge replacements are critical to moving freight from the waterfront area, which otherwise has to be moved by truck. Currently, 1300 carloads per year of PCB-contaminated dredge spoils are hauled from the New Bedford Harbor over the freight rail bridges. An additional 500 carloads of freight also depend on the bridges. Replacing the bridges will reduce fuel consumption and provide development opportunities in the waterfront area.</t>
  </si>
  <si>
    <t>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t>
  </si>
  <si>
    <t>The project advances Maine's Three-Port Strategy, a long-term strategy developed in 1978 to concentrate state investments in deep-water port facilities. TIGER funds will help the Port of Portland to upgrade the wharf and upland storage facility at the International Marine Terminal Facility; the Port of Searsport to invest in innovative new equipment, including a heavy-lift mobile harbor crane; and the Port of Eastport to invest in storage space and conveyor equipment. This will allow Maine’s ports to diversify revenue sources and help stabilize the economy, position Maine’s ports to move wind turbines and other “green” freight in these economically distressed areas. (Searsport &amp; Eastport)</t>
  </si>
  <si>
    <t>This will restore the rail routes serving Northern Maine by replacing railroad ties and rail sections, and by clearing drainage ditches, rehabilitating 230 miles of rail in Northern Maine constructed more than 100 years ago, which was allowed to fall into disrepair by a previous rail owner/operator. It will Re-establish a vital rail link to meet regional and national goods movement needs, increases competitiveness of American forest products in global markets and encourage development of new industry in economically distressed region.</t>
  </si>
  <si>
    <t>The project will construct a 3.4 miles long light rail system with 12 station stops connecting Downtown Detroit to the New Center district along the region's main artery on Woodward Avenue. The project leverages significant co-investment — almost half of the project’s costs–from local and private sources, including station sponsorship, a development authority and a non-profit foundation, supports economic activity in Detroit, which is an extremely economically distressed area with one of the highest unemployment rates in the country. It enhances mobility by intersecting the regional bus system and city bus routes and improves accessibility for disadvantaged populations in the largest city in the United States not currently served by significant rail transit.</t>
  </si>
  <si>
    <t>A new Black River Bridge will be constructed to replace the existing structure built in 1963, connecting Port Huron, Michigan with Canada. This will reduce border crossing delays and improve commercial and passenger travel between the United States and Canada, provide new transportation options by including a 14-foot wide bike/pedestrian crossing in an economically distressed area. The new Black River Bridge will provide three dedicated lanes for eastbound local traffic, three dedicated lanes for eastbound international traffic headed to the Blue Water Bridge and Canada, and three westbound lanes, thereby increasing capacity, improving operations and providing for future growth.</t>
  </si>
  <si>
    <t>The Ann Arbor Bridges project will replace two bridges on an important east-west arterial road in Ann Arbor, connecting residential and commercial areas in the west with the University of Michigan, the city’s largest high school, and St. Joseph Hospital in the east. The project will replace the current bridges which have been reduced from four lanes to two lanes of traffic for safety reasons. In addition, this project also adds bike lanes, widens sidewalks, and creates ADA-compliant facilities to provide motorized and non- motorized travel options, minimizes life-cycle costs and replaces a structurally deficient bridge, and eliminates severe weight restrictions and ensures proper clearance for freight rail and trucks, ensuring the safe and smooth movement of goods through the area.</t>
  </si>
  <si>
    <t>The project will renovate the city’s historic Union Depot and co-locate Amtrak, intercity bus carriers, local bus, light rail services, taxis, and bicycle accommodations in the heart of downtown Saint Paul, presenting an opportunity to promote economic growth and create a vibrant, multi- modal transportation center. This connects several modes of transportation, thereby increasing efficiency and improving the overall level of service for all modes. The establishment of the multi-modal center with associated commercial development within the Depot will bring growth to the downtown area and improve the connectivity of Saint Paul to other cities in the region. The inclusion of protected bike storage will enable riders to access transit options without having to drive a car.</t>
  </si>
  <si>
    <t>This will construct a new crossing over the Burlington Northern Santa Fe (BNSF) Railroad and U.S. Highway 10 in Staples, Minnesota, where a pair of grade crossings receive an average of 52 trains per day, meaning Staples residents sit in congestion for hours each day waiting for trains. The bridge and roadway will also incorporate a 10-foot pedestrian/bicycle trail along the entire length of project, providing access for non-motorized users traveling between the north and south parts of the city.</t>
  </si>
  <si>
    <t>This project will improve infrastructure and replace the Troost Avenue Bridge over Brush Creek in the Green Impact Zone - a 150-block area in urban core of Kansas City, Missouri that has been devastated over the years by high rates of poverty, unemployment, crime, and high concentrations of vacant and abandoned properties. In Kansas City, Kansas, TIGER funds will be used to make investments in major transit corridors, including State Avenue and Metcalf Avenue/Shawnee Mission Parkway. This will enhance quality of life in the Green Impact Zone and provide improvement to public safety, sustainability, housing conditions, access to jobs and services, and economic vitality. Expanding transit service will provide the public with affordable, clean transportation alternatives and better connect neighborhoods to economic opportunities region-wide.</t>
  </si>
  <si>
    <t>This project in an area still coming back to life after Hurricane Katrina is a public-private partnership between the Mississippi State Port Authority and the KCS Railway Company to improve the KCS Line which include new rail and ties; improved and additional siding; installation of new switches and other modernization devices; and replacing, rebuilding and improving existing road crossings and bridges. This upgrades 76.5 miles of rail so that double-stack trains will be able to run at 49 mph instead of the current 10 mph speed for just single-stacked trains, massively increasing capacity and speed for freight. This connects the Port of Gulfport to Chicago and Canada as well as to New Orleans and the East Coast</t>
  </si>
  <si>
    <t>This consists of improvements to US-93/2nd Street in downtown Whitefish. Key elements include a modern, coordinated traffic signal system, the addition of left turn lanes, ADA-compliant crosswalks and angled parking. The project will also do a curb-to-curb reconstruction of the roadway, during which the city will upgrade sewer and water lines. It supports a coordinated plan to improve the vitality of downtown, balancing the need to move significant volumes of traffic with the desire to maintain a pedestrian friendly, traditional small town main street and downtown and improves livability with a pedestrian-oriented streetscape.</t>
  </si>
  <si>
    <t>This project will upgrade city and county streets and roads, including Skyline Drive in the Polson area. This will increase the safety and transportation options of the predominately rural area by providing better connections for residents traveling to work, school or other destinations. The improvements are aimed at creating a safer and more convenient transportation system on facilities that are currently in need of improvements – Skyline Drive has been identified by the Montana DOT as a risk in its Safety Management Program. Skyline Drive has steep grades, sharp curves, a narrow roadway, and a narrow bridge.</t>
  </si>
  <si>
    <t>The project is located midway between Greensboro and Charlotte, NC. on I-85. It is the most direct interstate route between Atlanta, GA and Richmond, VA and carries a heavy volume of truck traffic. This portion of I-85 is one of the last remaining substandard segments between the South Carolina border and Durham, NC and a significant interstate bottleneck. This project will reconstruct seven miles of I-85, including highway, bridge and rail infrastructure, with replacement of three major, deteriorating structures over the Yadkin River, includes multi-modal improvements that enable an immediate 45 percent increase in freight and passenger rail speeds in the area.</t>
  </si>
  <si>
    <t>This will construct a grade separated pass over Burlington Northern Santa Fe’s mainline and service tracks and approach roadways on 55th Street NE. The grade separation will remove significant barriers to road traffic. An average of 43 trains move through the railroad yard, blocking the rail crossing for 3.5 hours each day.</t>
  </si>
  <si>
    <t>The project will rehabilitate the 7.5 mile rail line from the Chadron East Yards to the west end of Dakota Junction, removing an estimated 15,000 truckloads from local highways annually. Construction will upgrade 27 timber bridges extending from Chadron to Crawford; construct a new passing/ storage track in Whitney; and reconstruct a mile of track while improving connections to the main line in the Chadron Yards. The proposed project will return the rail line into a state of good repair consistent with state, regional, and local needs.</t>
  </si>
  <si>
    <t>This joint Maine-New Hampshire project will replace a crucial, but deteriorating, highway bridge that currently has a bridge sufficiency rating of 6 out of 100. Safety concerns resulted in both states’ restricting bridge traffic to no more than three tons, thereby causing all truck traffic to detour. This project replaces a structurally deficient bridge that is New Hampshire DOT’s number one bridge priority, restores the bridge to a state of good repair capable of supporting truck traffic to Portsmouth Naval Shipyard and increases the connectivity of truck and auto traffic and over 1,000 bicyclist and pedestrians every day</t>
  </si>
  <si>
    <t xml:space="preserve">This will improve traffic flow in one of the most heavily used corridors in the Nation by modernizing and coordinating signals along the corridor, improving transit times for nearly 120,000 annual rides on NJ transit, local, and private buses which travel through the area. Traffic signals at 128 intersections will use algorithmic intelligence to achieve the maximum roadway capacity, improve operating efficiency, and avoid unnecessary roadway widening. </t>
  </si>
  <si>
    <t>The road connects the local Navajo Nation to other parts of New Mexico, Colorado, and the Four Corners area. It is a major trucking route with increasingly high volumes of commercial traffic. The full project will expand the width of US-491 over a corridor length of approximately 69 miles, constructing two new lanes adjacent to the two existing lanes, improving safety and saves lives on one of the most dangerous routes in New Mexico. The road has a history of traffic accidents and safety problems. Statistics indicate the fatality rate at the north portion of the corridor is about 3.6 times the state average, and at the south portion, about 2.2 times the average state rate.</t>
  </si>
  <si>
    <t>This will improve the efficiency and quality of transit service on a 17-mile major road running east-west through the heart of Las Vegas by converting existing breakdown lanes on Sahara Avenue to bus-only lanes, improving passenger amenities, increasing the use of off-board fare collection and expanding the corridor’s Intelligent Transportation System infrastructure to improve both traffic and transit operations. The project will further bolster the Regional Transportation Commission’s efforts to implement a comprehensive bus rapid transit (BRT) network by connecting directly to two other BRT routes. It serves one of the heaviest employment centers in Las Vegas, connects directly to two other BRT routes and bus services in Las Vegas and significantly improves speed, reliability and efficiency of transit services with little or no impact on traffic capacity.</t>
  </si>
  <si>
    <t>This project provides substantial improvements for Penn Station, which serves eight million residents of New York City, 12 million people in the surrounding metropolitan region, 8.5 million intercity rail passengers annually, as well as Amtrak, Long Island Railroad, New Jersey Transit and NYC subway passengers. The improvements will better connect train lines, subways, taxi and bus modes and will provide increased access for disabled patrons. The project will improve access to Manhattan’s West Side–an area likely to undergo significant residential and office development in the coming years. Improved movement of passengers through New York City has a major impact on metropolitan New York, the entire tri-state region and the Nation as a whole. Penn Station is the busiest passenger train station in the country, serving 640,000 riders daily, and is operating well above its capacity; therefore, significant capacity enhancements are essential</t>
  </si>
  <si>
    <t>This completes the third and final phase of the City of Niagara Falls International Railway Station and Intermodal Transportation Center Project. The final phase will relocate Amtrak’s passenger terminal from an inconvenient site outside the city center to a more ideal downtown location, addressing safety and efficiency concerns for Amtrak and freight rail at the U.S.-Canadian border, improving border crossing speed and comfort, and encouraging interconnectivity of multiple modes of transportation.</t>
  </si>
  <si>
    <t>The Fordham Transit Plaza is a key intermodal facility serving 41,000 daily bus users and providing connections to 11,000 daily regional (Metro North) rail users at one of the busiest Metro-North stations in the city. Pedestrian volumes exceed 80,000 in a single 12 hour period. The project will entirely reconstruct the facility, including improvements to safety, pedestrian and vehicular flow, and a heavily used public space. The Fordham Transit Plaza project will fully reconstruct the street-level plaza and replace the existing plaza structures; reconfigure the circulation of buses through the plaza to create a more usable, contiguous public space; build a bus-only transit mall to maximize transit efficiency; and make design and safety improvements to the surrounding streets to alleviate traffic congestion and increase pedestrian safety.</t>
  </si>
  <si>
    <t>The project will construct a new bus transfer facility in downtown Kent with parking spaces to support future development. The facility will include commercial space and bicycle storage to improve transit accessibility in Kent and linkages to Cleveland and Akron. This will improve travel options by including in one facility 10 bus bays, an indoor waiting area, public restrooms, automobile parking, a passenger pickup/drop-off area, an outdoor waiting area and a bicycle storage area. The new facility encourages the use of transit, expands community access, and has potential economic development benefits for the city.</t>
  </si>
  <si>
    <t>The will reconstruct the University-Cedar Rapid Transit Station (RTS), the busiest east-side bus terminal in Cleveland, including road, bridge, bicycle, and pedestrian access to the station. It will enhance the connection between bus and rail by providing a fully accessible transfer with significantly improved passenger information, security, and amenities, incorporate bicycle paths and amenities to foster more usage of a sustainable and healthy transportation mode choice and increases the station’s footprint beyond walking, and foster livable communities by increasing transportation choices and access in an economically disadvantaged area</t>
  </si>
  <si>
    <t>This replaces an existing bridge, currently ranked as one of the five worst bridges on Oklahoma’s State- Owned Interstate Bridge System Inventory with poor sufficiency ratings, high maintenance costs and excessive lane closures due to maintenance activities.  The reconstructed bridge —Tulsa’s first multimodal crossing—will accommodate highway, high-speed intercity and commuter rail, and pedestrian and bicycle traffic. This will improve the condition of the existing bridge facilities and minimize operations and maintenance expenditures. The region's economic competitiveness will be enhanced by significant improvements for both truck and rail freight movement over the Arkansas River.</t>
  </si>
  <si>
    <t>SW Moody Avenue will be reconstructed in the South Waterfront area, elevating the roadway by 14 feet to cap contaminated soils. It will include three traffic lanes, dual streetcar tracks and pedestrian and bicycle facilities. The project will introduce infrastructure investment to support future development, facilitate economic activity by opening up large parcels adjacent to SW Moody Avenue for development and will incorporate additional transit options along SW Moody Avenue to help ensure the economic success of the South Waterfront district. This investment in roadway and streetcar facilities also supports the Portland-Milwaukie Light Rail extension and streetcar extensions including the Close the Loop line (connecting eastside and Westside streetcar lines) and the Portland-to-Lake Oswego lines.</t>
  </si>
  <si>
    <t xml:space="preserve">This project will provide Direct Current Fast Charge Stations for the length of the I-5 corridor in Oregon with gaps not exceeding 50 miles, with a goal of deploying 42 sites. The project facilitates the growth of electric vehicles by expanding the range for travel and giving drivers comfort that they will be able to recharge their EVs outside of metropolitan areas. It may also serve as a model for the future deployment of electric vehicle infrastructure across the country. </t>
  </si>
  <si>
    <t>This will rehabilitate the track structure of the 133-mile Coos Bay Rail Link, which closed in 2007 as a result of deferred maintenance, including replacement of worn-out rails, fasteners, and wood ties; re-establishment of proper surface, line, and dress of the track; drainage improvement of the track bed; and enhancing the ballast bed. It will reduce truck shipments for former customers of the line, customers who currently face an average 330 mile truck dray, and puts the freight back on rail, decreasing costs by 20 percent.</t>
  </si>
  <si>
    <t>The overall project will repair, reconstruct and improve 16.3 miles of pedestrian and bicycle facilities that will complete a 128-mile regional network in six counties around Philadelphia and Southern New Jersey. The primary commuter routes closest to downtown will be completed, in some of the communities hardest hit by the current economic downturn including Southwest Philadelphia and Camden, NJ. These paths will help connect residents in these areas to more prosperous communities that provide employment opportunities, including Philadelphia and Cherry Hill, NJ. Costing significantly less per mile than transit or roads, investing in pedestrian and bicycle infrastructure is a cost-effective strategy for reducing traffic congestion, greenhouse gas emissions, and dependence on oil while also providing public health, safety and air quality benefits.</t>
  </si>
  <si>
    <t>The Dilworth Plaza and concourse improvements project will transform the existing deteriorated public plaza adjacent to Philadelphia’s City Hall into a prominent gateway for regional public transportation. The project will improve the connections between Southeastern Pennsylvania Transportation Authority (SEPTA) regional rail, New Jersey’s Port Authority Transit Corporation (PATCO) high speed rail, Amtrak and the SEPTA subway system, in addition to trolley services and dozens of bus routes. It will establish direct connections for regional, intercity and local transit passengers to speed travel times and increase accessibility, improve ADA compliance and pedestrian access to SEPTA Broad Street, Market-Langford, and trolley lines and by adding fare gates, access times will improve by nearly an estimated 25 percent.</t>
  </si>
  <si>
    <t>This will make numerous improvements to the safety and efficiency of freight movement for Pennsylvania’s publicly owned short line railway system, making system-wide improvement for the 200 miles of track owned by the SEDA-Council of Governments Joint Rail Authority. Overall, the project will add 9.2 miles of track on existing roadbed, rehabilitate 7.5 miles of railway, and provide new installation of over 36,000 feet of sidings to increase capacity and points of distribution for well service companies.</t>
  </si>
  <si>
    <t>The Quonset Business Park, located on the west shore of Narragansett Bay, consists of the former Quonset Naval Air Station and the adjacent Davisville Naval Construction Battalion Center, built largely during base construction in 1939 and 1940. These funds will be maintain the pier and improve rail and road connections, which will support, among other things, producers of offshore wind power that will use industrial properties at Quonset as a base of operations. The project will improve freight transportation at the port, achieve a state of good repair, extend the useful life of former military assets and increase port capacity. It will also improve access to industrial properties being marketed to alternative energy producers (particularly offshore wind), which will help increase energy independence.</t>
  </si>
  <si>
    <t>This project will expand and upgrade the Port of Providence in Rhode Island, replacing two aged diesel cranes, one of which is currently non-functional, with new electric, barge-based cranes that will enable the Port to handle container traffic. The Port also plans to install wind turbines and solar panels that are expected to generate enough electricity to cover all the port’s electrical needs. The improvements to the port will enable short sea shipping, which will reduce highway bottlenecks caused by truck traffic. This takes trucks off the congested I-95 corridor thanks to added capacity that can handle 1000 containers a week and supports an estimated 1,600 direct and indirect jobs through renewed port activity.</t>
  </si>
  <si>
    <t>This would redesign and reconstruct the Septima Clark Parkway (US-17) to include a storm water runoff system that would quickly shunt water into the nearby river, helping to alleviate flooding in downtown Charleston in the area of the US-17 and I- 26 intersection during moderate to heavy rains. The roadway will be redesigned to improve highway accessibility, traffic efficiency and safety for vehicular and pedestrian traffic. The project also includes the introduction of intelligent transportation systems for more efficient traffic flow.</t>
  </si>
  <si>
    <t>South Carolina is developing a new interstate highway from the coast of South Carolina to the North Carolina border, which will run through Marlboro, Dillon, Marion and Horry counties. This project is an 11-mile segment located in Dillon County where the new highway intersects with I-95. The project will significantly improve safety by segregating interstate traffic, including motorists travelling from I-95 to Myrtle Beach, from the local traffic, which is significantly slower. Ninety percent of Myrtle Beach visitors arrive by car, in an area that sees, on average, 100,000 visitors per day. With these improvements travelers from I-95 to Myrtle Beach will save as much as 25 minutes on this 65-mile trip. (TIFIA Loan Grant)</t>
  </si>
  <si>
    <t>The project will reconstruct and surface a deteriorating 15.6 mile segment of US-18 in Oglala and Pine Ridge, SD, creating short-term construction-related jobs and long-term employment while increasing safety and saving lives on a road with an accident rate more than 2.5 times that of South Dakota’s average. Shoulders with rumble strips will be constructed, and other measures will be taken to improve safety and diminish the high incidence of fatal road accidents. Additional improvements include adding sidewalks with lighting and improving access to transit. Curbs, gutters and storm sewers will also be constructed.</t>
  </si>
  <si>
    <t>The Mitchell-Rapid City Rail (MRC) line project will rebuild a state-owned branch line from Mitchell to Chamberlain, South Dakota. The reconstructed rail line will increase the capacity and efficiency of the line principally used for transportation of agricultural commodities. The existing branch line is in poor condition, limiting the amount of freight shipped over the railway. This will take 7,200 truckloads of grain and puts them on rail, reducing emissions and road maintenance costs and lowering shipping costs for farmers and give South Dakota farmers easier access to national and international markets served by Burlington Northern Santa Fe, Union Pacific, and Canadian Pacific.</t>
  </si>
  <si>
    <t>Tiger II dollars will be used to build a port and harbor facility on the Mississippi River, at Cates Landing in Tennessee. Dock facilities will be constructed and additional, necessary, on-site improvements will be made to create a connection between barge traffic at the port and truck freight movement. The port will be the deepest between Baton Rouge and St. Louis. The project is near multiple interstates and will be constructed following the guidelines of Clean Ports USA. This supports economic development in one of the poorest areas of the country, with over 37 percent of residents living beneath the poverty line.</t>
  </si>
  <si>
    <t>This completes the western portion of a second beltway around Dallas, improving the region’s transportation network and level of service. The project is located along the western boundary of Dallas County in a high-growth center of the Dallas-Ft. Worth Metroplex. Regional traffic management centers administered by the Authority and Texas DOT will link to an intelligent transportation system which will use real-time traffic flow and visual data to enhance mobility, reduce emissions and shorten incident response time.</t>
  </si>
  <si>
    <t>This proposed streetcar line originates in Downtown Dallas at Harwood and Main Street, continuing down Main Street to Houston Street through the largest job center in the North Texas area. This will improve transportation within downtown Dallas by creating a seamless transit connection and providing a multi-modal link between jobs and residents. It specifically targets commuters in mixed use districts adjacent to downtown and will help create a transit network linking urban areas by providing multiple transportation alternatives, providing mobility and connectivity and increases transportation options in downtown Dallas, a city with more than 1.2 million people and linking walkable, mixed use  neighborhoods in the urban core with employment centers throughout the region. (TIFIA Loan Grant)</t>
  </si>
  <si>
    <t>Tower 55, a major rail and traffic bottleneck, is a rail intersection in downtown Fort Worth, TX, where Union Pacific and Burlington Northern Santa Fe railroad lines cross. The project will improve the flow of train traffic through this intersection by adding an additional north-south track and by installing new signals and a new interlocking system. This intersection currently operates at 90 percent above capacity, handling close to 100 trains per day. Improvements will allow 40 percent more trains through the intersection, providing 20 years of additional capacity.</t>
  </si>
  <si>
    <t>This wil build a two-mile, modern streetcar line between an urban arterial route, 2100 South, and Interstate 80. The project will connect a thriving regional commercial center and redevelopment area to the highly successful regional TRAX light rail system. This removes an estimated 800 automobiles per day from the local street network, reducing congestion and accidents along the 2100 South corridor and supports development of a regional trail system within the corridor; the planned regional Parley’s trail will be co- located in the right-of-way.</t>
  </si>
  <si>
    <t>The project involves the rehabilitation, reconstruction and upgrading of a 1,355 foot section of Lake Street– the principal north-south access roadway servicing the downtown waterfront–and the realignment and improvement of a section of the Waterfront Bike path that traverses the project area, leveraging more than $21 million in additional funding, including more than $13 million in new private investments. Reconfiguration of the road and bike path will improve safety by reducing conflicts among vehicular, pedestrian, and bicycle traffic, while also maximizing land available for economic redevelopment. This project is located in a HUD-designated Renewal Community, where 77 percent of residents are low/moderate income and the poverty rate is 31.4 percent--almost 2.5 times the national rate.</t>
  </si>
  <si>
    <t>The project will build 3.7 miles of southbound US-395 from Francis Avenue to Farwell Road in Spokane County to complement the existing northbound lanes. The northbound lanes are currently being used in a limited fashion for both north and southbound traffic. This project includes community-preferred design features, has bike/pedestrian features, park-and-ride lots, and has the potential for transit. The project is shovel-ready and will quickly create jobs.</t>
  </si>
  <si>
    <t>The project involves the reconstruction and realignment of the main roadway through the growing biotechnology hub in South Lake Union, connecting a number of urban centers to I-5 in Seattle. The project will build multi-modal improvements along Mercer and Valley Streets, including widening Mercer to create a two-way boulevard, reconstructing Valley Street as a local access street, providing new and wider sidewalks, improving connections to transit and adding bicycle lanes. It will eliminate six high-accident locations and reduce energy use and greenhouse gas emissions by creating a vibrant, walkable mixed-use urban community.</t>
  </si>
  <si>
    <t>This extension will complete the construction of a new transportation corridor between US-395 and Pasco-Kahlotus Road in this farming community in rural Washington. TIGER II money will be used to complete the last 2.5 miles of road in this 8.5-mile corridor. The extension of East Foster Wells road will provide an all-weather farm-to-market road and will provide direct access from Pasco-Kahlotus Road to processing facilities located along US-395 and the newly completed Commercial Avenue in the City of Pasco.</t>
  </si>
  <si>
    <t>The West Vancouver Freight Access project will construct a new rail access route to alleviate rail traffic congestion at the Port of Vancouver. The project will relocate facilities within the port to provide a new entryway into port terminals. This will create an estimated 400 permanent new jobs in two to five years, and up to 1,836 construction jobs per year, in a county with the highest unemployment rate (13.3 percent as of July 2010) in the state of Washington and support the port’s commitment to expand its use of rail from 72 percent to 85 percent.</t>
  </si>
  <si>
    <t>The South Park Bridge project will replace the 81-year-old regionally-significant South Park Bridge with a new drawbridge spanning the Duwamish Waterway south of Seattle in the Pacific Northwest’s largest manufacturing and industrial area. The bridge was closed on June 30, 2010 after receiving a sufficiency rating of four out of 100 and being declared unsafe. This will reduce travel time for local school bus routes and four heavily-used transit routes, and add bike lanes and sidewalks to make it usable by all.</t>
  </si>
  <si>
    <t>The Juneau Avenue lift bridge will be reconstructed and the Wisconsin Avenue lift bridge will be rehabilitated. The Juneau Avenue Bascule Bridge was built in 1953 and connects Milwaukee residents to one of the most vital employment areas in downtown Milwaukee. The bridge’s deteriorating superstructure and deck require the bridge to be reconstructed. The lift bridges are an important component of the area's transportation system, especially the transit system. The highest downtown employee concentrations are in the area east of the Milwaukee River. The Wisconsin and Juneau Bridges provide important connections for Milwaukee residents to get to and from work. Over the course of its life, the reconstructed Juneau Avenue Bridge will serve more than 257 million vehicles.</t>
  </si>
  <si>
    <t>These funds will help convert 12.84 miles of West Virginia Route 10, a narrow, two-lane road with speeds limited between 25-45 mph, into a four-lane limited-access divided highway. This will decrease response time for medical facilities, of extreme importance because of the closing of the Man Regional Hospital, and improve road safety and substantially reduces the crash rate. Between July 1, 2004 and June 30, 2007, there were 680 crashes on the existing WV 10.</t>
  </si>
  <si>
    <t>The full project on what is known as “America’s Most Beautiful Highway” involves the complete reconstruction of a seven-mile segment of a scenic highway in a rugged and remote area northeast of Yellowstone National Park within the Shoshone National Forest. It will reconstruct a segment of the Beartooth Highway which has not been rebuilt since its original construction in the 1930s, supporting an “orphaned road,” which is not on Wyoming’s highway system. Since 1994, FHWA has deemed this segment inadequate and substandard.</t>
  </si>
  <si>
    <t xml:space="preserve"> Amount </t>
  </si>
  <si>
    <t>Link to Description</t>
  </si>
  <si>
    <t>Street Address</t>
  </si>
  <si>
    <t>City</t>
  </si>
  <si>
    <t>State</t>
  </si>
  <si>
    <t>Latitude</t>
  </si>
  <si>
    <t>Longitude</t>
  </si>
  <si>
    <t>ZIP</t>
  </si>
  <si>
    <t>Location Precision</t>
  </si>
  <si>
    <t>APPROXIMATE</t>
  </si>
  <si>
    <t>25438</t>
  </si>
  <si>
    <t>Salt Lake City</t>
  </si>
  <si>
    <t>Washington</t>
  </si>
  <si>
    <t>Providence</t>
  </si>
  <si>
    <t>Denver</t>
  </si>
  <si>
    <t>Boston</t>
  </si>
  <si>
    <t>Orlando</t>
  </si>
  <si>
    <t>Chicago</t>
  </si>
  <si>
    <t>Seattle</t>
  </si>
  <si>
    <t>Portland</t>
  </si>
  <si>
    <t>San Francisco</t>
  </si>
  <si>
    <t>Charlotte</t>
  </si>
  <si>
    <t>PA</t>
  </si>
  <si>
    <t>Dallas</t>
  </si>
  <si>
    <t>Asheville</t>
  </si>
  <si>
    <t>07073</t>
  </si>
  <si>
    <t>Agency</t>
  </si>
  <si>
    <t>DOT</t>
  </si>
  <si>
    <t>EPA</t>
  </si>
  <si>
    <t>Gainesville Regional Transit System</t>
  </si>
  <si>
    <t>New York City Department of Transportation</t>
  </si>
  <si>
    <t>Sustainability Grants - Alternatives Analysis Awards</t>
  </si>
  <si>
    <t>Van Nuys Corridor and Other Regional Transit Projects</t>
  </si>
  <si>
    <t>East Colfax Avenue</t>
  </si>
  <si>
    <t>DC Streetcar Alignment and Vehicle Propulsion Technology</t>
  </si>
  <si>
    <t>Osceola County Corridor</t>
  </si>
  <si>
    <t>Future Transit System Development</t>
  </si>
  <si>
    <t>I-85 Corridor</t>
  </si>
  <si>
    <t>Northwest Atlanta Corridor</t>
  </si>
  <si>
    <t>Western Corridor</t>
  </si>
  <si>
    <t>Nicollet-Central Urban Circulator</t>
  </si>
  <si>
    <t>Robert Street Transitway</t>
  </si>
  <si>
    <t>Jackson County / Kansas City Regional</t>
  </si>
  <si>
    <t>Omaha Downtown / Midtown</t>
  </si>
  <si>
    <t>La Guardia Airport Transit Corridor</t>
  </si>
  <si>
    <t>Northeast Corridor</t>
  </si>
  <si>
    <t>Southwest Corridor</t>
  </si>
  <si>
    <t>Extension of Providence Core Community Connector AA</t>
  </si>
  <si>
    <t>Broadway/West End Corridor</t>
  </si>
  <si>
    <t>North Central Corridor</t>
  </si>
  <si>
    <t>D2 AA/EIS</t>
  </si>
  <si>
    <t>VIA Metropolitan Transit -- Urban Circulator Program</t>
  </si>
  <si>
    <t>Downtown Salt Lake City Streetcar</t>
  </si>
  <si>
    <t>Sound Transit North Corridor</t>
  </si>
  <si>
    <t>Los Angeles</t>
  </si>
  <si>
    <t>Gainesville</t>
  </si>
  <si>
    <t>Tallahassee</t>
  </si>
  <si>
    <t>Doraville, Duluth and Norcross</t>
  </si>
  <si>
    <t>Marietta</t>
  </si>
  <si>
    <t>Minneapolis</t>
  </si>
  <si>
    <t>St. Paul</t>
  </si>
  <si>
    <t>Kansas City/Jackson County</t>
  </si>
  <si>
    <t>Omaha</t>
  </si>
  <si>
    <t>New York City</t>
  </si>
  <si>
    <t>Columbus</t>
  </si>
  <si>
    <t>Nashville</t>
  </si>
  <si>
    <t>Austin</t>
  </si>
  <si>
    <t>San Antonio</t>
  </si>
  <si>
    <t>CA</t>
  </si>
  <si>
    <t>CO</t>
  </si>
  <si>
    <t>DC</t>
  </si>
  <si>
    <t>FL</t>
  </si>
  <si>
    <t>GA</t>
  </si>
  <si>
    <t>IL</t>
  </si>
  <si>
    <t>MN</t>
  </si>
  <si>
    <t>MO</t>
  </si>
  <si>
    <t>NE</t>
  </si>
  <si>
    <t>NY</t>
  </si>
  <si>
    <t>OH</t>
  </si>
  <si>
    <t>OR</t>
  </si>
  <si>
    <t>RI</t>
  </si>
  <si>
    <t>TN</t>
  </si>
  <si>
    <t>TX</t>
  </si>
  <si>
    <t>UT</t>
  </si>
  <si>
    <t>WA</t>
  </si>
  <si>
    <t>32601</t>
  </si>
  <si>
    <t>30045</t>
  </si>
  <si>
    <t>10038</t>
  </si>
  <si>
    <t>02903</t>
  </si>
  <si>
    <t>84111</t>
  </si>
  <si>
    <t>Sustainability Grants - Livability Awards</t>
  </si>
  <si>
    <t>01107</t>
  </si>
  <si>
    <t>02116</t>
  </si>
  <si>
    <t>02907</t>
  </si>
  <si>
    <t>03101</t>
  </si>
  <si>
    <t>06103</t>
  </si>
  <si>
    <t>06901</t>
  </si>
  <si>
    <t>17103</t>
  </si>
  <si>
    <t>19144</t>
  </si>
  <si>
    <t>20746</t>
  </si>
  <si>
    <t>21201</t>
  </si>
  <si>
    <t>21230</t>
  </si>
  <si>
    <t>28801</t>
  </si>
  <si>
    <t>29902</t>
  </si>
  <si>
    <t>41701</t>
  </si>
  <si>
    <t>59802</t>
  </si>
  <si>
    <t>66061</t>
  </si>
  <si>
    <t>74701</t>
  </si>
  <si>
    <t>75202</t>
  </si>
  <si>
    <t>78526</t>
  </si>
  <si>
    <t>81082</t>
  </si>
  <si>
    <t>81401</t>
  </si>
  <si>
    <t>84106</t>
  </si>
  <si>
    <t>84604</t>
  </si>
  <si>
    <t>87102</t>
  </si>
  <si>
    <t>92867</t>
  </si>
  <si>
    <t>95202</t>
  </si>
  <si>
    <t>HUD</t>
  </si>
  <si>
    <t>Hartford</t>
  </si>
  <si>
    <t>CT</t>
  </si>
  <si>
    <t>IN</t>
  </si>
  <si>
    <t>KY</t>
  </si>
  <si>
    <t>MA</t>
  </si>
  <si>
    <t>MD</t>
  </si>
  <si>
    <t>MI</t>
  </si>
  <si>
    <t>NH</t>
  </si>
  <si>
    <t>Cincinnati</t>
  </si>
  <si>
    <t>Oklahoma City</t>
  </si>
  <si>
    <t>OK</t>
  </si>
  <si>
    <t>Burlington</t>
  </si>
  <si>
    <t>VT</t>
  </si>
  <si>
    <t>HUD/DOT</t>
  </si>
  <si>
    <t>Denver TOD Strategic Implementation Program</t>
  </si>
  <si>
    <t>Augusta Sustainable Development Implementation Program</t>
  </si>
  <si>
    <t>Claiborne Corridor Plan: Leveraging Infrastructure to Build Inter-Parish Access and Equity</t>
  </si>
  <si>
    <t>Highway 13/Maguire Street Corridor Study in Warrensburg, Missouri</t>
  </si>
  <si>
    <t>JCRA - Canal Crossing TIGER II / Community Challenge Planning Grant</t>
  </si>
  <si>
    <t>Bridge Boulevard Corridor Redevelopment Plan</t>
  </si>
  <si>
    <t>Aloha-Reedville Study and Livable Community Plan</t>
  </si>
  <si>
    <t>Allegheny Riverfront Green Boulevard Plan</t>
  </si>
  <si>
    <t>Connections for Sustainability: Linking Greenville's Neighborhoods to Jobs and Open Space</t>
  </si>
  <si>
    <t>Hull Street Corridor Revitalization Plan</t>
  </si>
  <si>
    <t>Needs Assessment and Planning for Affordable Housing, Public Transit and Bike/Walk Pathways in Randolph County</t>
  </si>
  <si>
    <t>Ranson-Charles Town Green Corridor Revitalization</t>
  </si>
  <si>
    <t>80202</t>
  </si>
  <si>
    <t>80203</t>
  </si>
  <si>
    <t>Augusta</t>
  </si>
  <si>
    <t>30901</t>
  </si>
  <si>
    <t>New Orleans</t>
  </si>
  <si>
    <t>LA</t>
  </si>
  <si>
    <t>70112</t>
  </si>
  <si>
    <t>University City</t>
  </si>
  <si>
    <t>63130</t>
  </si>
  <si>
    <t>Warrensburg</t>
  </si>
  <si>
    <t>Jersey City</t>
  </si>
  <si>
    <t>NJ</t>
  </si>
  <si>
    <t>07302</t>
  </si>
  <si>
    <t>Albuquerque</t>
  </si>
  <si>
    <t>NM</t>
  </si>
  <si>
    <t>Hillsboro</t>
  </si>
  <si>
    <t>97124</t>
  </si>
  <si>
    <t>Pittsburgh</t>
  </si>
  <si>
    <t>15219</t>
  </si>
  <si>
    <t>Greenville</t>
  </si>
  <si>
    <t>SC</t>
  </si>
  <si>
    <t>Richmond</t>
  </si>
  <si>
    <t>VA</t>
  </si>
  <si>
    <t>23219</t>
  </si>
  <si>
    <t>Elkins</t>
  </si>
  <si>
    <t>WV</t>
  </si>
  <si>
    <t>26241</t>
  </si>
  <si>
    <t>Ranson</t>
  </si>
  <si>
    <t>The San Mateo County Transit District</t>
  </si>
  <si>
    <t>City of Lexington</t>
  </si>
  <si>
    <t>Pueblo of Laguna</t>
  </si>
  <si>
    <t>City of Gladstone</t>
  </si>
  <si>
    <t>Wilmington Area Planning Council (WILMAPCO)</t>
  </si>
  <si>
    <t>City of Auburn</t>
  </si>
  <si>
    <t>City of Dahlonega</t>
  </si>
  <si>
    <t>Central Oklahoma Transportation and Parking Authority (COTPA)</t>
  </si>
  <si>
    <t>Penobscot County</t>
  </si>
  <si>
    <t>City of Oakland</t>
  </si>
  <si>
    <t>Northern Indiana Commuter Transportation District with the cooperation and financial support of the City of Michigan City.</t>
  </si>
  <si>
    <t>City of Camden</t>
  </si>
  <si>
    <t>City of Saint Paul</t>
  </si>
  <si>
    <t>City of Madison</t>
  </si>
  <si>
    <t>Northwest Regional Planning Commission</t>
  </si>
  <si>
    <t xml:space="preserve">Village of Barrington, Illinois  </t>
  </si>
  <si>
    <t>County of Oakland</t>
  </si>
  <si>
    <t>City of Asheville</t>
  </si>
  <si>
    <t>New York</t>
  </si>
  <si>
    <t>San Carlos</t>
  </si>
  <si>
    <t>Lexington</t>
  </si>
  <si>
    <t>NC</t>
  </si>
  <si>
    <t>Laguna</t>
  </si>
  <si>
    <t>Gladstone</t>
  </si>
  <si>
    <t>Newark</t>
  </si>
  <si>
    <t>DE</t>
  </si>
  <si>
    <t>Auburn </t>
  </si>
  <si>
    <t>Dahlonega </t>
  </si>
  <si>
    <t>Bangor</t>
  </si>
  <si>
    <t>ME</t>
  </si>
  <si>
    <t>04401</t>
  </si>
  <si>
    <t>Oakland</t>
  </si>
  <si>
    <t>Chesterton </t>
  </si>
  <si>
    <t>Camden</t>
  </si>
  <si>
    <t>Madison</t>
  </si>
  <si>
    <t>WI</t>
  </si>
  <si>
    <t>St. Albans</t>
  </si>
  <si>
    <t>05478</t>
  </si>
  <si>
    <t>Barrington</t>
  </si>
  <si>
    <t>Pontiac</t>
  </si>
  <si>
    <t>Sheridan Expressway Corridor</t>
  </si>
  <si>
    <t>Lexington Multi-Modal Transportation Station Area Plan</t>
  </si>
  <si>
    <t>Pueblo of Laguna Bike/Pedestrian Trail Planning and Design</t>
  </si>
  <si>
    <t>Village Center Street, Transit and Infrastructure Improvement Planning Study</t>
  </si>
  <si>
    <t>Newark Train Station Improvement Plan</t>
  </si>
  <si>
    <t>Owasco River Multi-modal Trail Corridor Plan</t>
  </si>
  <si>
    <t>Downtown Dahlonega Complete Streets Corridor Improvements</t>
  </si>
  <si>
    <t>Greater Downtown OKC Transit Circulator Environmental Assessment</t>
  </si>
  <si>
    <t>Linking the Rural Regions of Five Counties in Maine to Enhance Transportation Opportunities and Improving Quality of LIfe</t>
  </si>
  <si>
    <t>Oakland Army Base Infrastructure Master Plan</t>
  </si>
  <si>
    <t>Transportation corridor study to identify the preferred alignment for rerouting the South Shore commuter railroad through Michigan City.</t>
  </si>
  <si>
    <t>Broad Street Road Diet</t>
  </si>
  <si>
    <t>Saint Paul Complete Streets Plan</t>
  </si>
  <si>
    <t>Downtown Madison Intermodal Terminal</t>
  </si>
  <si>
    <t>Downtown St. Albans Streetscape Improvements</t>
  </si>
  <si>
    <t>Building Livability in Pontiac: Planning for Connectivity between the Downtown, Neighborhoods and Transit</t>
  </si>
  <si>
    <t>The Asheville East of the RiverWay Sustainable Neighborhood Project</t>
  </si>
  <si>
    <t>Manchester</t>
  </si>
  <si>
    <t>Stamford</t>
  </si>
  <si>
    <t>Racine</t>
  </si>
  <si>
    <t>Missoula</t>
  </si>
  <si>
    <t>Joplin</t>
  </si>
  <si>
    <t>St. Louis</t>
  </si>
  <si>
    <t>Choctaw Nation</t>
  </si>
  <si>
    <t>Fort Worth</t>
  </si>
  <si>
    <t>Brownsville</t>
  </si>
  <si>
    <t>Phoenix</t>
  </si>
  <si>
    <t>Union City</t>
  </si>
  <si>
    <t>Joaquin</t>
  </si>
  <si>
    <t>http://portal.hud.gov/hudportal/documents/huddoc?id=fy2010_challeplangrants_p.pdf</t>
  </si>
  <si>
    <t>Sustainable Community Challenge Planning Grant</t>
  </si>
  <si>
    <t>Richmond and Chesterfield will develop an inter-jurisdictional comprehensive corridor revitalization plan for 4.1 miles of Hull Street Road. The proposed revitalization plan will begin with a series of studies on different aspects of the corridor, including zoning and land-use, traffic circulation and connectivity, streetscape, housing, infrastructure, demographics, public open space, and community services.</t>
  </si>
  <si>
    <t>Colorado Sustainable Main Streets</t>
  </si>
  <si>
    <t>The Randolph County Housing &amp; Transportation Plan will support a county-wide plan that targets the housing and transportation needs of an increasing senior population and connects people with available jobs. This master plan will also recommend spaces for farmland preservation. The grant will support localized plans to increase pedestrian and bike connectivity in two Elkins’ mixed-income neighborhoods that are mixed-income and close to jobs, schools, and in-town amenities. Finally, a Bus Transit Plan will assess the opportunities and risks of expanding the bus routes both in Elkins and surrounding areas to increase ridership and better support commuters.</t>
  </si>
  <si>
    <t>The Ranson-Charles Town Green Corridor Revitalization initiative will create a plan to: improve the community’s main roadway into a Complete Street with green infrastructure; transform a historic public building into a regional Commuter Center; and tie these transportation improvements together with a new form-based code to foster sustainable community development.</t>
  </si>
  <si>
    <t>The Denver TOD Program - Strategic Implementation will support construction of Denver’s scheduled 2013 opening of the West Corridor light rail line by integrating housing and commercial development with transportation planning. The Grant funds will be used to implement Transit-Oriented Development programs, including a comprehensive, multi-modal plan for future nearby transit stations and high frequency bus corridors.</t>
  </si>
  <si>
    <t>The Colorado Sustainable Main Streets Initiative will help three smaller Colorado communities pursue a unique joint planning initiative to redevelop their downtowns and overcome barriers of aging infrastructure. Plans will cover: pedestrian-friendly and transit-oriented development; historic preservation; arts and culture; land use changes; energy efficiency; downtown revitalization; affordable housing; land acquisition; and the design and engineering of transportation projects.</t>
  </si>
  <si>
    <t>The Augusta Sustainable Development Implementation Program will help plan the redevelopment of the Priority Development Corridor, a 4.5-mile north-south “spine” in the core of Augusta. The project will include the creation of an implementation program for a multi-modal transportation corridor; a revision of current codes to facilitate vibrant, mixed-use, mixed-income development; and a plan for green, affordable housing in a section of Georgia’s second-largest city.</t>
  </si>
  <si>
    <t>The Claiborne Corridor Plan will study corridor challenges and suggest opportunities to reunite a physically divided community and create transportation choices; develop neighborhood and economic revitalization strategies; and design strategies to address stormwater management, subsidence, multi-modal mobility, and urban design.</t>
  </si>
  <si>
    <t xml:space="preserve">The Parkview Gardens: A Sustainable and Accessible Neighborhood </t>
  </si>
  <si>
    <t>The City of University City will pursue improvements to the Parkview Gardens neighborhood that will foster greater connectivity to the light rail system; create LEED-certified affordable housing; and develop a portion of the Centennial Greenway trail and on-street bike routes. The project will also redesign parks as the center of neighborhood life and create neighborhood development plans.</t>
  </si>
  <si>
    <t>This grant will pay for a Highway 13/Maguire Street Corridor Study to analyze land use and economic development opportunities for new urban infill housing and mixed-use retail. It will also study sustainable practices related to storm water management and green infrastructure design, including the potential application of LEED-Neighborhood Development standards throughout the rural Missouri corridor.</t>
  </si>
  <si>
    <t>The Canal Crossing project will address modifications to infrastructure, subdivision of properties, zoning changes, and connections to the light rail stop and bike paths at Canal Crossing. The project’s focus will be on creating a residential, mixed-use, transit-oriented development with access to open space amenities in a community with a significant low-income population. The process will also develop a formal legal framework to ensure that redevelopment is equitable.</t>
  </si>
  <si>
    <t>Albuquerque’s Bridge Boulevard Corridor Redevelopment Plan will help guide development on the fourth-most congested corridor in the Albuquerque metropolitan area, which is home to a diverse and marginalized population. The plan will focus on improvements to bicycle and pedestrian infrastructure, increased transit service, and infill mixed-use development including affordable housing.</t>
  </si>
  <si>
    <t xml:space="preserve">Washington County will  investigate causes and develop strategies to reverse economic and physical decline. The plan will facilitate strategic corridor and town center economic development, corridor and town center land use and streetscape improvements, a bicycle and pedestrian plan, and a housing equity and opportunity strategy in the unincorporated urban area of Washington County between Hillsboro and Beaverton. </t>
  </si>
  <si>
    <t xml:space="preserve">The project will include the development of a plan to convert an existing six-mile stretch of rail right-of-way into a green riverfront rail and trail corridor extending from downtown Pittsburgh to the eastern edge of the city. An engineering study will determine how to best transform the corridor into a multi-modal transportation network that includes time segregated passenger and freight rail operations and a parallel bicycle and pedestrian trail. </t>
  </si>
  <si>
    <t>The project will include comprehensive planning for a transit-oriented development (TOD) and a community park that serves adjacent low- to moderate-income neighborhoods, capitalizing on an AMTRAK station and nearby downtown Greenville. Planning will also examine multi-modal connections, including utilization of a bus rapid transit route to link the TOD and affordable housing to economic opportunity centers.</t>
  </si>
  <si>
    <t>Biking/Walking Infrastructure</t>
  </si>
  <si>
    <t>Freight, Ports, and Rail Infrastructure</t>
  </si>
  <si>
    <t>Transit Infrastructure</t>
  </si>
  <si>
    <t>Multimodal Infrastructure</t>
  </si>
  <si>
    <t xml:space="preserve">Road/Bridge Infrastructure </t>
  </si>
  <si>
    <t>Interactive Passenger Information System (Bus and Bus Livability)</t>
  </si>
  <si>
    <t>Boston Bike Share Program: (Bus and Bus Livability)</t>
  </si>
  <si>
    <t>Transit Hubs and Intermodal Facilities (Bus and Bus Livability)</t>
  </si>
  <si>
    <t>Project Description</t>
  </si>
  <si>
    <t>Health Care Circulator (Bus and Bus Livability)</t>
  </si>
  <si>
    <t>Sustainable Multi-Modal Transit Hub (Bus and Bus Livability)</t>
  </si>
  <si>
    <t>Cincinnati Streetcar Project (Urban Circulator)</t>
  </si>
  <si>
    <t>Mahoning Transit Corridor (Bus and Bus Livability)</t>
  </si>
  <si>
    <t>LKLP Community Action Council, Inc. Revitalize Downtown with Transit Hub Project (Bus and Bus Livability)</t>
  </si>
  <si>
    <t>Broward Boulevard Livable Mobility Plan (Bus and Bus Livability)</t>
  </si>
  <si>
    <t>Urban Trail Project (Bus and Bus Livability)</t>
  </si>
  <si>
    <t>Multiuse Trail and Pedestrian Connectors (Bus and Bus Livability)</t>
  </si>
  <si>
    <t>Fleet Replacement (Bus and Bus Livability)</t>
  </si>
  <si>
    <t>Charlotte Streetcar Starter Project (Urban Circulator)</t>
  </si>
  <si>
    <t>Bus Replacement Program (Bus and Bus Livability)</t>
  </si>
  <si>
    <t>Westport Transit-Oriented Development (Bus and Bus Livability)</t>
  </si>
  <si>
    <t>Howard Street Livable Communities (Bus and Bus Livability)</t>
  </si>
  <si>
    <t>South County Circulator (Bus and Bus Livability)</t>
  </si>
  <si>
    <t>Wayne Junction Intermodal Facility (Bus and Bus Livability)</t>
  </si>
  <si>
    <t>Human Service Transportation Technology Project (Bus and Bus Livability)</t>
  </si>
  <si>
    <t>34th Street Transitway (Bus and Bus Livability)</t>
  </si>
  <si>
    <t>Transfer Hub Project (Bus and Bus Livability)</t>
  </si>
  <si>
    <t>Bus Shelter Construction and Improvements (Bus and Bus Livability)</t>
  </si>
  <si>
    <t>Transit Signal Priority and Real-Time Information Signs (Bus and Bus Livability)</t>
  </si>
  <si>
    <t>Missoula Transfer Center Renovation (Bus and Bus Livability)</t>
  </si>
  <si>
    <t>Chicago Central Area Transitway: E-W Corridor BRT (Urban Circulator)</t>
  </si>
  <si>
    <t>Jeffery BRT Corridor (Bus and Bus Livability)</t>
  </si>
  <si>
    <t>Johnson County Transit  Maintenance Facility Improvement (Bus and Bus Livability)</t>
  </si>
  <si>
    <t>Bus Stop &amp; Access Improvement Program (Bus and Bus Livability)</t>
  </si>
  <si>
    <t>IT Enhancements (Bus and Bus Livability)</t>
  </si>
  <si>
    <t>St. Louis Loop Trolley Project (Urban Circulator)</t>
  </si>
  <si>
    <t>Bus Purchase (Bus and Bus Livability)</t>
  </si>
  <si>
    <t>Olive/St. Paul Street Loop (Urban Circulator)</t>
  </si>
  <si>
    <t>Fort Worth Streetcar Loop (Urban Circulator)</t>
  </si>
  <si>
    <t>Brownsville Multimodal Terminal (Bus and Bus Livability)</t>
  </si>
  <si>
    <t>Mall Shuttle for 16th Street Mall (Bus and Bus Livability)</t>
  </si>
  <si>
    <t>Montrose All Points Transit Buses (Bus and Bus Livability)</t>
  </si>
  <si>
    <t>South Central COG Transit Center (Bus and Bus Livability)</t>
  </si>
  <si>
    <t>3900 South TRAX LRT Station Transit-Oriented Development (Bus and Bus Livability)</t>
  </si>
  <si>
    <t>Bus Garage (Bus and Bus Livability)</t>
  </si>
  <si>
    <t>Provo Intermodal Center (Bus and Bus Livability)</t>
  </si>
  <si>
    <t>11th Street Pedestrian Improvement Project (Bus and Bus Livability)</t>
  </si>
  <si>
    <t>Montaño Intermodal Center (Bus and Bus Livability)</t>
  </si>
  <si>
    <t>UNLV Transit Center (Bus and Bus Livability)</t>
  </si>
  <si>
    <t>Anaheim Regional Intermodal Transit Center (Bus and Bus Livability)</t>
  </si>
  <si>
    <t>Phelan Loop Bus Facility Project (Bus and Bus Livability)</t>
  </si>
  <si>
    <t>East Plaza Transit Loop Road (Bus and Bus Livability)</t>
  </si>
  <si>
    <t>The Metro Express: Hammer Lane Corridor BRT (Bus and Bus Livability)</t>
  </si>
  <si>
    <t>Gateway Park and Ride (Bus and Bus Livability)</t>
  </si>
  <si>
    <t>Hybrid Bus Project (Bus and Bus Livability)</t>
  </si>
  <si>
    <t>Seattle Intermodal Hub (Bus and Bus Livability)</t>
  </si>
  <si>
    <t>Chuckanut Park and Ride (Bus and Bus Livability)</t>
  </si>
  <si>
    <t>Planning Assistance</t>
  </si>
  <si>
    <t>http://www.dot.gov/recovery/ost/tigerii/</t>
  </si>
  <si>
    <t>http://www.dot.gov/recovery/tigerprojects.html</t>
  </si>
  <si>
    <t>http://www.fta.dot.gov/news/news_events_11820.html</t>
  </si>
  <si>
    <t>The East Plaza Transit Loop Road is an integral part of the Union City Intermodal Station that is the centerpiece of a high-density, transit-oriented district that provides service to transit, pedestrian, bicycle and auto access to the east side of the intermodal station.</t>
  </si>
  <si>
    <t>Phase One of the Anaheim Regional Transportation Intermodal Center (ARTIC) project will include 66,000 square feet of transit facility, necessary track and bridge work, parking, and utility relocation. When completed, ARTIC will be a premier regional, multimodal transportation hub in Orange County.</t>
  </si>
  <si>
    <t xml:space="preserve">Hammer Lane Corridor BRT is the third phase of a comprehensive connected bus rapid transit system in Stockton.  The project will provide reduce wait times at bus stops, convenient scheduling for passengers, and reduced overall individual travel times. </t>
  </si>
  <si>
    <t>Building the Phelan Loop Bus Facility paves the way for landscaped open space, new retail space, and new affordable housing, all next to public transportation, and within walking distance of both a major transit hub and San Francisco City College, one of the nation’s largest educational institutions. </t>
  </si>
  <si>
    <t>To create this enhanced bus corridor, bus shelters will be repainted, benches and trash receptacles will be replaced, in addition to pedestrian level lighting being added.</t>
  </si>
  <si>
    <t>RTD will replace up to eight mall shuttles, helping to improve bus availability and reduce maintenance costs in the RTD subfleet of 36 mall shuttles.  As the planned 16th Street Mall extension nears completion, these additional vehicles will be vital to maintaining transit service in the area.</t>
  </si>
  <si>
    <t xml:space="preserve">All Points Transit in Montrose County will implement web-based mobile data terminals for real-time vehicle tracking and a dispatching system upgrade which will enhance customer services, reduce fuel consumption and improve driver safety.  Improvements to public transit bus stops will include concrete pads near high volume stops, increasing safety and comfort of residents. </t>
  </si>
  <si>
    <t xml:space="preserve">South Central Council of Governments will construct a multimodal transit center located in historic downtown Trinidad. The transit center will provide connections for Amtrak’s Southwest Chief, Greyhound, and other inter-city bus services, and SC COG transit to connect transit within the region.  </t>
  </si>
  <si>
    <t>The Town of Mansfield  and the Downtown Mansfield Partnership will build an Intermodal hub in the heart of the Storrs Center downtown project that will provide a viable, convenient and centrally-located transfer station for the University of Connecticut, local, intercity and express bus services, paratransit services, Dial-A-Ride and taxi service.</t>
  </si>
  <si>
    <t>The Stamford Urban Transitway is a 2.25-mile fixed guideway facility that will connect Interstate 95 and Stamford’s central downtown to the Stamford Intermodal Transportation Center and the Boston Post Road. The Transitway will include dedicated bus lanes, carpool lanes, bicycle/pedestrian routes, Intelligent Transportation System (ITS) technologies, and multi-use vehicle lanes. </t>
  </si>
  <si>
    <t>Stamford Urban Transitway Project (Bus and Bus Livability)</t>
  </si>
  <si>
    <t>Storrs Center Intermodal Transportation Hub and Transit Pathway (Bus and Bus Livability)</t>
  </si>
  <si>
    <t>Broward County will buy nine energy- efficient hybrid-electric buses to operate along the Broward County Route 22 and implement Transit Signal Priority along Broward Boulevard, make bicycle and pedestrian enhancements, and upgrade bus shelters and facilities to include real-time passenger information, car-sharing program and an Advanced Traffic Management System.</t>
  </si>
  <si>
    <t>The project will provide bicycle parking, pedestrian way finding, streetscape enhancements, lighting and other safety features to create a pleasant, safe and walkable environment for community users coming to and from downtown housing, work, entertainment and other businesses.</t>
  </si>
  <si>
    <t>This project allows for construction of a centralized parking garage within the Fort Hall Indian Reservation to assist in the transportation needs of the residents of the reservation and the replacement of three transport vans to support the needs of elderly tribal members.</t>
  </si>
  <si>
    <t>This project will connect Union Station through several districts in the downtown Loop to the Navy Pier. It will also expedite bus services through the downtown and serves a community not currently served by transit.</t>
  </si>
  <si>
    <t>This bus rapid transit project runs along 103rd Street and Stony Island to Jefferson and Washington Streets, providing a high-quality transit link to the central business district, a corridor that lacks easy rail access.</t>
  </si>
  <si>
    <t>DART will use these funds to assist in building a new multi-modal transit hub in downtown Des Moines, Iowa.  The transfer center will include 15 bus transfer bays, bicycle racks, a conference room and offices as well as much needed driver facilities.</t>
  </si>
  <si>
    <t>Johnson County Area Transit Authority will expand the Murray L. Nolte Transit Center in Olathe, Kansas to accommodate its expanding fleet. The facility is approaching 10 years old and has outgrown the capacity to adequately maintain its current fleet of more than 100 vehicles.</t>
  </si>
  <si>
    <t>LKLP provides transportation services to four (4) counties in a rural, poverty-stricken area in Eastern Kentucky. </t>
  </si>
  <si>
    <t>Funds will be used to purchase additional buses for the Oxen Hill and Branch Avenue circulator routes and demand service to meet the ever-increasing needs of a growing community, and to reduce congestion and over-crowding on the current system.</t>
  </si>
  <si>
    <t>The City of Baltimore and the MTA will develop the Kent Street Plaza and Pedestrian Corridor to expand bus ridership and access to the existing light rail system, strengthening the economically distressed community and the Westport Waterfront Project.</t>
  </si>
  <si>
    <t>This Livable Communities project involves the demolition of existing worn out shelters and replacement of light rail and bus shelters in the busiest transit corridor in Baltimore City, located along Howard Street.</t>
  </si>
  <si>
    <t>the Regional Bike Share System is a multiple-city bike sharing system making thousands of bicycles available throughout the Boston metropolitan area with the swipe of a card. The Bike Share system was conceived as an extension and enhancement of the existing public transit system. More than 500 Bike Share stations will be located at or near Massachusetts Bay Transportation Authority (MBTA) bus and rail transit stations to encourage and facilitate use of public transit.</t>
  </si>
  <si>
    <t>This is a state-of-the-art communications project that will provide transit passengers with 24/7 access to real-time traveler, trip planning, scheduling, and customer service information.  The automated system will also proactively send transit service notifications such as next bus, paratransit call ahead, and travel service advisories using voice, text, and email messaging. </t>
  </si>
  <si>
    <t>The City of St. Paul and the Metropolitan Council will expand the use of transit signal priority (TSP) to improve bus service between neighborhoods, commercial areas and high-population centers, allowing travelers to get to where they are going faster and more reliably. </t>
  </si>
  <si>
    <t>The City of St. Louis will build a two-mile, nine-stop urban streetcar route. This catalyst project would connect a neighborhood in need of revitalization with a thriving college village and a major regional destination.</t>
  </si>
  <si>
    <t>The Metro Area Publictransit System (MAPS) is a curb-to-curb transportation service available to citizens within the city of Joplin, Missouri and surrounding areas. The City of Joplin will upgrade MAPS’ hardware and software, including the implementation of an automatic vehicle locator system to improve vehicle tracking and scheduling. </t>
  </si>
  <si>
    <t>KCATA will upgrade bus stops and pedestrian access at key transit  intersections in the urban core of  Kansas City, Missouri. </t>
  </si>
  <si>
    <t>Renovations to the existing Mountain Line Transfer Center will include streetscape and sidewalk improvements, signage, benches, expansion of office space, and installation of exterior solar powered lighting to increase the energy efficiency of the facility.</t>
  </si>
  <si>
    <t>This transit hub will complement current transit services and future improvements including new regional transit routes, on-campus shuttle service, transit oriented development, and a parking structure, improving accessibility for students, faculty, staff and visitors.</t>
  </si>
  <si>
    <t>The Manchester Transit Authority plans to purchase three low floor cutaway transit vehicles to create a Health Care Circulator that would connect the Elliot Hospital, Doctors Park on Tarrytown Road, Dartmouth Hitchcock Clinic, Veterans Administration Hospital and the Manchester Mental Health facility. The Circulator will provide improved access to medical and employment facilities especially helping persons with disabilities reduce transfers/connections and improve travel times.</t>
  </si>
  <si>
    <t>The Montaño Intermodal Center will provide a new intermodal connection between ABQ Ride buses and New Mexico Rail Runner Express commuter rail.</t>
  </si>
  <si>
    <t>The 34th Street Transitway project consists of constructing a dedicated Bus Rapid Transit (BRT) facility and pedestrian plaza along 34th Street, an important and heavily congested travel corridor serving many homes and businesses in Midtown Manhattan.</t>
  </si>
  <si>
    <t>CENTRO will construct a transfer hub, transforming the downtown Syracuse area by eliminating an overwhelmed passenger transfer area at Fayette and Salina Streets, the four corners at the busiest downtown intersection in the City of Syracuse.</t>
  </si>
  <si>
    <t>The City of Charlotte will build a 1.5-mile streetcar starter route with six stops and three replica trolleys, in advance of a future 10-mile streetcar route.</t>
  </si>
  <si>
    <t>The City of Asheville will upgrade their bus fleet with five new hybrid and diesel buses, improving fuel efficiency, reducing carbon emissions and improving passenger service.</t>
  </si>
  <si>
    <t>The City of Cincinnati will construct a six-mile streetcar route with 18 stops and six streetcars for operation on one-way pairs of downtown Cincinnati streets.</t>
  </si>
  <si>
    <t>SARTA plans to revitalize the 3.4-mile Mahoning Transit Corridor by improving transit connections between downtown Canton and northeast Canton, a densely populated, economically disadvantaged residential and growing employment area.  Enhancements will be made to bus shelters along the corridor, including additions of benches, sidewalk improvements and the extension of a bike-pedestrian path that ties into a regional bike and walkable network.</t>
  </si>
  <si>
    <t>The Choctaw Nation will use the funds to replace high-mileage non-accessible leased minivans with two new Americans with Disabilities Act-compliant minivans and provide on-demand and fixed-route transit services.</t>
  </si>
  <si>
    <t>Trimet will use the funds toward the planned purchase of 18 hybrid, low-floor, buses for its Frequent Service bus line. Included would be additional parts for inventory for a new fleet.</t>
  </si>
  <si>
    <t>Lane Transit (LTD) will construct a transit park-and-ride lot and construct two curbside transit stations to serve the facility. Park-and-ride lot users will have direct access to the PeaceHealth Medical Center, downtown Springfield, the University of Oregon and downtown Eugene.</t>
  </si>
  <si>
    <t>The project provides for restoring the station’s historic integrity while modernizing its structure to provide a safer, more accessible, and environmentally friendly facility for local residents and businesses.</t>
  </si>
  <si>
    <t>PennDOT will be using this capital funding to update their Human Services Technology to improve organizational efficiency and to enhance services provided to statewide communities.</t>
  </si>
  <si>
    <t>The creation of four new bus hub locations in the downtown Providence area, including the West Side, College Hill, Capitol Hill and the Hospital District, will help alleviate bus congestion in the Plaza and create more direct service to major employment and education centers throughout the city.</t>
  </si>
  <si>
    <t>The three components to this project include providing a fixed-route transit service that links a majority of northern Beaufort County residents to the region’s major employers, shopping areas, and services; constructing a 6.7 mile first phase multiuse trail; and constructing, repairing, and reconfiguring over 13 miles of sidewalks and multiuse pathways to promote safely connect them to major employers, commercial districts, schools, and residential areas.</t>
  </si>
  <si>
    <t>The Dallas Area Rapid Transit Authority (DART) will build a 0.65-mile urban streetcar track extension to an existing system.  This project would link the current McKinney Trolley to the existing DART light rail St. Paul Station and to the McKinney Trolley Olive Street Extension in the heart of Downtown Dallas.</t>
  </si>
  <si>
    <t>The City of Fort Worth and the Fort Worth Transportation Authority will construct a 2.5-mile one-way streetcar loop with between 20 and 25 stops and three vehicles to connect a Trinity Railway Express commuter rail station and Intermodal Transportation Center with the central business district.</t>
  </si>
  <si>
    <t>The City of Brownsville will develop a multimodal terminal to provide a hub for ground transportation services including local, rural, intercity and international transit services.</t>
  </si>
  <si>
    <t>The development of the first phase of the Provo Intermodal Center site is part of a large transit-oriented development project that will provide a regional transportation gateway to serve Provo and communities to the south.  It will also serve as a convenient transfer point between commuter rail, bus rapid transit and the local bus network helping provide the community increased access to high capacity and high speed transit</t>
  </si>
  <si>
    <t>This project will help the revitalization of South Salt Lake which includes mixed-use developments comprised of high density residential housing and commercial/retail developments that will provide employment opportunities near the housing. </t>
  </si>
  <si>
    <t>GRTC, will use the funds toward the purchase of four 56-passenger coach buses to meet customer express route needs. The new buses will increase safety and reliability, and provide easier access to the elderly and persons with disabilities.</t>
  </si>
  <si>
    <t>The City of Seattle will restore the historic King Street Station and improve the Westlake Hub,  creating two intermodal transportation hubs in downtown Seattle that connect rail, bus, streetcar, and pedestrian networks in Seattle’s Center City.</t>
  </si>
  <si>
    <t>The Chuckanut Park and Ride project will be a high capacity parking and transit transfer facility located just off the I-5 Chuckanut/ SR 11 exit in Burlington, Washington.  It will accommodate more than 300 parking spaces and include a bus pad for transit access; passenger shelters; bicycle racks and safety features such as improved lighting, fencing, and security cameras.</t>
  </si>
  <si>
    <t>To protect residents using bus service from high temperatures in the summer and frigid temperatures and winds in the winter, the City of Racine will build 17 new bus shelters, upgrade an additional 14 existing shelters and include helpful passenger information displays.</t>
  </si>
  <si>
    <t>Provo</t>
  </si>
  <si>
    <t xml:space="preserve">This project will look at options to address mobility on Van Nuys Boulevard between Ventura and Foothill Boulevards, a densely populated corridor. Significant proportions of low-income and zero-car households live within a half-mile of the corridor, and although bus ridership is among the highest in the county, service reliability suffers due to traffic congestion and overcrowding. </t>
  </si>
  <si>
    <t>http://www.fta.dot.gov/news/news_events_12233.html</t>
  </si>
  <si>
    <t>This funding will support the evaluation of alignment extensions to the K Street Transitway and streetcar propulsion technologies. The alignment extensions being considered are at the Washington Circle area and between Mount Vernon Square and Union Station. Current transit ridership, support for infill development and potential to improve access to services justify an investment.</t>
  </si>
  <si>
    <t>This project includes corridors connecting La Guardia Airport with Jackson Heights, Astoria, and downtown Flushing.  La Guardia is a busy airport with no rapid transit connection. Current bus service is slow, unreliable and heavily used by airport employees and area residents. The project will also support infill development projects in Willets Point and downtown Flushing. </t>
  </si>
  <si>
    <t>An alternatives analysis (AA) project is underway for the corridor, which links employment centers (the hospital, downtown and Brown University) with areas targeted for redevelopment.  This extension would run between Rhode Island Hospital and College Hill/Brown University via downtown Providence (approximately 2 miles).</t>
  </si>
  <si>
    <t>This alternatives analysis would focus on downtown Salt Lake City, bounded by 500 East, 900 South, 600 West and South Temple Street. The analysis would be led by the city's redevelopment agency, which owns properties in the downtown area.  Accordingly, the need and evaluation criteria focus on redevelopment possibilities, though the alignment’s future expandability will also be considered. </t>
  </si>
  <si>
    <t>This project will look at transit improvements along Western and Ashland Avenues in Chicago between Howard and 95th Streets.  The the corridor contains regional destinations, offers many redevelopment sites, has high bus ridership and is home to many zero-car households.</t>
  </si>
  <si>
    <t>The project will study Nicollet and Central Avenues between the 46th Street/I-35W BRT station in Minneapolis, downtown Minneapolis and the Columbia Heights Transit Center.  A transit investment here could leverage city grant programs for affordable housing, business assistance, and energy efficiency.  Economic development and affordable housing implementation plans will be developed in parallel. </t>
  </si>
  <si>
    <t>This project will study congestion along Robert Street/ US 52 between downtown Saint Paul and Rosemount, this area includes urban neighborhoods, mature inner-ring suburbs and quickly developing newer suburbs.  Access to employment concentrations and mobility for the area's growing senior citizen population are the primary motivators for a transit investment. </t>
  </si>
  <si>
    <t>The proposed study builds on findings from the regional systems planning efforts that have identified the corridors with greatest need for major mobility improvements.</t>
  </si>
  <si>
    <t xml:space="preserve">This project will look at options to improve mobility on East Colfax Avenue and parallel streets between downtown Denver and the Anschutz/Fitzsimons medical campus in Aurora.  This congested corridor links economically diverse neighborhoods, downtown Denver, the state capitol and a large medical campus.  </t>
  </si>
  <si>
    <t>This project will look at options to connect Santa Fe College and Gainesville Regional Airport via downtown Gainesville and University of Florida (UF). Currently, there is heavy use of transit service, particularly around the UF campus.  The project would improve access for residents of disinvested neighborhoods on the city's east side. </t>
  </si>
  <si>
    <t>This project will look at options to improve mobility on along US 192 in Kissimmee between the Florida Turnpike and SR 27. Current bus service is frequent in portions of the corridor but congestion and tourist volumes are high as this corridor abuts Walt Disney World and is lined with tourist-oriented businesses. </t>
  </si>
  <si>
    <t>This project will look at options to improve mobility on an arterial street undergoing higher-density, mixed-use redevelopment.  The corridor runs along Tennessee Street/Mahan Drive between Capital Circle East and West, through Florida State University, Tallahassee Community College and downtown.  The project team will evaluate transit-supportive changes to city plans and codes as part of the work plan.</t>
  </si>
  <si>
    <t>This project will look at options to improve mobility along I-85 between the Doraville MARTA Station and Sugarloaf Parkway has experienced recent automobile-oriented growth.  Congestion, lack of transportation options, and poor access to employment are primary rationales for performing this study.</t>
  </si>
  <si>
    <t xml:space="preserve">This project will look at options to improve mobility along the US 41/I-75 corridor between Acworth and the Arts Center. </t>
  </si>
  <si>
    <t xml:space="preserve">This project will look at options to improve mobility between downtown Omaha, Midtown, and the University of Nebraska Medical Center (approximately 5.5 square miles). This study area contains the region's highest population densities and has experienced significant infill development over the last decade.  </t>
  </si>
  <si>
    <t>This project will look at options to improve mobility along Cleveland Avenue between downtown Columbus and St. Ann's Hospital or Easton Transit Center (approximately 13 miles).  Cleveland Avenue is a commercial corridor for diverse, established urban neighborhoods. There is need for faster transit service, improved access for transit-dependent populations and support for corridor revitalization efforts. </t>
  </si>
  <si>
    <t>This project will look at options to improve mobility between downtown Austin and Georgetown along I-35 and SR 1. The corridor contains several destinations, including mixed-use infill developments.  Rapid population and employment growth in the area are expected to continue.  Express buses and a single-track commuter rail line, which is contemplated for upgrades, serve the corridor. </t>
  </si>
  <si>
    <t xml:space="preserve">This alternatives analysis (AA) and environmental impact statement (EIS) project focuses on the Dallas central business district, roughly bounded by US 75/I-45, I-30, I-35E and Woodall Rodgers Freeway.  The work entails reevaluation of the locally preferred alternative for a new light rail transit (LRT) alignment through downtown Dallas to improve linkages with land use and streetcar planning.  </t>
  </si>
  <si>
    <t>This project focuses on two corridors in central San Antonio: north-south between Southtown and Midtown, east-west between EastTown on Commerce and Cattleman Square.  These corridors are fairly short but would reach neighborhoods beyond the expressways that encircle downtown and complement infill development.</t>
  </si>
  <si>
    <t xml:space="preserve">Light rail transit (LRT) deployment in this corridor was included in the successful 2008 Sound Transit 2 ballot measure.  This corridor is currently served by express buses.  It is located between Northgate Transit Center and Lynnwood along I-5 (approximately 8.2 miles).  </t>
  </si>
  <si>
    <t>This project will look at options to improve mobility along I-5 and SR 99W between downtown Portland and Sherwood (17 miles).  This corridor is a high-priority for transit investment in light of livability needs, support of the regional economy, and potential environmental benefits and other factors.  There is affordable housing availability and transit connectivity.  Also, there is congestion.  The current bus service is well-patronized. </t>
  </si>
  <si>
    <t>This project will look at options to improve mobility  along Broadway and West End Avenue in Nashville between Riverfront Station and White Bridge Pike (5 miles). The corridor contains several regional destinations, including Vanderbilt University, medical centers and shopping districts.  The transit service is frequent and well-patronized and there are potential livability benefits. </t>
  </si>
  <si>
    <t>AZ</t>
  </si>
  <si>
    <t>MT</t>
  </si>
  <si>
    <t>PR</t>
  </si>
  <si>
    <t>ID</t>
  </si>
  <si>
    <t>IO</t>
  </si>
  <si>
    <t>KS</t>
  </si>
  <si>
    <t>NV</t>
  </si>
  <si>
    <t>Grand Boulevard: Removing Barriers to Livable Communities</t>
  </si>
  <si>
    <t>Barrington US-14 Underpass</t>
  </si>
  <si>
    <t>DOT (blanks)</t>
  </si>
  <si>
    <t>latitude</t>
  </si>
  <si>
    <t>longitude</t>
  </si>
  <si>
    <t>name</t>
  </si>
  <si>
    <t>desc</t>
  </si>
  <si>
    <t>color</t>
  </si>
  <si>
    <t>PO Box 2186, Anniston, AL, 36201-1220</t>
  </si>
  <si>
    <t>-</t>
  </si>
  <si>
    <t>Wheat Ridge, CO,</t>
  </si>
  <si>
    <t>Los Angeles, CA, 90012</t>
  </si>
  <si>
    <t>502 Cherry Street, Helena-West Helena, AR, 72342-1825</t>
  </si>
  <si>
    <t>Harvey,  IL,</t>
  </si>
  <si>
    <t>, Denver, CO, 80202</t>
  </si>
  <si>
    <t>POB 428, St. Johns, AZ, 85936-0428</t>
  </si>
  <si>
    <t>Atlanta GA, ,</t>
  </si>
  <si>
    <t>, Washington, DC, 20009</t>
  </si>
  <si>
    <t>4910 N. Chestnut, Fresno, CA, 93726-1852</t>
  </si>
  <si>
    <t>Salt Lake City, UT,</t>
  </si>
  <si>
    <t>, Gainesville, FL, 32601</t>
  </si>
  <si>
    <t>1415 L ST, Sacramento, CA, 95814-3963</t>
  </si>
  <si>
    <t>Washington, DC,</t>
  </si>
  <si>
    <t>, Orlando, FL, 32801</t>
  </si>
  <si>
    <t>700 Main Street, Willimantic, CT, 06226-2604</t>
  </si>
  <si>
    <t>Providence,  RI,</t>
  </si>
  <si>
    <t>, Tallahassee, FL, 32301</t>
  </si>
  <si>
    <t>241 Main Street, Hartford, CT, 06106-1862</t>
  </si>
  <si>
    <t>Las Cruces, NM,</t>
  </si>
  <si>
    <t>, Doraville, Duluth and Norcross, GA, 30045</t>
  </si>
  <si>
    <t>555 East Church Street, Bartow, FL, 33830-3931</t>
  </si>
  <si>
    <t>Louisville,  KY,</t>
  </si>
  <si>
    <t>, Marietta, GA, 30008</t>
  </si>
  <si>
    <t>3440 Hollywood Blvd., Hollywood, FL, 33021-6900</t>
  </si>
  <si>
    <t>Sacramento,  CA,</t>
  </si>
  <si>
    <t>, Chicago, IL, 60661</t>
  </si>
  <si>
    <t>6200 Aurora Avenue, Urbandale, IA, 50322-2866</t>
  </si>
  <si>
    <t>Montgomery County,  MD,</t>
  </si>
  <si>
    <t>, Minneapolis, MN, 55401</t>
  </si>
  <si>
    <t>313 N. MAIN STREET, Rockford, IL, 61101-1014</t>
  </si>
  <si>
    <t>Saginaw, MI,</t>
  </si>
  <si>
    <t>, St. Paul, MN, 55033</t>
  </si>
  <si>
    <t>233 S Wacker Drive, Chicago, IL, 60606-6306</t>
  </si>
  <si>
    <t>Concord, NH,</t>
  </si>
  <si>
    <t>, Kansas City/Jackson County, MO, 64105</t>
  </si>
  <si>
    <t>211 Fulton St., Peoria, IL, 61602-1332</t>
  </si>
  <si>
    <t>, AZ, 85003</t>
  </si>
  <si>
    <t>, Omaha, NE, 68102</t>
  </si>
  <si>
    <t>1 NW MLK, Jr. Blvd., Evansville, IN, 47708-1833</t>
  </si>
  <si>
    <t>, CA, 90255</t>
  </si>
  <si>
    <t>, New York City, NY, 10038</t>
  </si>
  <si>
    <t>109 Kinkead Hall, Lexington, KY, 40506-0057</t>
  </si>
  <si>
    <t>, CA, 92114</t>
  </si>
  <si>
    <t>, Columbus, OH, 43215</t>
  </si>
  <si>
    <t>60 Temple Place, Boston, MA, 02111-1324</t>
  </si>
  <si>
    <t>, CA, 94102</t>
  </si>
  <si>
    <t>, Portland, OR, 97232</t>
  </si>
  <si>
    <t>1 Fenn Street, Pittsfield, MA, 01201-6278</t>
  </si>
  <si>
    <t>, CO, 80012</t>
  </si>
  <si>
    <t>, Providence, RI, 02903</t>
  </si>
  <si>
    <t>425 Main Street, Greenfield, MA, 01301-3443</t>
  </si>
  <si>
    <t>, CO, 80202</t>
  </si>
  <si>
    <t>, Nashville, TN, 37210</t>
  </si>
  <si>
    <t>68 Marginal Way, Portland, ME, 04101-2444</t>
  </si>
  <si>
    <t>, GA, 30303</t>
  </si>
  <si>
    <t>, Austin, TX, 78702</t>
  </si>
  <si>
    <t>11 West Presque Isle Road, Caribou, ME, 04736-0779</t>
  </si>
  <si>
    <t>, IN, 46528</t>
  </si>
  <si>
    <t>, Dallas, TX, 75202</t>
  </si>
  <si>
    <t>535 Griswold, Detroit, MI, 48226-3602</t>
  </si>
  <si>
    <t>, ME, 04073</t>
  </si>
  <si>
    <t>, San Antonio, TX, 78212</t>
  </si>
  <si>
    <t>403 Prairie Ave NE, Staples, MN, 56479-2932</t>
  </si>
  <si>
    <t>, MA, 01850</t>
  </si>
  <si>
    <t>, Salt Lake City, UT, 84111</t>
  </si>
  <si>
    <t>390 Robert Street North, St. Paul, MN, 55101-1805</t>
  </si>
  <si>
    <t>, MA, 01013</t>
  </si>
  <si>
    <t>, Seattle, WA, 98104</t>
  </si>
  <si>
    <t>1 Memorial Drive, Saint Louis, MO, 63102-2451</t>
  </si>
  <si>
    <t>, MO, 64129</t>
  </si>
  <si>
    <t>, Phoenix, AZ, 85003</t>
  </si>
  <si>
    <t>600 Broadway, Kansas City, MO, 64105-1554</t>
  </si>
  <si>
    <t>, MT, 59901</t>
  </si>
  <si>
    <t>, , CA, 92867</t>
  </si>
  <si>
    <t>1232 Pass Road, Gulfport, MS, 39501-6233</t>
  </si>
  <si>
    <t>, NJ, 07105</t>
  </si>
  <si>
    <t>, San Francisco, CA, 94103</t>
  </si>
  <si>
    <t>339 New Leicester Hwy, Asheville, NC, 28806-2046</t>
  </si>
  <si>
    <t>, NY, 13669</t>
  </si>
  <si>
    <t>, Union City, CA, 94587</t>
  </si>
  <si>
    <t>7800 Airport Center Drive, Greensboro, NC, 27409-9089</t>
  </si>
  <si>
    <t>, NC, 28560</t>
  </si>
  <si>
    <t>, Joaquin, CA, 95202</t>
  </si>
  <si>
    <t>4 Irving Place, New York City, NY, 10003-3502</t>
  </si>
  <si>
    <t>, OH, 44114</t>
  </si>
  <si>
    <t>1299 Superior Avenue, Cleveland, OH, 44114-3204</t>
  </si>
  <si>
    <t>, OK, 74103</t>
  </si>
  <si>
    <t>, , CO, 81082</t>
  </si>
  <si>
    <t>859 Willamette Street, Eugene, OR, 97401-2910</t>
  </si>
  <si>
    <t>, PA, 15061</t>
  </si>
  <si>
    <t>, , CO, 81401</t>
  </si>
  <si>
    <t>P.O. Box 290, Porcupine, SD, 57772-0290</t>
  </si>
  <si>
    <t>, PR, 00656</t>
  </si>
  <si>
    <t>, Hartford, CT, 06103</t>
  </si>
  <si>
    <t>400 Main Street, Knoxville, TN, 37902-2405</t>
  </si>
  <si>
    <t>, VA, 24011</t>
  </si>
  <si>
    <t>, Stamford, CT, 06901</t>
  </si>
  <si>
    <t>P.O. Box 22777, Houston, TX, 77227-2777</t>
  </si>
  <si>
    <t>, WA, 99155</t>
  </si>
  <si>
    <t>6800 Burleson Road, Bldg. 310, Austin, TX, 78744-2325</t>
  </si>
  <si>
    <t>, WV, 25438</t>
  </si>
  <si>
    <t>, , FL, 33069</t>
  </si>
  <si>
    <t>2001 South State Street, Salt Lake City, UT, 84190-2710</t>
  </si>
  <si>
    <t>Boston, MA, 02125</t>
  </si>
  <si>
    <t>, , ID, 83203</t>
  </si>
  <si>
    <t>313 Luck Ave SW, Roanoke, VA, 24016-5013</t>
  </si>
  <si>
    <t>Denver, CO, 80204</t>
  </si>
  <si>
    <t>, Chicago, IL, 60602</t>
  </si>
  <si>
    <t>401 East Water Street, Charlottesville, VA, 22902-1505</t>
  </si>
  <si>
    <t>Indianapolis, IN, 46204</t>
  </si>
  <si>
    <t>6580 Valley Center Drive, Radford, VA, 24141-5692</t>
  </si>
  <si>
    <t>Iowa City, IA, 52240</t>
  </si>
  <si>
    <t>, , IO, 50309</t>
  </si>
  <si>
    <t>110 West Canal Street, Winooski, VT, 05404-2109</t>
  </si>
  <si>
    <t>National City, CA, 91950</t>
  </si>
  <si>
    <t>, Kansas City/Jackson County, KS, 66061</t>
  </si>
  <si>
    <t>2424 Heritage Court, Olympia, WA, 98502-6013</t>
  </si>
  <si>
    <t>Boston, MA, 02201</t>
  </si>
  <si>
    <t>, , KY, 41701</t>
  </si>
  <si>
    <t>1011 Western Avenue, Seattle, WA, 98104-1035</t>
  </si>
  <si>
    <t>Charleston, WV, 25301</t>
  </si>
  <si>
    <t>, , MD, 20746</t>
  </si>
  <si>
    <t>602 Peace Pipe Rd., Lac du Flambeau, WI, 54538-0786</t>
  </si>
  <si>
    <t>Hartford, CT, 06106</t>
  </si>
  <si>
    <t>, , MD, 21201</t>
  </si>
  <si>
    <t>One University Plaza , Platteville, WI, 53818-3001</t>
  </si>
  <si>
    <t>Jefferson City, MO, 65101-1556</t>
  </si>
  <si>
    <t>, , MD, 21230</t>
  </si>
  <si>
    <t>210 Martin Luther King Jr. Blvd., Madison, WI, 53703-3340</t>
  </si>
  <si>
    <t>Little Rock, AR,</t>
  </si>
  <si>
    <t>, , MA, 01107</t>
  </si>
  <si>
    <t>Helena , MT, 59601</t>
  </si>
  <si>
    <t>, Boston, MA, 02116</t>
  </si>
  <si>
    <t>Renton, WA, 98057</t>
  </si>
  <si>
    <t>, Minneapolis, MN, 55101</t>
  </si>
  <si>
    <t>St. Louis, MO, 63103</t>
  </si>
  <si>
    <t>, Kansas City/Jackson County, MO, 64106</t>
  </si>
  <si>
    <t>Dover, NH, 03820</t>
  </si>
  <si>
    <t>, Joplin, MO, 64801</t>
  </si>
  <si>
    <t>Granville, OH, 43023</t>
  </si>
  <si>
    <t>, St. Louis, MO, 66103</t>
  </si>
  <si>
    <t>Lincoln , NE, 68508</t>
  </si>
  <si>
    <t>, Missoula, MT, 59802</t>
  </si>
  <si>
    <t>Shelburne, VT, 05482</t>
  </si>
  <si>
    <t>, , NV, 89106</t>
  </si>
  <si>
    <t>Cambridge, MD, 21613</t>
  </si>
  <si>
    <t>, Manchester, NH, 03101</t>
  </si>
  <si>
    <t>Essex, CT, 06426</t>
  </si>
  <si>
    <t>, Albuquerque, NM, 87102</t>
  </si>
  <si>
    <t>Reedsburg, WI, 53959</t>
  </si>
  <si>
    <t>, New York, NY, 10038</t>
  </si>
  <si>
    <t>Spencer, NC, 28159</t>
  </si>
  <si>
    <t>, , NY, 13205</t>
  </si>
  <si>
    <t>Bemidji, MN, 56601</t>
  </si>
  <si>
    <t>, Charlotte, NC, 28202</t>
  </si>
  <si>
    <t>Chelmsford, MA, 01824</t>
  </si>
  <si>
    <t>, Asheville, NC, 28801</t>
  </si>
  <si>
    <t>Deerfield Beach, FL, 33441</t>
  </si>
  <si>
    <t>, , OH, 44707</t>
  </si>
  <si>
    <t>Erie County, NY, 14202</t>
  </si>
  <si>
    <t>, Cincinnati, OH, 45202</t>
  </si>
  <si>
    <t>Muskegon, MI, 49440</t>
  </si>
  <si>
    <t>, Choctaw Nation, OK, 74701</t>
  </si>
  <si>
    <t>Colorado Springs, CO, 80905</t>
  </si>
  <si>
    <t>, Portland, OR, 97202</t>
  </si>
  <si>
    <t>McKinney, TX, 75069</t>
  </si>
  <si>
    <t>, , OR, 97401</t>
  </si>
  <si>
    <t>Nashville, TN, 37205</t>
  </si>
  <si>
    <t>, , PA, 17103</t>
  </si>
  <si>
    <t>Portland, ME, 04101</t>
  </si>
  <si>
    <t>, , PA, 19144</t>
  </si>
  <si>
    <t>Hellertown, PA, 18055</t>
  </si>
  <si>
    <t>, , RI, 02907</t>
  </si>
  <si>
    <t>Kayenta Township, AZ, 86033</t>
  </si>
  <si>
    <t>, , SC, 29902</t>
  </si>
  <si>
    <t>Oak Ridge, TN, 37830</t>
  </si>
  <si>
    <t>Syracuse, NY, 13202</t>
  </si>
  <si>
    <t>, Fort Worth, TX, 76102</t>
  </si>
  <si>
    <t>Fitchburg, WI, 53711</t>
  </si>
  <si>
    <t>, Brownsville, TX, 78526</t>
  </si>
  <si>
    <t>Jersey Shore, PA, 17740</t>
  </si>
  <si>
    <t>, Salt Lake City, UT, 84106</t>
  </si>
  <si>
    <t>Northampton, MA, 01060</t>
  </si>
  <si>
    <t>, Provo, UT, 84604</t>
  </si>
  <si>
    <t>Oklahoma City, OK, 73102</t>
  </si>
  <si>
    <t>, Richmond, VA, 23224</t>
  </si>
  <si>
    <t>Bluffton, SC, 29910</t>
  </si>
  <si>
    <t>Ranson , WV, 25438</t>
  </si>
  <si>
    <t>, Burlington, WA, 98233</t>
  </si>
  <si>
    <t>Rockport, TX, 78382</t>
  </si>
  <si>
    <t>, Racine, WI, 53403</t>
  </si>
  <si>
    <t>Wichita , KS, 67202</t>
  </si>
  <si>
    <t>, Denver, CO, 80203</t>
  </si>
  <si>
    <t>, Augusta, GA, 30901</t>
  </si>
  <si>
    <t>, New Orleans, LA, 70112</t>
  </si>
  <si>
    <t>, University City, MO, 63130</t>
  </si>
  <si>
    <t>, Warrensburg, MO, 64093</t>
  </si>
  <si>
    <t>, Jersey City, NJ, 07302</t>
  </si>
  <si>
    <t>, Hillsboro, OR, 97124</t>
  </si>
  <si>
    <t>, Pittsburgh, PA, 15219</t>
  </si>
  <si>
    <t>, Greenville, SC, 29601</t>
  </si>
  <si>
    <t>, Richmond, VA, 23219</t>
  </si>
  <si>
    <t>, Elkins, WV, 26241</t>
  </si>
  <si>
    <t>, Ranson, WV, 25438</t>
  </si>
  <si>
    <t>, New York, NY, 10007</t>
  </si>
  <si>
    <t>, San Carlos, CA, 94070</t>
  </si>
  <si>
    <t>, Lexington, NC, 27292</t>
  </si>
  <si>
    <t>, Laguna, NM, 87026</t>
  </si>
  <si>
    <t>, Gladstone, MO, 64118</t>
  </si>
  <si>
    <t>, Newark, DE, 19711</t>
  </si>
  <si>
    <t>, Auburn , NY, 13021</t>
  </si>
  <si>
    <t>, Dahlonega , GA, 30533</t>
  </si>
  <si>
    <t>, Oklahoma City, OK, 73109</t>
  </si>
  <si>
    <t>, Bangor, ME, 04401</t>
  </si>
  <si>
    <t>, Oakland, CA, 94612</t>
  </si>
  <si>
    <t>, Chesterton , IN, 46304</t>
  </si>
  <si>
    <t>, Camden, SC, 29020</t>
  </si>
  <si>
    <t>, St. Paul, MN, 55102</t>
  </si>
  <si>
    <t>, Madison, WI, 53703</t>
  </si>
  <si>
    <t>, St. Albans, VT, 05478</t>
  </si>
  <si>
    <t>, Barrington, IL, 60010</t>
  </si>
  <si>
    <t>, Pontiac, MI, 48342</t>
  </si>
  <si>
    <t>Description</t>
  </si>
  <si>
    <t>Placemarkbegin</t>
  </si>
  <si>
    <t>styleURL</t>
  </si>
  <si>
    <t>Point</t>
  </si>
  <si>
    <t>PlacemarkEnd</t>
  </si>
  <si>
    <t>&lt;Placemark&gt;</t>
  </si>
  <si>
    <t>&lt;/Placemark&gt;</t>
  </si>
  <si>
    <t>TIGER II Planning Assistance</t>
  </si>
  <si>
    <t>St. Michael Community Streets</t>
  </si>
  <si>
    <t>FY2011 TIGER</t>
  </si>
  <si>
    <t>Road</t>
  </si>
  <si>
    <t>The Native Village of St. Michael IRA will re-contour and resurface the existing roads and construct new road extensions. The project will also construct new boardwalks and rebuild existing boardwalks. The complete project will make improvements to approximately 4.39 miles of road.</t>
  </si>
  <si>
    <t>http://www.dot.gov/tiger/docs/FY2011_TIGER.pdf</t>
  </si>
  <si>
    <t>AK</t>
  </si>
  <si>
    <t>State Route 91 Corridor Improvements</t>
  </si>
  <si>
    <t>This $33.4 million TIGER TIFIA Payment will leverage a $445 million TIFIA loan to finance an 8-mile extension of the SR-91 Express Lanes from its current eastern terminus at the border of Orange and Riverside Counties, eastward to I-15.  Additionally, one general-purpose lane will be added to the facility in each direction along the project route.  The SR-91 corridor provides a vital link between employment and residential centers in Los Angeles, Orange, and Riverside Counties; and facilitates goods movement between I-15, I-10, and the Ports of Los Angeles and Long Beach.</t>
  </si>
  <si>
    <t xml:space="preserve">Port of Long Beach Rail Realignment </t>
  </si>
  <si>
    <t>Port</t>
  </si>
  <si>
    <t>The Port of Long Beach will improve the lead tracks to two rail yards and relieve a chokepoint at the Ocean Boulevard overcrossing, where a large portion of the cargo enters or exits the port property.  The objective is to improve efficiency, reduce environmental impacts of freight movements, and create jobs.  The project will enable the port to move 35% of goods by on-dock rail by 2035.</t>
  </si>
  <si>
    <t>US 101 Smith River Safety Corridor</t>
  </si>
  <si>
    <t>Smith River Rancheria, a Federally recognized tribe in Northwest California, will make roadway improvements to address safety concerns on U.S. 101 that runs through tribal lands. TIGER funds will construct traffic calming and pedestrian improvements including innovative colorized, stamped highway shoulder treatments on existing road and new signage. Investments will also include lighting and related small scale improvements to help pedestrians at intersections.</t>
  </si>
  <si>
    <t>Stamford Intermodal Access</t>
  </si>
  <si>
    <t>Transit</t>
  </si>
  <si>
    <t>TIGER funds will be invested in functional improvements to the Stamford Transit Center (STC).  STC is a major hub between New York and New England, which serves 1,000 buses and 225 commuter trains daily.  The station was not designed to accommodate the 30,000 weekday passengers that pass through it every weekday.  The number of daily users is expected to double over the next few decades.  Major problems include congested and inaccessible train platforms, limited station capacity, and unsafe surrounding streets.  For these reasons, the station is not operating optimally.  These problems will be addressed by increasing the station’s capacity and improving its accessibility.</t>
  </si>
  <si>
    <t>Dames Point Marine Terminal Intermodal</t>
  </si>
  <si>
    <t xml:space="preserve">The project will complete a new Intermodal Container Transfer Facility (ICTF) at the port of Jacksonville to be served by CSX.  The ICTF will involve a five track rail yard, two wide-span electric cranes, a paved area for stacking containers, and several support uses including a road and gate for truck movement of cargo, a parking area, and stormwater retention facilities. The facility will utilize zero emission, wide-span electric cranes for all lift operations, which will operate over four, 3000 foot process tracks, providing 12,000 feet of working length. </t>
  </si>
  <si>
    <t>Snake Road Improvement</t>
  </si>
  <si>
    <t xml:space="preserve">The project will improve 2.25 miles of road on the Big Cypress Reservation in Hendry County, Florida.  The existing road has two 10-foot lanes, with unpaved shoulders that are worn due to heavy use by all-terrain vehicles (ATVs).  The road has intermittent segments of sub-standard sidewalks.  The project will complete two 14-foot travel lanes (one in each direction), a paved 16-foot median, and a 5-foot sidewalk on the east side and a 12-foot multi-use path on the west side.  </t>
  </si>
  <si>
    <t>Saddle Road Improvements</t>
  </si>
  <si>
    <t xml:space="preserve">TIGER funds will be invested in necessary improvements to Saddle Road, which is the most direct cross-island route (east-west) on the “Big Island,” and the only paved access road to the U.S. Army’s Pohakuloa Training Area (PTA), Kaumana City, Hawaiian Homelands, Hakalau Forest National Wildlife Refuge, Mauna Kea State Park, and the Mauna Kea and Mauna Loa astronomical observatories.  Currently, the route is not fully utilized for cross-island travel as it is in a state of disrepair and considered one of the State’s most hazards highways.  Roadway improvements include horizontal and vertical realignments, adding uphill passing lanes, and constructing truck escape ramps.  TIGER funding will build on roadway investments made by the U.S. Army – 31 of the original 48-miles has been reconstructed to date.     </t>
  </si>
  <si>
    <t>HI</t>
  </si>
  <si>
    <t xml:space="preserve">City of American Falls Complete Streets </t>
  </si>
  <si>
    <t>This rural project in the City of American Falls, Idaho will transform five blocks in the downtown area to complete streets that accommodate pedestrians, bicyclists, motorists, and public transportation.  The project will narrow travel lanes, widen sidewalks, designate bike lanes, add trees, lighting, art, and streetscape planting, while making sidewalks ADA compliant.</t>
  </si>
  <si>
    <t>Chicago Blue Line Renewal and City Bike Share</t>
  </si>
  <si>
    <t>The Blue Line-O’Hare Branch Renewal will repair 3.6 miles of track Chicago Transit Authority (CTA) Blue Line between Damen Avenue and Belmont Avenue finishing all track improvements between Chicago’s Downtown Loop and O’Hare International Airport. Investments will also improve access and safety at the Blue Line Damen and California Stations and expand the City of Chicago’s new bikeshare program by 75%, adding 230 additional stations and 2,300 additional bikeshare bikes.</t>
  </si>
  <si>
    <t>IL 83 (147th Street) Reconstruction</t>
  </si>
  <si>
    <t>The project will reconstruct two miles of Illinois Route 83 (147th Street) between Kedzie Avenue and Western Avenue/Dixie Highway with two travel lanes in each direction separated by a median to accommodate left turn lanes. The project will also reconstruct intersections, on-street bicycle facilities, new sidewalks, and bus shelters.</t>
  </si>
  <si>
    <t>Alton Regional Multimodal Station</t>
  </si>
  <si>
    <t>The Alton Regional Multimodal Transportation Center will be constructed adjacent to Alton’s new Amtrak High Speed Rail Station in the new Robert Wadlow Town Center in Alton. The intermodal center will enable passengers to transfer seamlessly between Amtrak’s Lincoln Route Service, regional transit lines, bicycle trails, and pedestrian facilities. The Multimodal Transportation Center will encourage transit-oriented development in the economically distressed City of Alton.</t>
  </si>
  <si>
    <t>Solomon Rural Rail Upgrade</t>
  </si>
  <si>
    <t>Freight Rail</t>
  </si>
  <si>
    <t>The project will upgrade freight railroad track in north central Kansas to avoid rail abandonment and avert a dramatic spike in heavy, rural truck traffic as the agricultural economy undergoes dramatic change.  The project will refurbish 84 miles of rail currently under weight and speed restrictions, allowing the KYLE railroad, which operates on the line, to load full 286,000 lb cars.  The project will also provide new signage and other safety improvements to 24 highway crossings.</t>
  </si>
  <si>
    <t>Muldraugh Bridges Replacement</t>
  </si>
  <si>
    <t>The project will replace two deteriorating freight rail bridges that have reached the end of their useful lives. The bridges, known as the Muldraugh Bridges, were built in the 1880’s. These bridges are sequentially located on a heavily-utilized freight rail line extending between Paducah, KY, and Louisville, KY. The bridges are part of the Strategic Rail Corridor Network (“STRACNET”) and Defense Connector Lines (“DCLs”) serving Fort Knox, Kentucky. The bridges are critical infrastructure for a rail line that is used by numerous customers, including Louisville Gas and Electric, which depends upon coal delivered over the bridges for power generation for the citizens of Louisville and Eastern KY.</t>
  </si>
  <si>
    <t>Port of New Orleans Rail Yard Improvements</t>
  </si>
  <si>
    <t>The Port of New Orleans will renovate a specialized rail yard at the Louisiana Avenue terminal along the Mississippi River.  The project has two components: (1) construction of a new 12-acre freight rail intermodal terminal, and (2) resurfacing and fortifying a 4-acre storage yard that is used for ultra-heavy project cargoes.  The objective of the project is to reduce congestion, facilitate the movement of marine and rail cargo, stimulate international commerce, and maintain this small but essential port asset in a state of good repair.</t>
  </si>
  <si>
    <t>Merrimack River Bridge Rehabilitation</t>
  </si>
  <si>
    <t>The Merrimack River Bridge Project, located in Haverhill, Massachusetts, will repair and reconstruct three bridges that provide an integral connection from Boston to Haverhill and points north.  The bridges, with twelve spans, have a total length of approximately 1,042 feet.  They carry two railroad tracks over the Merrimack River in the city of Haverhill and serve as an important corridor for passenger service such as the MBTA Commuter Rail - Haverhill Line, Amtrak’s “Downeaster” train and also Pan Am freight service.</t>
  </si>
  <si>
    <t>Kennebec Bridge Replacement</t>
  </si>
  <si>
    <t>Maine Department of Transportation will reconstruct the Maine Kennebec Bridge, which carries State Route 197 over the Kennebec River between Richmond and Dresden. The project will bring the roadway corridor back to a state of good repair with construction of a new long-lasting, high-level fixed span bridge to replace the current swing span bridge, which is structurally deficient. The new design would accommodate truck traffic, bicycles, and pedestrians.</t>
  </si>
  <si>
    <t>Smiths Creek Road and Bridge Reconstruction</t>
  </si>
  <si>
    <t xml:space="preserve">The Saint County Road Commission will reconstruct 2.6 miles Smith Creek Road from the Smiths Creek Landfill entrance to Wadhams Road and replace the Smiths Creek Road Bridge over the Pine River. The project will resurface Smiths Creek Road and replace a large culvert located east of the bridge.  Additionally, the project will replace the structure of Smiths Creek Road Bridge by removing existing beams, repairing abutments and placing new beams and a new driving surface. </t>
  </si>
  <si>
    <t>Minneapolis Transit Interchange Construction</t>
  </si>
  <si>
    <t xml:space="preserve">The Corridors of Opportunity improvements include two projects that together will support the operational efficiency of the Minneapolis-St. Paul regional multimodal transportation system.  The first project involves the construction of a new passenger platform, storage and staging tracks, and a new public plaza at the Target Field LRT station in Downtown Minneapolis in order to accommodate the expected growth in LRT ridership when the Central Corridor light rail line opens 2014.  The second project involves the replacement of the functionally obsolete Dale Street Bridge in St. Paul, which currently lacks left-turn capacity to eastbound I-94 – resulting in significant queues along the full stretch of the bridge and beyond (up to four blocks) during peak periods.        </t>
  </si>
  <si>
    <t>Northfield Multimodal Integration</t>
  </si>
  <si>
    <t xml:space="preserve">This project will construct new pedestrian facilities including sidewalks and a pedestrian bridge to help pedestrians cross State Highway 3, a major road bisecting the town of Northfield, as well as rail lines owned by Progressive Rail.  The location currently features high pedestrian traffic and is unsafe. </t>
  </si>
  <si>
    <t>St. Louis CityArchRiver Revitalization</t>
  </si>
  <si>
    <t>The CityArchRiver Bi-State Transportation Loop consists of various roadway improvement projects along the I-70 corridor system in St. Louis.  The current roadway configuration presents a safety hazard to pedestrians and vehicles trying to access Arch Grounds, as well as results in traffic flow inefficiencies.</t>
  </si>
  <si>
    <t>Mississippi River Bridges ITS</t>
  </si>
  <si>
    <t>The Mississippi River Bridges project will install ITS improvements on and around four highway bridges that span the Mississippi River, across the states of Mississippi, Arkansas, and Louisiana:  the Helena Bridge (US-49, MS and AR); the Greenville Bridge (US-82, MS and AR); the Vicksburg Bridge (I-20, MS and LA); the Natchez-Vidalia Bridge (US-84, MS and LA).  The improvements include dynamic messaging signs, vehicle detection devices, CCTV, highway advisory radio, and other fiber optic connections that would coordinate communication across the bridges, as well as real-time river monitoring systems that will provide information for barges traveling beneath the bridges.</t>
  </si>
  <si>
    <t>MS, AR, LA</t>
  </si>
  <si>
    <t xml:space="preserve">Northern Montana Multimodal Hub </t>
  </si>
  <si>
    <t>Construction of the Port of Northern Montana Multimodal Hub will enable Montana shippers to ship and receive containerized international cargo.  This project will relocate a small BNSF rail facility from a residential and commercial area to an industrial park, expanding the facility to allow the shipment of intermodal unit trains.  Relocating freight traffic from the downtown will improve safety for non-freight traffic and will benefit the economic development of the area.</t>
  </si>
  <si>
    <t xml:space="preserve">LYNX Blue Line Capacity Expansion  </t>
  </si>
  <si>
    <t>The project will expand capacity on the southern corridor of the LYNX Blue Line Light Rail in order to improve service during peak hours and for special events.  A TIGER III grant would allow the Charlotte Area Transit System install additional power substations and to extend platforms at three stations -- I-485/South Blvd, Third Street, and Seventh Street Stations – in order fully accommodate demand from both commuters and travelers to major arenas, stadia, and the convention center in the City of Charlotte</t>
  </si>
  <si>
    <t>Devils Lake Rail Improvements</t>
  </si>
  <si>
    <t>Passenger Rail</t>
  </si>
  <si>
    <t>The North Dakota Department of Transportation (NDDOT) and its partners will raise a 15.4-mile section of
the BNSF mainline track between Devils Lake and Churchs Ferry, North Dakota, to prevent flooding by the
continually rising water level of Devils Lake.</t>
  </si>
  <si>
    <t>ND</t>
  </si>
  <si>
    <t>South Jersey Port Rail Improvements</t>
  </si>
  <si>
    <t>The DelAir Bridge, linking the rail networks of Pennsylvania and New Jersey, is the major connection to national markets and will be repaired to accommodate the transport of industry-standard 286,000 lb. rail cars and enhance freight movement throughout the northeast region. In addition, the rail network from the DelAir Bridge to the Port of Salem, including the ports of Paulsboro and Camden, mudt be significantly upgraded to accommodate the anticipated demand in rail/port traffic.</t>
  </si>
  <si>
    <t>Buffalo Main Street Revitalization</t>
  </si>
  <si>
    <t>This complete streets project will help safely reintroduce vehicle traffic to Main Street in downtown Buffalo and
improve transit stations along the corridor. It will also fund major streetscape improvements to revitalize and
reorient economic growth downtown.</t>
  </si>
  <si>
    <t>Syracuse Connective Corridor</t>
  </si>
  <si>
    <t>This project will complete Phases II and III of a project to create a corridor of complete streets that connect the Downtown and University Hill areas and provide cost-effective, sustainable improvements that will re-invigorate downtown economic competitiveness  To improve community connectivity that was severed with the construction of Interstate 81, the project will reconstruct 1.3 miles of the Corridor; construct new multimodal facilities for bicycles, pedestrians and transit services;  enhance safety with traffic calming measures, improved signage systems, and enhanced intersection and street crossings; and introduce green infrastructure.</t>
  </si>
  <si>
    <t>Cincinnati Streetcar Riverfront Loop</t>
  </si>
  <si>
    <t>This project would design and construct two extensions to the revised Phase 1 route of the Cincinnati Streetcar. The extensions would restore the project to its original scope, directly connecting the Downtown circulator route already in design with Uptown neighborhoods to the north and the Cincinnati riverfront to the south.</t>
  </si>
  <si>
    <t>Mayfield Transit Station</t>
  </si>
  <si>
    <t>The Greater Cleveland Regional Transit Authority (RTA) will relocate and construct the Mayfield Road Transit station under the existing Mayfield Road Bridge built in 1929 but never utilized. The station will replace the Euclid-E. 120th Street Station that has fallen into disrepair and also rehabilitate two transit bridges serving the RTA Red Line Rapid Transit.</t>
  </si>
  <si>
    <t>Oklahoma Freight Rail Upgrade</t>
  </si>
  <si>
    <t>The project will upgrade 49 miles of state-owned rail line in the Anadarko Basin to more efficiently and safely
transport crude oil and gas to the refinement stage. There are few viable options for transporting the oil and gas
from this region, and the current rail line cannot meet the current demand. The project will rehabilitate the track
to FRA Class 2 standards, which will allow for speeds up to 25 miles per hour, with fewer restrictions on the
number of cars per train.</t>
  </si>
  <si>
    <t>Sellwood Bridge Replacement </t>
  </si>
  <si>
    <t xml:space="preserve">This TIGER award will provide the final piece of funding for the complete replacement of the Sellwood Bridge in Portland, OR.  The Sellwood Bridge, constructed in 1925, is structurally deficient and functionally obsolete, and is the only crossing over the Willamette River within a 12-mile urban area.  In 2004, the County was forced to limit emergency, truck, and bus vehicle travel across the bridge due to weight restrictions.  A new two-lane steel arch bridge will be constructed to replace the existing bridge.  This TIGER investment will allow for the reconstruction of the crucial west-end interchange to provide efficient and safe multimodal access to and from the new bridge.  </t>
  </si>
  <si>
    <t>Rutherford Intermodal Facility Expansion</t>
  </si>
  <si>
    <t>The project expands the Rutherford Intermodal Facility to accommodate an additional 125,000 lifts per year and
enables the facility to keep pace with growing freight traffic demand in the Harrisburg area. The project includes
track work, expansion of parking access, and the construction of cranes to increase capacity. This facility site
on the Crescent Corridor is a central point for freight from cities in 12 states, including Chicago, Memphis, and
Atlanta. The project will also reduce highway truck traffic along those corridors.</t>
  </si>
  <si>
    <t>IMPaCT Philadelphia</t>
  </si>
  <si>
    <t>This traffic signal prioritization project will upgrade more than 100 existing traffic controllers along three (Castor/Oxford Aves., Bustleton Ave., and Woodland Ave) transit corridors, over approximately 15.72 miles in Philadelphia. The project will connect the controllers to the City’s existing traffic management system via fiber optic cable and outfit transit vehicles serving these corridors with emitters that will actuate signals as appropriate to maximize traffic flow and running speeds. The project also includes upgrades to ADA ramps, installs traffic monitoring cameras and fiber-optic cable, replaces electro-mechanical traffic controllers, installs signal priority receivers and optical emitters, and installs pedestrian countdown signals at intersections along the corridors.</t>
  </si>
  <si>
    <t xml:space="preserve">Carrie Furnace Flyover Bridge  </t>
  </si>
  <si>
    <t>The project will help redevelop a historic blast furnace site, which is designated as an environmental Brownfield,
and connect it to a residential community. It will improve three railroad crossings on streets approaching Carrie
Furnace and constructs a ramp from the Rankin Street Bridge to provide direct access to the redevelopment site.
These access improvements will enable redevelopment of the Brownfield as a sustainable industrial and office
park with an adjacent riverfront residential development and park.</t>
  </si>
  <si>
    <t>Caparra Interchange</t>
  </si>
  <si>
    <t xml:space="preserve">The Municipality of Guaynabo will rehabilitate the Caparra Interchange System (CIS) in and around the San Juan, Puerto Rico area by making significant improvements to integral portion of road and pedestrian infrastructure of CIS. The project will re-assign traffic flows, add ramps, create a roundabout, and make improvements to pedestrian facilities. </t>
  </si>
  <si>
    <t>Boundary Street Redevelopment</t>
  </si>
  <si>
    <t>The project will retrofit Boundary Street/U.S. 21 from a suburban-style strip commercial corridor into a neighborhood-scaled, mixed-use district that supports a livable and sustainable community with access to multi-modal transportation.</t>
  </si>
  <si>
    <t>I-95/US-301 Interchange Improvement</t>
  </si>
  <si>
    <t>This TIGER TIFIA Payment will provide leverage for a much more robust TIFIA loan to help finance the
construction of 29 miles of High-Occupancy Tolling (HOT) lanes in Northern Virginia, from Fairfax to Stafford
Counties. The northern portion of the new HOT lanes will connect with the Capital Beltway HOT lanes that are
currently under construction.</t>
  </si>
  <si>
    <t>DART Orange Line Extension</t>
  </si>
  <si>
    <t xml:space="preserve">The Orange Line (I-3) extension will complete the final segment of a 14.5-mile light rail link from Downtown Dallas to Dallas Fort Worth International Airport (DFW).  A TIGER III grant will allow Dallas Area Rapid Transit (DART) to leverage a TIFIA loan that will help fund construction of the final rail segment (including associated power, signal, and fare collection systems) and a station at DFW Terminal A. </t>
  </si>
  <si>
    <t>Westside Multimodal Transit Center</t>
  </si>
  <si>
    <t>Westside Multimodal Transit Plaza will be built in conjunction with rehabilitation of a historic train station into the Westside Multimodal Transit Center. This transit center will function as a convenient multimodal hub for San Antonio’s current and planned bus routes, Downtown Streetcar, intercity bus, and bus rapid transit service. It will also serve the needs of bicycle commuters, providing bicycle storage and shower facilities, and creating a pedestrian-oriented environment.</t>
  </si>
  <si>
    <t xml:space="preserve">I-95 Hot Lanes  </t>
  </si>
  <si>
    <t>This TIGER TIFIA Payment will leverage about $300 million in TIFIA credit assistance to finance the construction of 29-miles of HOT facility in Northern Virginia, from Fairfax to Stafford Counties.  The northern portion of the new HOT facility will connect with the Capital Beltway HOT facility that is currently under construction.  Existing HOV and transit performance along the project corridor is forecasted to degrade significantly within the next 5-years in the no-build scenario due to regional population and economic development growth.</t>
  </si>
  <si>
    <t xml:space="preserve">St. Albans Main Street Reconstruction </t>
  </si>
  <si>
    <t>The City of St. Albans will reconstruct 1600 feet of North Main Street. The project would provide new sidewalks, pedestrian and street lighting, new tree plantings and storm water management, street paving,  new transit stops, new bicycle markings  and amenities, and reconstruction of parking and pedestrian crosswalks in full compliance with accessibility and safety standards.</t>
  </si>
  <si>
    <t>South Link: Sea-Tac Airport to South 200th St</t>
  </si>
  <si>
    <t xml:space="preserve">TIGER funding will complete the funding package for the extension of Seattle’s regional light rail system, from the SeaTac Airport to the South King neighborhood.  The extension project, known as the "South Link Project," involves the construction of 1.6-miles of double track aerial guideway and a new light rail station (South 200th Street Station). </t>
  </si>
  <si>
    <t>I-5 Lewis-McChord Area Congestion Mgmt</t>
  </si>
  <si>
    <t>The project will add capacity to Interstate 5 by managing demand, and providing real time information to
drivers on this heavily congested, 15-mile-long corridor that borders Joint Base Lewis-McChord between
Olympia, WA and Tacoma, WA. Approximately fifteen percent of the traffic in the corridor is freight traffic. The
project will deploy innovative traffic management strategies along Interstate-5 and into the Base, and expand
traveler information. The project will also add HOV/express bypass lanes at 12 ramp meters.</t>
  </si>
  <si>
    <t>Prichard Intermodal Facility</t>
  </si>
  <si>
    <t>The West Virginia Ports Authority will construct a new intermodal terminal along Norfolk Southern’s Heartland
Corridor near Prichard, WV. The Heartland Corridor runs from the Port of Hampton Roads to Columbus, OH,
and primarily carries container traffic to and from the port. The closest intermodal facility to the project site is
currently over 120 miles away.</t>
  </si>
  <si>
    <t>17 Mile Road</t>
  </si>
  <si>
    <t>The Eastern Shoshone and Northern Arapaho Tribes will reconstruct an 8.3 mile segment of 17-mile Road.  The project will include horizontal curve realignment, grading, drainage and culvert structures, irrigation facilities relocation, roadway resurfacing, water and sanitary sewer lines, installation of guardrails, and gravel and asphalt overlay.  The existing roadway is a paved wagon trial that has significant deficiencies and lacks desirable safety measures, which impacts traffic congestion, emergency vehicle response time, and contributes to crashes and fatalities along this corridor</t>
  </si>
  <si>
    <t>WY</t>
  </si>
  <si>
    <t>18th Street Viaduct Planning Project</t>
  </si>
  <si>
    <t>Multimodal Corridor Enhancement Project</t>
  </si>
  <si>
    <t>Bronzeville Bridge to Chicago's Lakefront</t>
  </si>
  <si>
    <t xml:space="preserve">Indianapolis Red Line Planning Studies </t>
  </si>
  <si>
    <t>The Southwest Chief Route Improvement Project</t>
  </si>
  <si>
    <t>Mountain Parkway Extension</t>
  </si>
  <si>
    <t>M-1 Fixed Rail Streetcar Project</t>
  </si>
  <si>
    <t xml:space="preserve">Interchange at US 10/CSAH 83 </t>
  </si>
  <si>
    <t>St. Paul Rail to Multimodal Corridor Plan</t>
  </si>
  <si>
    <t>Central Corridor Transit Enhancement and Job Access Project</t>
  </si>
  <si>
    <t>KC Workforce Connex Project</t>
  </si>
  <si>
    <t>New Route 47 Missouri River Bridge Project</t>
  </si>
  <si>
    <t xml:space="preserve">Fort Berthold Comprehensive Regional Transportation Plan </t>
  </si>
  <si>
    <t>Central Omaha Bus Rapid Transit</t>
  </si>
  <si>
    <t>East 105th/East 93rd Transportation Corridor Plan</t>
  </si>
  <si>
    <t>MRC Railroad Reconstruction</t>
  </si>
  <si>
    <t>Forward Madison: Urban Footprint Scenario Planning</t>
  </si>
  <si>
    <t>Waterbury Active Transportation and Economic Resurgence (WATER) Project</t>
  </si>
  <si>
    <t>New England Central Railroad Freight Rail Project</t>
  </si>
  <si>
    <t>Long Bridge NEPA Documentation</t>
  </si>
  <si>
    <t>Ruggles Station Modernization</t>
  </si>
  <si>
    <t>Hanover Street Bridge Plan</t>
  </si>
  <si>
    <t>Fort Meade Multimodal Accessibility Project</t>
  </si>
  <si>
    <t>Sarah Mildred Long Bridge Project</t>
  </si>
  <si>
    <t>Port Newark Container Terminal Access Improvement and Expansion Project</t>
  </si>
  <si>
    <t xml:space="preserve"> Computer Aided Dispatch/Automatic Vehicle Location (CAD/AVL) System Replacement Project</t>
  </si>
  <si>
    <t>Access to Opportunity: Transportation and Housing Study in the East Rockaways</t>
  </si>
  <si>
    <t>Vision Zero: Saving Lives and Providing Opportunity Project</t>
  </si>
  <si>
    <t>Roosevelt Boulevard Multimodal Study</t>
  </si>
  <si>
    <t>Lower Hill Redevelopment "cap" Design</t>
  </si>
  <si>
    <t>Providence Streetcar</t>
  </si>
  <si>
    <t>Providence Station Transit Center Plan</t>
  </si>
  <si>
    <t>Restoring Pathways to Economic Opportunities</t>
  </si>
  <si>
    <t>Railroad Corridor Highway Crossing Plan</t>
  </si>
  <si>
    <t>Tamiami Trail / Everglades Restoration</t>
  </si>
  <si>
    <t>Nicholson Corridor High Capacity Transit System Plan</t>
  </si>
  <si>
    <t>Lafayette I-49 Corridor Plan</t>
  </si>
  <si>
    <t>BT1 Infrastructure Expansion Project</t>
  </si>
  <si>
    <t>Three-County Roadway Improvements Program</t>
  </si>
  <si>
    <t>Asheville East of the Riverway Multimodal Network</t>
  </si>
  <si>
    <t>Duke Belt Line Trail Master Plan</t>
  </si>
  <si>
    <t>The Piedmont Study</t>
  </si>
  <si>
    <t>The Northeastern NC Rail Improvement Project</t>
  </si>
  <si>
    <t>Riverside Drive/Gathering Place Multimodal Access Project</t>
  </si>
  <si>
    <t>Seamless City Revitalization Project</t>
  </si>
  <si>
    <t>Wando Welch Terminal Rehabilitation</t>
  </si>
  <si>
    <t>City of Chattanooga Rail Transit Implementation Plan</t>
  </si>
  <si>
    <t>Houston Intelligent Transportation System</t>
  </si>
  <si>
    <t>Land Use-Transportation Connections to Sustainable Schools</t>
  </si>
  <si>
    <t>Broad Street Bus Rapid Transit</t>
  </si>
  <si>
    <t>Norfolk International Terminals</t>
  </si>
  <si>
    <t xml:space="preserve">New River Parkway </t>
  </si>
  <si>
    <t>Seward Marine Terminal Expansion Plan</t>
  </si>
  <si>
    <t>Central Phoenix Multimodal Transportation Improvement Plan</t>
  </si>
  <si>
    <t>Tawa'ovi Community Streets and Infrastructure Project</t>
  </si>
  <si>
    <t>Hollister Avenue Complete Streets Corridor Plan</t>
  </si>
  <si>
    <t>57/60 Confluence Freight Corridor Project</t>
  </si>
  <si>
    <t>Broadway Bridge Plan</t>
  </si>
  <si>
    <t>Eastside Access Improvements</t>
  </si>
  <si>
    <t>Willowbrook/Rosa Parks Station Master Plan Implementation Project</t>
  </si>
  <si>
    <t>San Francisco Bay Area Core Capacity Transit Study</t>
  </si>
  <si>
    <t>Charter Oak Ranch Road Plan</t>
  </si>
  <si>
    <t>US-95 Worley North Stage 2</t>
  </si>
  <si>
    <t>Poplar Airport Redevelopment and Regional Access Project</t>
  </si>
  <si>
    <t>Santa Theresa Border Plan</t>
  </si>
  <si>
    <t>Flamingo Corridor Improvements</t>
  </si>
  <si>
    <t>Washoe County Bus Rapid Transit</t>
  </si>
  <si>
    <t>Regional Active Transportation Management (ATM)</t>
  </si>
  <si>
    <t>The Pioneer Corridor Plan</t>
  </si>
  <si>
    <t>Makah Tribe Oil Spill Response Access Dock Plan</t>
  </si>
  <si>
    <t>Port of Seattle Terminal 46 Rehabilitation Project</t>
  </si>
  <si>
    <t>FY2014 TIGER</t>
  </si>
  <si>
    <t>Pass Rail</t>
  </si>
  <si>
    <t>Bike Ped</t>
  </si>
  <si>
    <t>Regional Planning</t>
  </si>
  <si>
    <t>Maritime</t>
  </si>
  <si>
    <t xml:space="preserve">The 18th Street Viaduct Planning Project will conduct planning and design for a viaduct that will span over several railroad tracks. </t>
  </si>
  <si>
    <t>The Champaign-Urbana Mass Transit District, along with the Cities of Champaign and Urbana, and the University of Illinois will construct Complete Street corridors connecting the Cities of Champaign and Urbana to the University of Illinois and improve transit travel between the cities and the campus.</t>
  </si>
  <si>
    <t xml:space="preserve">The Bronzeville Bridge to Chicago’s Lakefront Project will construct a new 41st Street bicycle-pedestrian bridge connecting Chicago's Bronzeville neighborhood to the City's lake front and Lakefront Trail.  The 43rd Street Bridge is not included in the project award.  </t>
  </si>
  <si>
    <t xml:space="preserve">The Indianapolis Red Line Planning Studies project would begin preliminary engineering and environmental review in accordance with FTA Small Starts requirements, with the intent of developing the country’s first all-electric BRT line. </t>
  </si>
  <si>
    <t xml:space="preserve">The Southwest Chief Improvement Project will restore several miles of the La Junta subdivision of the Kansas Division of the BNSF railway, over which Amtrak’s Southwest Chief currently travels. </t>
  </si>
  <si>
    <t xml:space="preserve">
The Mountain Parkway Extension Project will widen 2.4 miles of the Mountain Parkway in remote Eastern Kentucky through the City of Salyersville’s largest commercial district from 2 to 4 lanes.</t>
  </si>
  <si>
    <t>The M-1 Fixed-Rail Streetcar Project augments prior TIGER assistance to build 3.31 miles of streetcar with 12 stops through downtown Detroit.</t>
  </si>
  <si>
    <t>The Interchange at US 10/CSAH 83 Project consists of the removal of the signalized intersection at US 10/CSAH 83; construction of an interchange at US 10/CSAH 83; construction of an overpass over the BNSF Railway tracks; widening of the CSAH 83 corridor; construction of a sidewalk and trail for pedestrian and bicycle use where no bicycle or pedestrian facilities currently exist; and closure of the non-signalized access points at Llama Street, Traprock Street, and private driveways along US 10.</t>
  </si>
  <si>
    <t xml:space="preserve">This project will fund a design study and master plan for reusing the Canadian Pacific Rail Spur as a multimodal corridor for bicycles, pedestrians, and possibly transit.  The overall objective will be to develop a plan for how the bicycle, pedestrian and transit communities can use the rail line. </t>
  </si>
  <si>
    <t xml:space="preserve">The central Corridor Transit Enhancement and Job Access Project comprises three major components: 1) construction of new Cortex LRT station – an in-fill station between two stations with a 1.6 mile gap; 2) expansion of existing Central West End LRT station (adjacent stations); and 3) development of a bike trail to connect from the new Cortex station to the regional Great Rivers Greenway trail network. </t>
  </si>
  <si>
    <t xml:space="preserve">The KC Workforce Connex Project will fund a four-part planning study/community engagement effort to improve job-housing connectivity via public transit. </t>
  </si>
  <si>
    <t xml:space="preserve">The New Route 47 Missouri River Bridge Project will replace the decaying, 78 year-old Route 47 Deck and Warren Truss Bridge over the Missouri River in Washington, MO.  </t>
  </si>
  <si>
    <t xml:space="preserve">The Fort Berthold Comprehensive Regional Transportation Planning project comprises a series of initiatives and studies to accommodate energy-related changes to the transportation network for the Fort Berthold Indian Reservation </t>
  </si>
  <si>
    <t xml:space="preserve">The Central Omaha Bus Rapid Transit (BRT) project will construct an 8-mile bus BRT system in Central Omaha, including 14 station pairs that will be served by 8 state-of-the-art BRT vehicles. </t>
  </si>
  <si>
    <t xml:space="preserve">This project will complete a transportation plan for an 8 mile north-south corridor along East 105th and East 93rd streets, connected to the planned $330 million Opportunity Corridor project . </t>
  </si>
  <si>
    <t>The Reconstruct MRC Railroad Project will rebuild a state-owned branch railroad line from Chamberlain, SD, to Presho, SD, a distance of 41.6 miles. Improvements include replacing 65-85 lbs. rail with 112 lbs. rail, repairing bridges and culverts, and replacing broken and damaged ties.</t>
  </si>
  <si>
    <t xml:space="preserve">This project will develop detailed station area corridor TOD plans for three station areas to be served by the upcoming Bus Rapid Transit (BRT) system. </t>
  </si>
  <si>
    <t>The Waterbury Active Transportation and Economic Resurgence (WATER) Project is a multi-faceted mobility enhancement project that will revitalize Waterbury’s river/rail corridor neighborhoods and downtown center and drive the economic resurgence of the City and region.   The grant includes reconstruction of Freight and Jackson Streets, a new pedestrian/bicycle bridge over Meadow Street, and Meadow Street Station area improvements, but not construction of the Waterbury Naugatuck River Greenway Phase 2.</t>
  </si>
  <si>
    <t xml:space="preserve">The project will complete state of good repair improvements and the upgrade of rail and track infrastructure to accommodate national standard 286,000-pound (286K) gross weight rail freight cars on the 55 miles of track running through the municipalities of New London, Waterford, Montville, Norwich, Franklin, Lebanon, Windham, Mansfield, Willington, and Stafford in eastern Connecticut.  </t>
  </si>
  <si>
    <t>The Long Bridge National Environmental Policy Act (NEPA) Documentation planning grant would prepare for the long term replacement of the CSX-owned  Long Bridge over the Potomac River.</t>
  </si>
  <si>
    <t xml:space="preserve">The modernization of the Ruggles Station will include the construction of a new 797-foot long, 12-foot wide high-level passenger platform between the Ruggles Station headhouse and Northeastern University’s Columbus Avenue parking garage.  </t>
  </si>
  <si>
    <t xml:space="preserve">The Hanover Street Bridge Multimodal Corridor Plan will create a corridor plan to identify feasible methods of rehabilitating or replacing the Hanover Street Bridge, a nearly 100-year old bridge that connects the City of Baltimore to the Port of Baltimore. </t>
  </si>
  <si>
    <t xml:space="preserve">The MD 175 Fort Meade Multimodal Accessibility Project is a road widening project that would upgrade MD 175 from an existing two-lane undivided arterial to a six-lane divided arterial, complete with a trail, sidewalks, and on-road bicycle facilities.  </t>
  </si>
  <si>
    <t xml:space="preserve">This joint Maine-New Hampshire project will replace the Sarah Mildred Long Bridge.  TIGER will fund the rail portion of the project.  </t>
  </si>
  <si>
    <t xml:space="preserve">The Port Newark Container Terminal Access Improvement and Expansion Project will demolish an outdated warehouses and gate facilities and construct a new paved container storage area and new gate facilities. </t>
  </si>
  <si>
    <t>The Computer Aided Dispatch/Automatic Vehicle Location (CAD/AVL) System Replacement Project will help the Capital District Transportation Authority better track vehicles and service transit users through implementation of Intelligent Transportation Systems (ITS).</t>
  </si>
  <si>
    <t xml:space="preserve">The project will analyze the mobility needs and barriers to economic opportunity within Arverne East, the Edgemere Urban Renewal Area and surrounding communities. The study will also explore ways to improve connections to public transportation, the broader street network, local retail corridors, and the rest of the New York City.  </t>
  </si>
  <si>
    <t xml:space="preserve">The Vision Zero: Saving Lives and Providing Opportunity Project would fund a 3-part safety improvement program across the five boroughs of New York City comprised of safe pedestrian access to schools, safe pedestrian access to transit, and safe bicycle access to jobs via completion of a trail system connecting economically distressed communities to employment centers. </t>
  </si>
  <si>
    <t xml:space="preserve">The Roosevelt Boulevard Multimodal Study will provide a detailed evaluation of alternative concepts for reconfiguration of Roosevelt Boulevard to support three key elements: 1) a bus rapid transit service operating in a dedicated guideway; 2) access management achieving effective separation of express/through traffic from local traffic accessing neighborhood destinations; and 3) significant modifications to provide safe pedestrian crossings and transit access, including grade separations.  </t>
  </si>
  <si>
    <t xml:space="preserve">The Lower Hill Redevelopment Improvement “cap” design project would fund the preliminary design for the “cap” over Interstate I-579 between Centre Avenue and Bigelow Boulevard.  TIGER funds will not support construction of the "cap" or improvements to surrounding streets.  </t>
  </si>
  <si>
    <t xml:space="preserve">The Providence Streetcar will construct a new urban circulator that will connect Rhode Island’s two largest employment hubs and world-class institutions to the downtown core and adjacent neighborhoods, while passing directly through the City’s key redevelopment area, made available by the recent relocation of Interstate 195. </t>
  </si>
  <si>
    <t xml:space="preserve">The Providence Station Transit Center Plan will: 1) identify alternative layouts that interface with Providence Station, the planned Providence Streetcar, and development of a large, adjacent brownfield; 2) continue active and robust public outreach efforts; 3) select the optimal design solution for maximizing passenger and operational benefits and compatibility of the Providence Station Transit Center Plan with the Capital Center Special Development District; 4) investigate innovative financing mechanisms, particularly those involving public-private partnerships; and, 5) advance the approved plans to conceptual design level and initiate NEPA scoping. </t>
  </si>
  <si>
    <t xml:space="preserve">The Restoring Pathways to Economic Opportunities Planning Project will examine mitigation opportunities for the impacts of an elevated interstate that bisects neighborhoods in downtown Birmingham, cutting lower income neighborhoods off from jobs and services. </t>
  </si>
  <si>
    <t xml:space="preserve">This planning project will conduct an environmental review and design plans for a railroad overpass on Highway 18 as part of a large comprehensive action plan to improve rail grade crossings within the City of Jonesboro.  </t>
  </si>
  <si>
    <t xml:space="preserve">The Tamiami Trail Modifications project will replace a portion of the Tamiami Trail (US-41) with an elevated 2.6-mile bridge that will help to restore natural storm water flows into the Everglades National Park (ENP) and Northeast Shark River, while preserving a critical transportation link between Southwest Florida and Miami. </t>
  </si>
  <si>
    <t xml:space="preserve">The project would create Complete Streets to better connect Dahlonega's historic business district and the University of North Georgia.  </t>
  </si>
  <si>
    <t xml:space="preserve">The Nicholson Corridor High Capacity Transit System Plan project will prepare for the re-establishment of public transportation along a 3.1-mile long, half-mile wide corridor that encompasses Downtown Baton Rouge, the State Capitol, the Arts and Entertainment District, the Mississippi Riverfront, Old South Baton Rouge Neighborhood, and Louisiana State University. </t>
  </si>
  <si>
    <t xml:space="preserve">This project seeks to create a corridor plan for the I-49 Southern Corridor. The I-49 connector is a 5.5 mile elevated Interstate that will pass through the urban core of Lafayette. This project will prepare for improvements in the corridor concurrent with the building of the connector. </t>
  </si>
  <si>
    <t>The BT1 Infrastructure Expansion Project will construct a barge fleeting area, new berths, bulkhead, and conveyors, as well as dredging necessary for these improvements.</t>
  </si>
  <si>
    <t>The Three County Roadway Improvements Program will  improve motor vehicle transportation reliability and safety in an economically-disadvantaged rural region by creating a fully-connected and safe county transportation system that allows direct movement of citizens and goods from rural areas to local economic points of interest.</t>
  </si>
  <si>
    <t xml:space="preserve">The Asheville East of the Riverway Multimodal Network project will complete an interconnected six mile network of pedestrian, bicycle, roadway, and streetscape improvements. The project includes intersection improvements that will improve traffic flow, improve intersection geometry for truck movements and improve safety in the corridor. </t>
  </si>
  <si>
    <t xml:space="preserve">The Duke Belt Line Trail will tie directly into the Durham Station Transportation Center and the Triangle’s bus and rail system, paralleling the NC 147 and NC 540 freeways connecting three counties via freeway crossings and neighborhoods north of downtown seamlessly to the regional mobility network. </t>
  </si>
  <si>
    <t>This project begins a multi-modal corridor study to improve transit connections and multi-modal linkages along the Carolinian and Piedmont rail lines.</t>
  </si>
  <si>
    <t>This project will rehabilitate portions of a 52 mile rail corridor to allow for the operation of 286k lb rail cars along its length, including installation of new rail. rehabilitation of four highway grade crossings, and roadbed resurfacing.</t>
  </si>
  <si>
    <t xml:space="preserve">The Riverside Drive Multi-Modal Access Project will rebuild and rehabilitate Riverside Drive into a complete street with improved pedestrian and bicycle facilities to better connect to the Gathering Place, a 75-acre recreational park and natural area funded by the George Kaiser Family Foundation slated to open in 2017. </t>
  </si>
  <si>
    <t xml:space="preserve">The Seamless City Revitalization Project is a 1.27 mile revitalization project of North Main Street between Anthony and Fuller Avenues in support of the City of Columbia’s extensive downtown streetscaping initiative. </t>
  </si>
  <si>
    <t xml:space="preserve">The project will provide structural repairs and strengthening to the berth as well as related paving and safety improvements. The TIGER funding will be used for the installation of jacket repairs for damaged piles. </t>
  </si>
  <si>
    <t>The Rail Transit Implementation Plan will evaluate the feasibility of using 21 miles of freight rail infrastructure for passenger service. Additionally, the plan seeks to establish an implementation strategy for a 23-mile long passenger rail system in the City.</t>
  </si>
  <si>
    <t xml:space="preserve">The City of Houston will upgrade and expand the existing Intelligent Transportation System infrastructure in order to monitor and manage arterial traffic in real-time. Improvements could include Dynamic Message Signs (DMS), CCTV Cameras, Count Stations, Enhanced Signal Detection, and additional WiMax for count stations and System Integration work.  </t>
  </si>
  <si>
    <t xml:space="preserve">The Land Use Transportation Connections to Sustainable Schools Project will create a regional program and implementation plan to promote connections and coordination between transportation agencies, local governments, and schools within North Central Texas.  </t>
  </si>
  <si>
    <t xml:space="preserve">The Broad Street Bus Rapid Transit Project will construct a 7.6 mile long bus rapid transit program in a busy transportation corridor which connects greater Richmond to growth areas in surrounding areas in Henrico County, Virginia.  </t>
  </si>
  <si>
    <t>The project includes the construction of a 22-lane semi-automated motor carrier gate complex directly connected to I-564, including a dedicated highway on-ramp and off-ramp separating freight carriers from local traffic, as well as a dedicated service gate for terminal, service and maintenance personnel.</t>
  </si>
  <si>
    <t xml:space="preserve">The New River Parkway will construct a two-lane, slow speed touring parkway passing through the diverse and dramatic landscapes of the middle New River basin. </t>
  </si>
  <si>
    <t xml:space="preserve">The Seward Marine Terminal Expansion Plan will develop a master plan for Alaska Railroad Corporation's Seward port facilities, which will cover conceptual/preliminary design of the port and upland support facilities.  </t>
  </si>
  <si>
    <t xml:space="preserve">The Central Phoenix Multi-Modal Transportation Improvements project will conduct an environmental assessment and conceptual engineering for the South Central Transit Corridor, a 5-mile light rail line operating on Central Avenue between downtown Phoenix and Baseline Road that the Phoenix City Council identified as the locally preferred alternative for high-capacity transit service in fall 2013.  </t>
  </si>
  <si>
    <t xml:space="preserve">Tawa’ovi Community Streets and Infrastructure Project will develop the primary and secondary roadways into the planned Tawa’ovi community.  The Tawa’ovi community is one of six new communities envisioned by the Tribe’s strategic plan that would provide housing, jobs, and services to Hopi-Tewa people.  </t>
  </si>
  <si>
    <t xml:space="preserve">The Hollister Avenue Complete Streets Corridor planning project would conduct engineering and traffic studies on a 0.8 mile Complete Street in the Old Town Goleta neighborhood. </t>
  </si>
  <si>
    <t>The SR-57/60 Confluence Freight Corridor Project will conduct improvements on the eastbound and westbound directions of SR-60 between the SR-57 connectors and improve the Grand Avenue interchange.</t>
  </si>
  <si>
    <t xml:space="preserve">The Broadway Bridge planning project will complete the environmental documentation phase of a new Broadway Bridge crossing the Sacramento River, connecting the City of West Sacramento to Sacramento. </t>
  </si>
  <si>
    <t>The Eastside Access Improvements project will upgrade the streetscape, including street furniture, lighting, planting, and storm parkways, pedestrian facilities, including crosswalks and sidewalks, and bicycle facilities, including walk-bike esplanade, Class I and II bicycle lanes, cycle tracks, within a one-mile radius of the 1st/Central Station of the Regional Connector rail line, set to open for service in 2020 in the Little Tokyo neighborhood of downtown Los Angeles.  TIGER funds will not support deployment of a Regional Bike Share Program.</t>
  </si>
  <si>
    <t>The Willowbrook Rosa Parks Station project will conduct several improvements to the Los Angeles Metropolitan Transportation Authority’s Willowbrook/Rosa Parks Station including lengthening the Metro Blue Line platform, upgrading station entrances and adding a new one, relocating and expanding the bus terminal, constructing a customer service and sheriff substation, building a new community plaza, constructing a multi-modal hub and pedestrian improvements, and implementing facility enhancements such as lighting and signage.</t>
  </si>
  <si>
    <t xml:space="preserve">The San Francisco Bay Area Core Capacity Transit Study will evaluate and prioritize short-, medium- and long-term transit investments, and strategies to address existing and forecasted capacity constraints in the core of the region.   </t>
  </si>
  <si>
    <t xml:space="preserve">The project will develop conceptual design and preliminary engineering for rehabilitation of access roads leading to Gate 19, which is planned for reopening to provide alternate access to Ft. Carson's military training infrastructure.  </t>
  </si>
  <si>
    <t xml:space="preserve">The US-95 Worley North State 2 project will realign and reconstruct a 2.75 mile segment of US-95, including widening and straightening the road and adding turn lanes and shoulders. </t>
  </si>
  <si>
    <t xml:space="preserve">The Poplar Airport Redevelopment and Regional Access Project will complete pre-construction activities for transportation improvements associated with two phases of planned commercial and residential redevelopment on the site of the former Poplar Airport on the Fort Peck Reservation in Montana.  </t>
  </si>
  <si>
    <t xml:space="preserve">The needs assessment and strategic plan will create a coordinated method for identifying the most beneficial planning, maintenance, and capital improvement projects in the Santa Teresa border area. </t>
  </si>
  <si>
    <t xml:space="preserve">The Flamingo Corridor Improvements project will implement improvements to a BRT route along a 14-mile segment of Flamingo Road in Las Vegas, NV.  The project will complete transit station enhancements, shared/transit/bike lanes, bike parking, pedestrian amenities, pavement improvements, and Transit Signal Prioritization. </t>
  </si>
  <si>
    <t xml:space="preserve">The BRT Project will construct the 3.6 mile 4th Street/Prater Way RAPID Transit BRT Project, running east-west between Reno and Sparks, NV.  The project may also include upgraded electric buses and additional electric charging infrastructure, as well as construct accessible sidewalks and bike lanes.  </t>
  </si>
  <si>
    <t>The Washington County and Oregon DOT Regional Active Transportation Management (ATM) will complete ATM systems, active traffic signal management, transit and truck signal priority improvements, bicycle detection and signal timing, and performance monitoring on arterials.</t>
  </si>
  <si>
    <t>The Pioneer Corridor Plan project will create a multi-modal corridor plan for the I-15 Corridor.  The planning process will analyze different transportation modes within the corridor and make recommendations for infrastructure investments and policies coordinated with housing and economic development.</t>
  </si>
  <si>
    <t>In response to a U.S. Coast Guard requirement that the Makah Tribe develop an emergency response facility, this Oil Spill Response Access Dock Phase plan will plan and design a dock that will be used for oil spill prevention, a safe harbor, and emergency response base of operations.</t>
  </si>
  <si>
    <t xml:space="preserve">The Port of Seattle Terminal 46 project will rehabilitate deteriorated berth pile caps and dock deck panels; construct a storm water system to treat terminal runoff; pave 435,000 square yards of terminal area and install new lighting controls; increase load capacity and extend crane rail at dock; construct new road to grade-separate truck traffic from rail yard; and provide public amenities to access 13.8 acres of habitat around the terminal site.  </t>
  </si>
  <si>
    <t>IA</t>
  </si>
  <si>
    <t>SD</t>
  </si>
  <si>
    <t>ME, NH</t>
  </si>
  <si>
    <t>AL</t>
  </si>
  <si>
    <t>AR</t>
  </si>
  <si>
    <t>MS</t>
  </si>
  <si>
    <t>Applicant</t>
  </si>
  <si>
    <t>Region</t>
  </si>
  <si>
    <t>District</t>
  </si>
  <si>
    <t>Total Project Cost</t>
  </si>
  <si>
    <t>Project Phase</t>
  </si>
  <si>
    <t>Urban or Rural</t>
  </si>
  <si>
    <t>City of Sioux City</t>
  </si>
  <si>
    <t>Champaign-Urbana Mass Transit District</t>
  </si>
  <si>
    <t>City of Chicago</t>
  </si>
  <si>
    <t>Indianapolis Public Transportation Corporation</t>
  </si>
  <si>
    <t>City of Garden City</t>
  </si>
  <si>
    <t>Kentucky Transportation Cabinet</t>
  </si>
  <si>
    <t>City of Detroit</t>
  </si>
  <si>
    <t>Anoka County. MN</t>
  </si>
  <si>
    <t>Bi-State Development Agency (Metro Transit)</t>
  </si>
  <si>
    <t>Mid-America Regional Council</t>
  </si>
  <si>
    <t>Missouri Department of Transportation</t>
  </si>
  <si>
    <t>The Mandan, Hidatsa, and Arikara Nation (Three Affiliated Tribes)</t>
  </si>
  <si>
    <t>The Transit Authority of the City of Omaha</t>
  </si>
  <si>
    <t>City of Cleveland</t>
  </si>
  <si>
    <t>South Dakota Department of Transportation</t>
  </si>
  <si>
    <t>City of Waterbury</t>
  </si>
  <si>
    <t>Connecticut Department of Transportation</t>
  </si>
  <si>
    <t>District Department of Transportation</t>
  </si>
  <si>
    <t>Massachusetts Bay Transportation Authority</t>
  </si>
  <si>
    <t>City of Baltimore</t>
  </si>
  <si>
    <t>Maryland State Highway Administration</t>
  </si>
  <si>
    <t>Maine Department of Transportation, New Hampshire Department of Transportation</t>
  </si>
  <si>
    <t>County of Essex, NJ</t>
  </si>
  <si>
    <t>Capital District Transportation Authority</t>
  </si>
  <si>
    <t>City of Philadelphia</t>
  </si>
  <si>
    <t>Sports &amp; Exhibition Authority of Pittsburgh and Allegheny County</t>
  </si>
  <si>
    <t>City of Providence</t>
  </si>
  <si>
    <t>Rhode Island Department of Transportation</t>
  </si>
  <si>
    <t>City of Birmingham</t>
  </si>
  <si>
    <t>City of Jonesboro</t>
  </si>
  <si>
    <t>Florida Department of Transportation</t>
  </si>
  <si>
    <t>City of Baton Rouge, Parish of East Baton Rouge</t>
  </si>
  <si>
    <t>Lafayette City Parish Consolidated Government</t>
  </si>
  <si>
    <t>Lake Charles Harbor and Terminal District</t>
  </si>
  <si>
    <t>Claiborne County, MS</t>
  </si>
  <si>
    <t>City of Durham</t>
  </si>
  <si>
    <t>North Carolina Department of Transportation</t>
  </si>
  <si>
    <t>City of Tulsa</t>
  </si>
  <si>
    <t>City of Columbia</t>
  </si>
  <si>
    <t>South Carolina State Ports Authority</t>
  </si>
  <si>
    <t>City of Chattanooga</t>
  </si>
  <si>
    <t>City of Houston</t>
  </si>
  <si>
    <t>North Central Texas Council of Governments</t>
  </si>
  <si>
    <t>Greater Richmond Transit Company</t>
  </si>
  <si>
    <t>Virginia Port Authority</t>
  </si>
  <si>
    <t>West Virginia Department of Transportation</t>
  </si>
  <si>
    <t>Alaska Railroad Corporation</t>
  </si>
  <si>
    <t>City of Phoenix</t>
  </si>
  <si>
    <t>The Hopi Tribe</t>
  </si>
  <si>
    <t>City of Goleta</t>
  </si>
  <si>
    <t>City of Industry</t>
  </si>
  <si>
    <t>City of West Sacramento</t>
  </si>
  <si>
    <t>Los Angeles County Metropolitan Transportation Authority</t>
  </si>
  <si>
    <t>Metropolitan Transportation Commission</t>
  </si>
  <si>
    <t>El Paso County, CO</t>
  </si>
  <si>
    <t>Idaho Transportation Department</t>
  </si>
  <si>
    <t>Assiniboine &amp; Sioux Tribes of the Fort Peck Reservation</t>
  </si>
  <si>
    <t>New Mexico Department of Transportation</t>
  </si>
  <si>
    <t>Regional Transportation Commission of Southern Nevada</t>
  </si>
  <si>
    <t>Regional Transportation Commission of Washoe County</t>
  </si>
  <si>
    <t>County of Washington</t>
  </si>
  <si>
    <t>Wasatch Front Regional Council</t>
  </si>
  <si>
    <t>Makah Tribe</t>
  </si>
  <si>
    <t>Port of Seattle</t>
  </si>
  <si>
    <t>Central</t>
  </si>
  <si>
    <t>IA-04</t>
  </si>
  <si>
    <t>IL-13</t>
  </si>
  <si>
    <t>IL-07</t>
  </si>
  <si>
    <t>IN-07</t>
  </si>
  <si>
    <t>KS-01</t>
  </si>
  <si>
    <t>KY-05</t>
  </si>
  <si>
    <t>MI-13</t>
  </si>
  <si>
    <t>MN-03</t>
  </si>
  <si>
    <t>MN-04</t>
  </si>
  <si>
    <t>MO-01</t>
  </si>
  <si>
    <t>KS-03</t>
  </si>
  <si>
    <t>MO-03</t>
  </si>
  <si>
    <t>ND-01</t>
  </si>
  <si>
    <t>NE-02</t>
  </si>
  <si>
    <t>OH-11</t>
  </si>
  <si>
    <t>SD-all</t>
  </si>
  <si>
    <t>WI-02</t>
  </si>
  <si>
    <t>East</t>
  </si>
  <si>
    <t>CT-05</t>
  </si>
  <si>
    <t>CT-01</t>
  </si>
  <si>
    <t>DC-01, 08</t>
  </si>
  <si>
    <t>MA-07</t>
  </si>
  <si>
    <t>MD-02,03</t>
  </si>
  <si>
    <t>MD-02</t>
  </si>
  <si>
    <t>ME-01</t>
  </si>
  <si>
    <t>NJ-all</t>
  </si>
  <si>
    <t>NY-20,19</t>
  </si>
  <si>
    <t>NY-05</t>
  </si>
  <si>
    <t>NY-all</t>
  </si>
  <si>
    <t>PA-13</t>
  </si>
  <si>
    <t>PA-14</t>
  </si>
  <si>
    <t>RI-all</t>
  </si>
  <si>
    <t>RI-02</t>
  </si>
  <si>
    <t>South</t>
  </si>
  <si>
    <t>AL-07</t>
  </si>
  <si>
    <t>AR-01</t>
  </si>
  <si>
    <t>FL- 23,24,25,26,27</t>
  </si>
  <si>
    <t>GA-09</t>
  </si>
  <si>
    <t>LA-02</t>
  </si>
  <si>
    <t>LA-03</t>
  </si>
  <si>
    <t>MS-03</t>
  </si>
  <si>
    <t>NC-10</t>
  </si>
  <si>
    <t>NC-01</t>
  </si>
  <si>
    <t>OK-01</t>
  </si>
  <si>
    <t>SC-06</t>
  </si>
  <si>
    <t>SC-01</t>
  </si>
  <si>
    <t>TN-03</t>
  </si>
  <si>
    <t>TX-02,07,08</t>
  </si>
  <si>
    <t>TX-30</t>
  </si>
  <si>
    <t>VA-07</t>
  </si>
  <si>
    <t>VA-03</t>
  </si>
  <si>
    <t>WV-03</t>
  </si>
  <si>
    <t>West</t>
  </si>
  <si>
    <t>AK-02</t>
  </si>
  <si>
    <t>AZ-07</t>
  </si>
  <si>
    <t>AZ-01</t>
  </si>
  <si>
    <t>CA-24</t>
  </si>
  <si>
    <t>CA-39</t>
  </si>
  <si>
    <t>CA-06</t>
  </si>
  <si>
    <t>CA-34</t>
  </si>
  <si>
    <t>CA-44</t>
  </si>
  <si>
    <t>CA-12</t>
  </si>
  <si>
    <t>CO-05</t>
  </si>
  <si>
    <t>ID-01</t>
  </si>
  <si>
    <t>MT-01</t>
  </si>
  <si>
    <t>NM-02</t>
  </si>
  <si>
    <t>NV 01,03</t>
  </si>
  <si>
    <t>NV-02</t>
  </si>
  <si>
    <t>OR-01,03</t>
  </si>
  <si>
    <t>UT-all</t>
  </si>
  <si>
    <t>WA-06</t>
  </si>
  <si>
    <t>WA-07</t>
  </si>
  <si>
    <t>Project Planning</t>
  </si>
  <si>
    <t>Construction</t>
  </si>
  <si>
    <t>Urban</t>
  </si>
  <si>
    <t>Rural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</si>
</sst>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164" formatCode="&quot;$&quot;#,##0;&quot;$&quot;\(#,##0\)"/>
    <numFmt numFmtId="165" formatCode="&quot;$&quot;#,##0"/>
    <numFmt numFmtId="166" formatCode="0.00000000000000000000"/>
  </numFmts>
  <fonts count="8" x14ac:knownFonts="1">
    <font>
      <sz val="11"/>
      <color theme="1"/>
      <name val="Calibri"/>
      <family val="2"/>
      <scheme val="minor"/>
    </font>
    <font>
      <u/>
      <sz val="11"/>
      <color theme="10"/>
      <name val="Calibri"/>
      <family val="2"/>
    </font>
    <font>
      <b/>
      <sz val="9"/>
      <color indexed="8"/>
      <name val="Arial"/>
      <family val="2"/>
    </font>
    <font>
      <sz val="9"/>
      <color theme="1"/>
      <name val="Arial"/>
      <family val="2"/>
    </font>
    <font>
      <sz val="9"/>
      <color indexed="8"/>
      <name val="Arial"/>
      <family val="2"/>
    </font>
    <font>
      <u/>
      <sz val="9"/>
      <color theme="10"/>
      <name val="Arial"/>
      <family val="2"/>
    </font>
    <font>
      <b/>
      <sz val="9"/>
      <color theme="1"/>
      <name val="Arial"/>
      <family val="2"/>
    </font>
    <font>
      <u/>
      <sz val="11"/>
      <color indexed="12"/>
      <name val="Calibri"/>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cellStyleXfs>
  <cellXfs count="22">
    <xf numFmtId="0" fontId="0" fillId="0" borderId="0" xfId="0"/>
    <xf numFmtId="0" fontId="2" fillId="0" borderId="0" xfId="0" applyNumberFormat="1" applyFont="1" applyFill="1" applyAlignment="1">
      <alignment horizontal="left"/>
    </xf>
    <xf numFmtId="0" fontId="3" fillId="0" borderId="0" xfId="0" applyFont="1"/>
    <xf numFmtId="0" fontId="4" fillId="0" borderId="0" xfId="0" applyNumberFormat="1" applyFont="1" applyFill="1" applyAlignment="1">
      <alignment horizontal="left"/>
    </xf>
    <xf numFmtId="164" fontId="4" fillId="0" borderId="0" xfId="0" applyNumberFormat="1" applyFont="1" applyFill="1" applyAlignment="1">
      <alignment horizontal="right"/>
    </xf>
    <xf numFmtId="0" fontId="3" fillId="0" borderId="0" xfId="0" applyFont="1" applyAlignment="1">
      <alignment vertical="center"/>
    </xf>
    <xf numFmtId="0" fontId="4" fillId="0" borderId="0" xfId="0" applyNumberFormat="1" applyFont="1" applyFill="1" applyAlignment="1">
      <alignment horizontal="right"/>
    </xf>
    <xf numFmtId="0" fontId="4" fillId="0" borderId="0" xfId="0" quotePrefix="1" applyNumberFormat="1" applyFont="1" applyFill="1" applyAlignment="1">
      <alignment horizontal="right"/>
    </xf>
    <xf numFmtId="1" fontId="3" fillId="0" borderId="0" xfId="0" applyNumberFormat="1" applyFont="1"/>
    <xf numFmtId="0" fontId="5" fillId="0" borderId="0" xfId="1" applyFont="1" applyAlignment="1" applyProtection="1"/>
    <xf numFmtId="0" fontId="3" fillId="0" borderId="0" xfId="0" applyFont="1" applyAlignment="1"/>
    <xf numFmtId="6" fontId="3" fillId="0" borderId="0" xfId="0" applyNumberFormat="1" applyFont="1"/>
    <xf numFmtId="165" fontId="3" fillId="0" borderId="0" xfId="0" applyNumberFormat="1" applyFont="1"/>
    <xf numFmtId="0" fontId="2" fillId="0" borderId="0" xfId="0" applyNumberFormat="1" applyFont="1" applyFill="1" applyAlignment="1"/>
    <xf numFmtId="0" fontId="6" fillId="0" borderId="0" xfId="0" applyFont="1" applyAlignment="1"/>
    <xf numFmtId="165" fontId="2" fillId="0" borderId="0" xfId="0" applyNumberFormat="1" applyFont="1" applyFill="1" applyBorder="1" applyAlignment="1"/>
    <xf numFmtId="165" fontId="3" fillId="0" borderId="0" xfId="0" applyNumberFormat="1" applyFont="1" applyBorder="1" applyAlignment="1"/>
    <xf numFmtId="166" fontId="2" fillId="0" borderId="0" xfId="0" applyNumberFormat="1" applyFont="1" applyFill="1" applyAlignment="1"/>
    <xf numFmtId="166" fontId="4" fillId="0" borderId="0" xfId="0" applyNumberFormat="1" applyFont="1" applyFill="1" applyAlignment="1">
      <alignment horizontal="right"/>
    </xf>
    <xf numFmtId="166" fontId="3" fillId="0" borderId="0" xfId="0" applyNumberFormat="1" applyFont="1"/>
    <xf numFmtId="166" fontId="3" fillId="0" borderId="0" xfId="0" applyNumberFormat="1" applyFont="1" applyAlignment="1"/>
    <xf numFmtId="0" fontId="0" fillId="0" borderId="0" xfId="0" applyAlignment="1">
      <alignment horizontal="center"/>
    </xf>
  </cellXfs>
  <cellStyles count="3">
    <cellStyle name="Hyperlink" xfId="1" builtinId="8"/>
    <cellStyle name="Hyperlink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www.dot.gov/recovery/tigerprojects.html" TargetMode="External"/><Relationship Id="rId18" Type="http://schemas.openxmlformats.org/officeDocument/2006/relationships/hyperlink" Target="http://www.dot.gov/recovery/tigerprojects.html" TargetMode="External"/><Relationship Id="rId26" Type="http://schemas.openxmlformats.org/officeDocument/2006/relationships/hyperlink" Target="http://www.dot.gov/recovery/tigerprojects.html" TargetMode="External"/><Relationship Id="rId39" Type="http://schemas.openxmlformats.org/officeDocument/2006/relationships/hyperlink" Target="http://www.dot.gov/recovery/tigerprojects.html" TargetMode="External"/><Relationship Id="rId21" Type="http://schemas.openxmlformats.org/officeDocument/2006/relationships/hyperlink" Target="http://www.dot.gov/recovery/tigerprojects.html" TargetMode="External"/><Relationship Id="rId34" Type="http://schemas.openxmlformats.org/officeDocument/2006/relationships/hyperlink" Target="http://www.dot.gov/recovery/tigerprojects.html" TargetMode="External"/><Relationship Id="rId42" Type="http://schemas.openxmlformats.org/officeDocument/2006/relationships/hyperlink" Target="http://www.dot.gov/recovery/tigerprojects.html" TargetMode="External"/><Relationship Id="rId47" Type="http://schemas.openxmlformats.org/officeDocument/2006/relationships/hyperlink" Target="http://www.dot.gov/recovery/tigerprojects.html" TargetMode="External"/><Relationship Id="rId50" Type="http://schemas.openxmlformats.org/officeDocument/2006/relationships/hyperlink" Target="http://www.dot.gov/recovery/tigerprojects.html" TargetMode="External"/><Relationship Id="rId55" Type="http://schemas.openxmlformats.org/officeDocument/2006/relationships/hyperlink" Target="http://www.fta.dot.gov/news/news_events_12233.html" TargetMode="External"/><Relationship Id="rId7" Type="http://schemas.openxmlformats.org/officeDocument/2006/relationships/hyperlink" Target="http://www.dot.gov/recovery/tigerprojects.html" TargetMode="External"/><Relationship Id="rId12" Type="http://schemas.openxmlformats.org/officeDocument/2006/relationships/hyperlink" Target="http://www.dot.gov/recovery/tigerprojects.html" TargetMode="External"/><Relationship Id="rId17" Type="http://schemas.openxmlformats.org/officeDocument/2006/relationships/hyperlink" Target="http://www.dot.gov/recovery/tigerprojects.html" TargetMode="External"/><Relationship Id="rId25" Type="http://schemas.openxmlformats.org/officeDocument/2006/relationships/hyperlink" Target="http://www.dot.gov/recovery/tigerprojects.html" TargetMode="External"/><Relationship Id="rId33" Type="http://schemas.openxmlformats.org/officeDocument/2006/relationships/hyperlink" Target="http://www.dot.gov/recovery/tigerprojects.html" TargetMode="External"/><Relationship Id="rId38" Type="http://schemas.openxmlformats.org/officeDocument/2006/relationships/hyperlink" Target="http://www.dot.gov/recovery/tigerprojects.html" TargetMode="External"/><Relationship Id="rId46" Type="http://schemas.openxmlformats.org/officeDocument/2006/relationships/hyperlink" Target="http://www.dot.gov/recovery/tigerprojects.html" TargetMode="External"/><Relationship Id="rId2" Type="http://schemas.openxmlformats.org/officeDocument/2006/relationships/hyperlink" Target="http://www.dot.gov/recovery/ost/tigerii/" TargetMode="External"/><Relationship Id="rId16" Type="http://schemas.openxmlformats.org/officeDocument/2006/relationships/hyperlink" Target="http://www.dot.gov/recovery/tigerprojects.html" TargetMode="External"/><Relationship Id="rId20" Type="http://schemas.openxmlformats.org/officeDocument/2006/relationships/hyperlink" Target="http://www.dot.gov/recovery/tigerprojects.html" TargetMode="External"/><Relationship Id="rId29" Type="http://schemas.openxmlformats.org/officeDocument/2006/relationships/hyperlink" Target="http://www.dot.gov/recovery/tigerprojects.html" TargetMode="External"/><Relationship Id="rId41" Type="http://schemas.openxmlformats.org/officeDocument/2006/relationships/hyperlink" Target="http://www.dot.gov/recovery/tigerprojects.html" TargetMode="External"/><Relationship Id="rId54" Type="http://schemas.openxmlformats.org/officeDocument/2006/relationships/hyperlink" Target="http://www.fta.dot.gov/news/news_events_12233.html" TargetMode="External"/><Relationship Id="rId1" Type="http://schemas.openxmlformats.org/officeDocument/2006/relationships/hyperlink" Target="http://portal.hud.gov/hudportal/documents/huddoc?id=fy2010_challeplangrants_p.pdf" TargetMode="External"/><Relationship Id="rId6" Type="http://schemas.openxmlformats.org/officeDocument/2006/relationships/hyperlink" Target="http://www.dot.gov/recovery/tigerprojects.html" TargetMode="External"/><Relationship Id="rId11" Type="http://schemas.openxmlformats.org/officeDocument/2006/relationships/hyperlink" Target="http://www.dot.gov/recovery/tigerprojects.html" TargetMode="External"/><Relationship Id="rId24" Type="http://schemas.openxmlformats.org/officeDocument/2006/relationships/hyperlink" Target="http://www.dot.gov/recovery/tigerprojects.html" TargetMode="External"/><Relationship Id="rId32" Type="http://schemas.openxmlformats.org/officeDocument/2006/relationships/hyperlink" Target="http://www.dot.gov/recovery/tigerprojects.html" TargetMode="External"/><Relationship Id="rId37" Type="http://schemas.openxmlformats.org/officeDocument/2006/relationships/hyperlink" Target="http://www.dot.gov/recovery/tigerprojects.html" TargetMode="External"/><Relationship Id="rId40" Type="http://schemas.openxmlformats.org/officeDocument/2006/relationships/hyperlink" Target="http://www.dot.gov/recovery/tigerprojects.html" TargetMode="External"/><Relationship Id="rId45" Type="http://schemas.openxmlformats.org/officeDocument/2006/relationships/hyperlink" Target="http://www.dot.gov/recovery/tigerprojects.html" TargetMode="External"/><Relationship Id="rId53" Type="http://schemas.openxmlformats.org/officeDocument/2006/relationships/hyperlink" Target="http://www.fta.dot.gov/news/news_events_11820.html" TargetMode="External"/><Relationship Id="rId5" Type="http://schemas.openxmlformats.org/officeDocument/2006/relationships/hyperlink" Target="http://www.dot.gov/recovery/tigerprojects.html" TargetMode="External"/><Relationship Id="rId15" Type="http://schemas.openxmlformats.org/officeDocument/2006/relationships/hyperlink" Target="http://www.dot.gov/recovery/tigerprojects.html" TargetMode="External"/><Relationship Id="rId23" Type="http://schemas.openxmlformats.org/officeDocument/2006/relationships/hyperlink" Target="http://www.dot.gov/recovery/tigerprojects.html" TargetMode="External"/><Relationship Id="rId28" Type="http://schemas.openxmlformats.org/officeDocument/2006/relationships/hyperlink" Target="http://www.dot.gov/recovery/tigerprojects.html" TargetMode="External"/><Relationship Id="rId36" Type="http://schemas.openxmlformats.org/officeDocument/2006/relationships/hyperlink" Target="http://www.dot.gov/recovery/tigerprojects.html" TargetMode="External"/><Relationship Id="rId49" Type="http://schemas.openxmlformats.org/officeDocument/2006/relationships/hyperlink" Target="http://www.dot.gov/recovery/tigerprojects.html" TargetMode="External"/><Relationship Id="rId10" Type="http://schemas.openxmlformats.org/officeDocument/2006/relationships/hyperlink" Target="http://www.dot.gov/recovery/tigerprojects.html" TargetMode="External"/><Relationship Id="rId19" Type="http://schemas.openxmlformats.org/officeDocument/2006/relationships/hyperlink" Target="http://www.dot.gov/recovery/tigerprojects.html" TargetMode="External"/><Relationship Id="rId31" Type="http://schemas.openxmlformats.org/officeDocument/2006/relationships/hyperlink" Target="http://www.dot.gov/recovery/tigerprojects.html" TargetMode="External"/><Relationship Id="rId44" Type="http://schemas.openxmlformats.org/officeDocument/2006/relationships/hyperlink" Target="http://www.dot.gov/recovery/tigerprojects.html" TargetMode="External"/><Relationship Id="rId52" Type="http://schemas.openxmlformats.org/officeDocument/2006/relationships/hyperlink" Target="http://www.fta.dot.gov/news/news_events_11820.html" TargetMode="External"/><Relationship Id="rId4" Type="http://schemas.openxmlformats.org/officeDocument/2006/relationships/hyperlink" Target="http://www.dot.gov/recovery/tigerprojects.html" TargetMode="External"/><Relationship Id="rId9" Type="http://schemas.openxmlformats.org/officeDocument/2006/relationships/hyperlink" Target="http://www.dot.gov/recovery/tigerprojects.html" TargetMode="External"/><Relationship Id="rId14" Type="http://schemas.openxmlformats.org/officeDocument/2006/relationships/hyperlink" Target="http://www.dot.gov/recovery/tigerprojects.html" TargetMode="External"/><Relationship Id="rId22" Type="http://schemas.openxmlformats.org/officeDocument/2006/relationships/hyperlink" Target="http://www.dot.gov/recovery/tigerprojects.html" TargetMode="External"/><Relationship Id="rId27" Type="http://schemas.openxmlformats.org/officeDocument/2006/relationships/hyperlink" Target="http://www.dot.gov/recovery/tigerprojects.html" TargetMode="External"/><Relationship Id="rId30" Type="http://schemas.openxmlformats.org/officeDocument/2006/relationships/hyperlink" Target="http://www.dot.gov/recovery/tigerprojects.html" TargetMode="External"/><Relationship Id="rId35" Type="http://schemas.openxmlformats.org/officeDocument/2006/relationships/hyperlink" Target="http://www.dot.gov/recovery/tigerprojects.html" TargetMode="External"/><Relationship Id="rId43" Type="http://schemas.openxmlformats.org/officeDocument/2006/relationships/hyperlink" Target="http://www.dot.gov/recovery/tigerprojects.html" TargetMode="External"/><Relationship Id="rId48" Type="http://schemas.openxmlformats.org/officeDocument/2006/relationships/hyperlink" Target="http://www.dot.gov/recovery/tigerprojects.html" TargetMode="External"/><Relationship Id="rId56" Type="http://schemas.openxmlformats.org/officeDocument/2006/relationships/printerSettings" Target="../printerSettings/printerSettings1.bin"/><Relationship Id="rId8" Type="http://schemas.openxmlformats.org/officeDocument/2006/relationships/hyperlink" Target="http://www.dot.gov/recovery/tigerprojects.html" TargetMode="External"/><Relationship Id="rId51" Type="http://schemas.openxmlformats.org/officeDocument/2006/relationships/hyperlink" Target="http://www.dot.gov/recovery/tigerprojects.html" TargetMode="External"/><Relationship Id="rId3" Type="http://schemas.openxmlformats.org/officeDocument/2006/relationships/hyperlink" Target="http://www.dot.gov/recovery/ost/tiger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8"/>
  <sheetViews>
    <sheetView topLeftCell="D311" workbookViewId="0">
      <selection activeCell="J327" sqref="J327"/>
    </sheetView>
  </sheetViews>
  <sheetFormatPr defaultRowHeight="15" x14ac:dyDescent="0.25"/>
  <cols>
    <col min="3" max="3" width="114.7109375" bestFit="1" customWidth="1"/>
  </cols>
  <sheetData>
    <row r="1" spans="1:11" x14ac:dyDescent="0.25">
      <c r="A1" t="s">
        <v>196</v>
      </c>
      <c r="B1" t="s">
        <v>197</v>
      </c>
      <c r="C1" t="s">
        <v>0</v>
      </c>
      <c r="D1" t="s">
        <v>830</v>
      </c>
      <c r="E1" t="s">
        <v>217</v>
      </c>
      <c r="F1" t="s">
        <v>831</v>
      </c>
      <c r="G1" t="s">
        <v>0</v>
      </c>
      <c r="H1" t="s">
        <v>830</v>
      </c>
      <c r="I1" t="s">
        <v>832</v>
      </c>
      <c r="J1" t="s">
        <v>833</v>
      </c>
      <c r="K1" t="s">
        <v>834</v>
      </c>
    </row>
    <row r="2" spans="1:11" x14ac:dyDescent="0.25">
      <c r="A2">
        <f>Master!L2</f>
        <v>58.301944399999996</v>
      </c>
      <c r="B2">
        <f>Master!M2</f>
        <v>-134.4197222</v>
      </c>
      <c r="C2" t="str">
        <f>Master!B2</f>
        <v>Auke Bay Loading Facility</v>
      </c>
      <c r="D2" t="str">
        <f>"&lt;b&gt;Agency:&lt;/b&gt; "&amp;Master!A2&amp;"&lt;br&gt;&lt;b&gt;Program:&lt;/b&gt; "&amp;Master!C2&amp;"&lt;br&gt;&lt;b&gt;Mode:&lt;/b&gt; "&amp;Master!D2&amp;"&lt;br&gt;&lt;br&gt;&lt;b&gt;Project Description:&lt;/b&gt; "&amp;Master!E2&amp;"&lt;br&gt;&lt;b&gt;Amount of Award: &lt;/b&gt;"&amp;Master!F2&amp;"&lt;br&gt;&lt;/b&gt;Link:&lt;/b&gt; "&amp;Master!G2</f>
        <v>&lt;b&gt;Agency:&lt;/b&gt; DOT&lt;br&gt;&lt;b&gt;Program:&lt;/b&gt; TIGER I&lt;br&gt;&lt;b&gt;Mode:&lt;/b&gt; Freight, Ports, and Rail Infrastructure&lt;br&gt;&lt;br&gt;&lt;b&gt;Project Description:&lt;/b&gt; This will fund Phase II of the Auke Bay Loading Facility in Juneau, which includes an additional half-acre of storage, lighting, security gate and fences; a freighter loading facility and ramp; and a fisheries dock,  improving freight transfer activities for Alaska communities that use barge and landing craft as primary marine services. This will help deliver government programs to remote communities and contribute to lower costs of living and improved living standards. The facility is important to serving the needs of the fishing community by reducing the need for long and dangerous voyages around Douglas Island to reach Juneau, and provides almost direct access to Juneau airport for fresh seafood exports.&lt;br&gt;&lt;b&gt;Amount of Award: &lt;/b&gt;3640000&lt;br&gt;&lt;/b&gt;Link:&lt;/b&gt; http://www.dot.gov/recovery/tigerprojects.html</v>
      </c>
      <c r="E2" t="str">
        <f>Master!C2</f>
        <v>TIGER I</v>
      </c>
      <c r="F2" t="s">
        <v>835</v>
      </c>
      <c r="G2" t="str">
        <f>"&lt;name&gt;"&amp;C2&amp;"&lt;/name&gt;"</f>
        <v>&lt;name&gt;Auke Bay Loading Facility&lt;/name&gt;</v>
      </c>
      <c r="H2" t="str">
        <f>"&lt;description&gt;&lt;![CDATA["&amp;D2&amp;"]]&gt;&lt;/description&gt;"</f>
        <v>&lt;description&gt;&lt;![CDATA[&lt;b&gt;Agency:&lt;/b&gt; DOT&lt;br&gt;&lt;b&gt;Program:&lt;/b&gt; TIGER I&lt;br&gt;&lt;b&gt;Mode:&lt;/b&gt; Freight, Ports, and Rail Infrastructure&lt;br&gt;&lt;br&gt;&lt;b&gt;Project Description:&lt;/b&gt; This will fund Phase II of the Auke Bay Loading Facility in Juneau, which includes an additional half-acre of storage, lighting, security gate and fences; a freighter loading facility and ramp; and a fisheries dock,  improving freight transfer activities for Alaska communities that use barge and landing craft as primary marine services. This will help deliver government programs to remote communities and contribute to lower costs of living and improved living standards. The facility is important to serving the needs of the fishing community by reducing the need for long and dangerous voyages around Douglas Island to reach Juneau, and provides almost direct access to Juneau airport for fresh seafood exports.&lt;br&gt;&lt;b&gt;Amount of Award: &lt;/b&gt;3640000&lt;br&gt;&lt;/b&gt;Link:&lt;/b&gt; http://www.dot.gov/recovery/tigerprojects.html]]&gt;&lt;/description&gt;</v>
      </c>
      <c r="I2" t="str">
        <f>"&lt;styleUrl&gt;#"&amp;E2&amp;"&lt;/styleUrl&gt;"</f>
        <v>&lt;styleUrl&gt;#TIGER I&lt;/styleUrl&gt;</v>
      </c>
      <c r="J2" t="str">
        <f>"&lt;Point&gt;&lt;coordinates&gt;"&amp;B2&amp;","&amp;A2&amp;",0&lt;/coordinates&gt;&lt;/Point&gt;"</f>
        <v>&lt;Point&gt;&lt;coordinates&gt;-134.4197222,58.3019444,0&lt;/coordinates&gt;&lt;/Point&gt;</v>
      </c>
      <c r="K2" t="s">
        <v>836</v>
      </c>
    </row>
    <row r="3" spans="1:11" x14ac:dyDescent="0.25">
      <c r="A3">
        <f>Master!L3</f>
        <v>33.520660800000002</v>
      </c>
      <c r="B3">
        <f>Master!M3</f>
        <v>-86.802490000000006</v>
      </c>
      <c r="C3" t="str">
        <f>Master!B3</f>
        <v>Crescent Corridor Intermodal Freight Rail Project</v>
      </c>
      <c r="D3" t="str">
        <f>"&lt;b&gt;Agency:&lt;/b&gt; "&amp;Master!A3&amp;"&lt;br&gt;&lt;b&gt;Program:&lt;/b&gt; "&amp;Master!C3&amp;"&lt;br&gt;&lt;b&gt;Mode:&lt;/b&gt; "&amp;Master!D3&amp;"&lt;br&gt;&lt;br&gt;&lt;b&gt;Project Description:&lt;/b&gt; "&amp;Master!E3&amp;"&lt;br&gt;&lt;b&gt;Amount of Award: &lt;/b&gt;"&amp;Master!F3&amp;"&lt;br&gt;&lt;/b&gt;Link:&lt;/b&gt; "&amp;Master!G3</f>
        <v>&lt;b&gt;Agency:&lt;/b&gt; DOT&lt;br&gt;&lt;b&gt;Program:&lt;/b&gt; TIGER I&lt;br&gt;&lt;b&gt;Mode:&lt;/b&gt; Freight, Ports, and Rail Infrastructure&lt;br&gt;&lt;br&gt;&lt;b&gt;Project Description:&lt;/b&gt; The Crescent Corridor is a major intermodal freight program centered on the continued development of Norfolk Southern’s rail intermodal route from the Gulf Coast to the Mid-Atlantic. Construction of these new facilities in Memphis and Birmingham includes pad and support tracks, trailer and container parking areas, lead tracks, and related ancillary buildings and features, providing significant new freight capacity from the Southeast through the Mid-Atlantic region, an area currently underserved by intermodal rail. Once fully-developed, the Crescent Corridor will improve domestic rail intermodal service between the Northeast and Southeast and connecting this 2,500-mile network of existing rail lines with regional intermodal freight distribution centers will strengthen domestic and international freight distribution in the Southeast, Gulf Coast and Mid-Atlantic markets.&lt;br&gt;&lt;b&gt;Amount of Award: &lt;/b&gt;105000000&lt;br&gt;&lt;/b&gt;Link:&lt;/b&gt; http://www.dot.gov/recovery/tigerprojects.html</v>
      </c>
      <c r="E3" t="str">
        <f>Master!C3</f>
        <v>TIGER I</v>
      </c>
      <c r="F3" t="s">
        <v>835</v>
      </c>
      <c r="G3" t="str">
        <f t="shared" ref="G3:G66" si="0">"&lt;name&gt;"&amp;C3&amp;"&lt;/name&gt;"</f>
        <v>&lt;name&gt;Crescent Corridor Intermodal Freight Rail Project&lt;/name&gt;</v>
      </c>
      <c r="H3" t="str">
        <f t="shared" ref="H3:H66" si="1">"&lt;description&gt;&lt;![CDATA["&amp;D3&amp;"]]&gt;&lt;/description&gt;"</f>
        <v>&lt;description&gt;&lt;![CDATA[&lt;b&gt;Agency:&lt;/b&gt; DOT&lt;br&gt;&lt;b&gt;Program:&lt;/b&gt; TIGER I&lt;br&gt;&lt;b&gt;Mode:&lt;/b&gt; Freight, Ports, and Rail Infrastructure&lt;br&gt;&lt;br&gt;&lt;b&gt;Project Description:&lt;/b&gt; The Crescent Corridor is a major intermodal freight program centered on the continued development of Norfolk Southern’s rail intermodal route from the Gulf Coast to the Mid-Atlantic. Construction of these new facilities in Memphis and Birmingham includes pad and support tracks, trailer and container parking areas, lead tracks, and related ancillary buildings and features, providing significant new freight capacity from the Southeast through the Mid-Atlantic region, an area currently underserved by intermodal rail. Once fully-developed, the Crescent Corridor will improve domestic rail intermodal service between the Northeast and Southeast and connecting this 2,500-mile network of existing rail lines with regional intermodal freight distribution centers will strengthen domestic and international freight distribution in the Southeast, Gulf Coast and Mid-Atlantic markets.&lt;br&gt;&lt;b&gt;Amount of Award: &lt;/b&gt;105000000&lt;br&gt;&lt;/b&gt;Link:&lt;/b&gt; http://www.dot.gov/recovery/tigerprojects.html]]&gt;&lt;/description&gt;</v>
      </c>
      <c r="I3" t="str">
        <f t="shared" ref="I3:I66" si="2">"&lt;styleUrl&gt;#"&amp;E3&amp;"&lt;/styleUrl&gt;"</f>
        <v>&lt;styleUrl&gt;#TIGER I&lt;/styleUrl&gt;</v>
      </c>
      <c r="J3" t="str">
        <f t="shared" ref="J3:J66" si="3">"&lt;Point&gt;&lt;coordinates&gt;"&amp;B3&amp;","&amp;A3&amp;",0&lt;/coordinates&gt;&lt;/Point&gt;"</f>
        <v>&lt;Point&gt;&lt;coordinates&gt;-86.80249,33.5206608,0&lt;/coordinates&gt;&lt;/Point&gt;</v>
      </c>
      <c r="K3" t="s">
        <v>836</v>
      </c>
    </row>
    <row r="4" spans="1:11" x14ac:dyDescent="0.25">
      <c r="A4">
        <f>Master!L4</f>
        <v>36.481464000000003</v>
      </c>
      <c r="B4">
        <f>Master!M4</f>
        <v>-94.2732642</v>
      </c>
      <c r="C4" t="str">
        <f>Master!B4</f>
        <v>Bella Vista Bypass (AR and MO)</v>
      </c>
      <c r="D4" t="str">
        <f>"&lt;b&gt;Agency:&lt;/b&gt; "&amp;Master!A4&amp;"&lt;br&gt;&lt;b&gt;Program:&lt;/b&gt; "&amp;Master!C4&amp;"&lt;br&gt;&lt;b&gt;Mode:&lt;/b&gt; "&amp;Master!D4&amp;"&lt;br&gt;&lt;br&gt;&lt;b&gt;Project Description:&lt;/b&gt; "&amp;Master!E4&amp;"&lt;br&gt;&lt;b&gt;Amount of Award: &lt;/b&gt;"&amp;Master!F4&amp;"&lt;br&gt;&lt;/b&gt;Link:&lt;/b&gt; "&amp;Master!G4</f>
        <v>&lt;b&gt;Agency:&lt;/b&gt; DOT&lt;br&gt;&lt;b&gt;Program:&lt;/b&gt; TIGER I&lt;br&gt;&lt;b&gt;Mode:&lt;/b&gt; Road/Bridge Infrastructure &lt;br&gt;&lt;br&gt;&lt;b&gt;Project Description:&lt;/b&gt; The project will create a 19-mile, access-controlled, 4-lane, partially tolled road around the City of Bella Vista in Northwest Arkansas and Southwest Missouri. The bypass will complete a link for I-49, connecting the Port of New Orleans with a number of interstates and improving the flow of goods to the Great Lakes and Canada. Major corporations and universities are located along this fast growing corridor. (TIFIA Loan Grant)&lt;br&gt;&lt;b&gt;Amount of Award: &lt;/b&gt;10000000&lt;br&gt;&lt;/b&gt;Link:&lt;/b&gt; http://www.dot.gov/recovery/tigerprojects.html</v>
      </c>
      <c r="E4" t="str">
        <f>Master!C4</f>
        <v>TIGER I</v>
      </c>
      <c r="F4" t="s">
        <v>835</v>
      </c>
      <c r="G4" t="str">
        <f t="shared" si="0"/>
        <v>&lt;name&gt;Bella Vista Bypass (AR and MO)&lt;/name&gt;</v>
      </c>
      <c r="H4" t="str">
        <f t="shared" si="1"/>
        <v>&lt;description&gt;&lt;![CDATA[&lt;b&gt;Agency:&lt;/b&gt; DOT&lt;br&gt;&lt;b&gt;Program:&lt;/b&gt; TIGER I&lt;br&gt;&lt;b&gt;Mode:&lt;/b&gt; Road/Bridge Infrastructure &lt;br&gt;&lt;br&gt;&lt;b&gt;Project Description:&lt;/b&gt; The project will create a 19-mile, access-controlled, 4-lane, partially tolled road around the City of Bella Vista in Northwest Arkansas and Southwest Missouri. The bypass will complete a link for I-49, connecting the Port of New Orleans with a number of interstates and improving the flow of goods to the Great Lakes and Canada. Major corporations and universities are located along this fast growing corridor. (TIFIA Loan Grant)&lt;br&gt;&lt;b&gt;Amount of Award: &lt;/b&gt;10000000&lt;br&gt;&lt;/b&gt;Link:&lt;/b&gt; http://www.dot.gov/recovery/tigerprojects.html]]&gt;&lt;/description&gt;</v>
      </c>
      <c r="I4" t="str">
        <f t="shared" si="2"/>
        <v>&lt;styleUrl&gt;#TIGER I&lt;/styleUrl&gt;</v>
      </c>
      <c r="J4" t="str">
        <f t="shared" si="3"/>
        <v>&lt;Point&gt;&lt;coordinates&gt;-94.2732642,36.481464,0&lt;/coordinates&gt;&lt;/Point&gt;</v>
      </c>
      <c r="K4" t="s">
        <v>836</v>
      </c>
    </row>
    <row r="5" spans="1:11" x14ac:dyDescent="0.25">
      <c r="A5">
        <f>Master!L5</f>
        <v>36.1867442</v>
      </c>
      <c r="B5">
        <f>Master!M5</f>
        <v>-94.1288141</v>
      </c>
      <c r="C5" t="str">
        <f>Master!B5</f>
        <v xml:space="preserve">Razorback Regional Bike/Ped Greenway (Benton &amp; Washington Counties) </v>
      </c>
      <c r="D5" t="str">
        <f>"&lt;b&gt;Agency:&lt;/b&gt; "&amp;Master!A5&amp;"&lt;br&gt;&lt;b&gt;Program:&lt;/b&gt; "&amp;Master!C5&amp;"&lt;br&gt;&lt;b&gt;Mode:&lt;/b&gt; "&amp;Master!D5&amp;"&lt;br&gt;&lt;br&gt;&lt;b&gt;Project Description:&lt;/b&gt; "&amp;Master!E5&amp;"&lt;br&gt;&lt;b&gt;Amount of Award: &lt;/b&gt;"&amp;Master!F5&amp;"&lt;br&gt;&lt;/b&gt;Link:&lt;/b&gt; "&amp;Master!G5</f>
        <v>&lt;b&gt;Agency:&lt;/b&gt; DOT&lt;br&gt;&lt;b&gt;Program:&lt;/b&gt; TIGER II&lt;br&gt;&lt;b&gt;Mode:&lt;/b&gt; Biking/Walking Infrastructure&lt;br&gt;&lt;br&gt;&lt;b&gt;Project Description:&lt;/b&gt; The Razorback Regional Greenway is a 36 mile bike and pedestrian network traversing the towns of Bentonville, Rogers, Lowell, Springdale, Johnson, and Fayetteville in Northwest Arkansas. Project Benefits: Gives commuters travel options to several major employment centers along the length of the corridor; Enjoys high levels of public and private philanthropic support; Alleviates congestion in an area that expects to double in population in the next 15 years&lt;br&gt;&lt;b&gt;Amount of Award: &lt;/b&gt;15000000&lt;br&gt;&lt;/b&gt;Link:&lt;/b&gt; http://www.dot.gov/recovery/tigerprojects.html</v>
      </c>
      <c r="E5" t="str">
        <f>Master!C5</f>
        <v>TIGER II</v>
      </c>
      <c r="F5" t="s">
        <v>835</v>
      </c>
      <c r="G5" t="str">
        <f t="shared" si="0"/>
        <v>&lt;name&gt;Razorback Regional Bike/Ped Greenway (Benton &amp; Washington Counties) &lt;/name&gt;</v>
      </c>
      <c r="H5" t="str">
        <f t="shared" si="1"/>
        <v>&lt;description&gt;&lt;![CDATA[&lt;b&gt;Agency:&lt;/b&gt; DOT&lt;br&gt;&lt;b&gt;Program:&lt;/b&gt; TIGER II&lt;br&gt;&lt;b&gt;Mode:&lt;/b&gt; Biking/Walking Infrastructure&lt;br&gt;&lt;br&gt;&lt;b&gt;Project Description:&lt;/b&gt; The Razorback Regional Greenway is a 36 mile bike and pedestrian network traversing the towns of Bentonville, Rogers, Lowell, Springdale, Johnson, and Fayetteville in Northwest Arkansas. Project Benefits: Gives commuters travel options to several major employment centers along the length of the corridor; Enjoys high levels of public and private philanthropic support; Alleviates congestion in an area that expects to double in population in the next 15 years&lt;br&gt;&lt;b&gt;Amount of Award: &lt;/b&gt;15000000&lt;br&gt;&lt;/b&gt;Link:&lt;/b&gt; http://www.dot.gov/recovery/tigerprojects.html]]&gt;&lt;/description&gt;</v>
      </c>
      <c r="I5" t="str">
        <f t="shared" si="2"/>
        <v>&lt;styleUrl&gt;#TIGER II&lt;/styleUrl&gt;</v>
      </c>
      <c r="J5" t="str">
        <f t="shared" si="3"/>
        <v>&lt;Point&gt;&lt;coordinates&gt;-94.1288141,36.1867442,0&lt;/coordinates&gt;&lt;/Point&gt;</v>
      </c>
      <c r="K5" t="s">
        <v>836</v>
      </c>
    </row>
    <row r="6" spans="1:11" x14ac:dyDescent="0.25">
      <c r="A6">
        <f>Master!L6</f>
        <v>32.221742900000002</v>
      </c>
      <c r="B6">
        <f>Master!M6</f>
        <v>-110.926479</v>
      </c>
      <c r="C6" t="str">
        <f>Master!B6</f>
        <v>Tucson Modern Streetcar</v>
      </c>
      <c r="D6" t="str">
        <f>"&lt;b&gt;Agency:&lt;/b&gt; "&amp;Master!A6&amp;"&lt;br&gt;&lt;b&gt;Program:&lt;/b&gt; "&amp;Master!C6&amp;"&lt;br&gt;&lt;b&gt;Mode:&lt;/b&gt; "&amp;Master!D6&amp;"&lt;br&gt;&lt;br&gt;&lt;b&gt;Project Description:&lt;/b&gt; "&amp;Master!E6&amp;"&lt;br&gt;&lt;b&gt;Amount of Award: &lt;/b&gt;"&amp;Master!F6&amp;"&lt;br&gt;&lt;/b&gt;Link:&lt;/b&gt; "&amp;Master!G6</f>
        <v>&lt;b&gt;Agency:&lt;/b&gt; DOT&lt;br&gt;&lt;b&gt;Program:&lt;/b&gt; TIGER I&lt;br&gt;&lt;b&gt;Mode:&lt;/b&gt; Transit Infrastructure&lt;br&gt;&lt;br&gt;&lt;b&gt;Project Description:&lt;/b&gt; The project will construct a 3.9 mile modern streetcar line in the City of Tucson that connects the city’s major activity centers, supporting sustainable growth, providing new transit connections between major urban destinations (including the University of Arizona and downtown Tucson) and adding much needed service frequency, hours and capacity. Approximately 10 percent of the region’s residents currently live and/or work within walking distance of the modern streetcar route. This is one of the most transit-dependent areas in the region, with high concentrations of low-income populations, as well as a high number of residents with no access to an automobile.&lt;br&gt;&lt;b&gt;Amount of Award: &lt;/b&gt;63000000&lt;br&gt;&lt;/b&gt;Link:&lt;/b&gt; http://www.dot.gov/recovery/tigerprojects.html</v>
      </c>
      <c r="E6" t="str">
        <f>Master!C6</f>
        <v>TIGER I</v>
      </c>
      <c r="F6" t="s">
        <v>835</v>
      </c>
      <c r="G6" t="str">
        <f t="shared" si="0"/>
        <v>&lt;name&gt;Tucson Modern Streetcar&lt;/name&gt;</v>
      </c>
      <c r="H6" t="str">
        <f t="shared" si="1"/>
        <v>&lt;description&gt;&lt;![CDATA[&lt;b&gt;Agency:&lt;/b&gt; DOT&lt;br&gt;&lt;b&gt;Program:&lt;/b&gt; TIGER I&lt;br&gt;&lt;b&gt;Mode:&lt;/b&gt; Transit Infrastructure&lt;br&gt;&lt;br&gt;&lt;b&gt;Project Description:&lt;/b&gt; The project will construct a 3.9 mile modern streetcar line in the City of Tucson that connects the city’s major activity centers, supporting sustainable growth, providing new transit connections between major urban destinations (including the University of Arizona and downtown Tucson) and adding much needed service frequency, hours and capacity. Approximately 10 percent of the region’s residents currently live and/or work within walking distance of the modern streetcar route. This is one of the most transit-dependent areas in the region, with high concentrations of low-income populations, as well as a high number of residents with no access to an automobile.&lt;br&gt;&lt;b&gt;Amount of Award: &lt;/b&gt;63000000&lt;br&gt;&lt;/b&gt;Link:&lt;/b&gt; http://www.dot.gov/recovery/tigerprojects.html]]&gt;&lt;/description&gt;</v>
      </c>
      <c r="I6" t="str">
        <f t="shared" si="2"/>
        <v>&lt;styleUrl&gt;#TIGER I&lt;/styleUrl&gt;</v>
      </c>
      <c r="J6" t="str">
        <f t="shared" si="3"/>
        <v>&lt;Point&gt;&lt;coordinates&gt;-110.926479,32.2217429,0&lt;/coordinates&gt;&lt;/Point&gt;</v>
      </c>
      <c r="K6" t="s">
        <v>836</v>
      </c>
    </row>
    <row r="7" spans="1:11" x14ac:dyDescent="0.25">
      <c r="A7">
        <f>Master!L7</f>
        <v>32.715329199999999</v>
      </c>
      <c r="B7">
        <f>Master!M7</f>
        <v>-117.1572551</v>
      </c>
      <c r="C7" t="str">
        <f>Master!B7</f>
        <v>Otay Mesa Port-of-Entry I-805/SR-905 Interchange</v>
      </c>
      <c r="D7" t="str">
        <f>"&lt;b&gt;Agency:&lt;/b&gt; "&amp;Master!A7&amp;"&lt;br&gt;&lt;b&gt;Program:&lt;/b&gt; "&amp;Master!C7&amp;"&lt;br&gt;&lt;b&gt;Mode:&lt;/b&gt; "&amp;Master!D7&amp;"&lt;br&gt;&lt;br&gt;&lt;b&gt;Project Description:&lt;/b&gt; "&amp;Master!E7&amp;"&lt;br&gt;&lt;b&gt;Amount of Award: &lt;/b&gt;"&amp;Master!F7&amp;"&lt;br&gt;&lt;/b&gt;Link:&lt;/b&gt; "&amp;Master!G7</f>
        <v>&lt;b&gt;Agency:&lt;/b&gt; DOT&lt;br&gt;&lt;b&gt;Program:&lt;/b&gt; TIGER I&lt;br&gt;&lt;b&gt;Mode:&lt;/b&gt; Road/Bridge Infrastructure &lt;br&gt;&lt;br&gt;&lt;b&gt;Project Description:&lt;/b&gt; This is a critical interchange linking I-805 in San Diego to the new SR-905 highway now under construction. Once complete, the project will provide a direct 6-lane highway link to the Otay Mesa Port of Entry at the Mexican border, with reduced grades and improved shoulders. Otay Mesa is the largest freight border crossing between California and Mexico. International freight will use the new highway instead of using heavily congested Otay Mesa Road. Completing this Interstate connection is a high priority for reducing congestion at the border on a major international freight route. The project will improve efficiency and reliability in the movement of goods and services and will reduce border wait times.&lt;br&gt;&lt;b&gt;Amount of Award: &lt;/b&gt;20200000&lt;br&gt;&lt;/b&gt;Link:&lt;/b&gt; http://www.dot.gov/recovery/tigerprojects.html</v>
      </c>
      <c r="E7" t="str">
        <f>Master!C7</f>
        <v>TIGER I</v>
      </c>
      <c r="F7" t="s">
        <v>835</v>
      </c>
      <c r="G7" t="str">
        <f t="shared" si="0"/>
        <v>&lt;name&gt;Otay Mesa Port-of-Entry I-805/SR-905 Interchange&lt;/name&gt;</v>
      </c>
      <c r="H7" t="str">
        <f t="shared" si="1"/>
        <v>&lt;description&gt;&lt;![CDATA[&lt;b&gt;Agency:&lt;/b&gt; DOT&lt;br&gt;&lt;b&gt;Program:&lt;/b&gt; TIGER I&lt;br&gt;&lt;b&gt;Mode:&lt;/b&gt; Road/Bridge Infrastructure &lt;br&gt;&lt;br&gt;&lt;b&gt;Project Description:&lt;/b&gt; This is a critical interchange linking I-805 in San Diego to the new SR-905 highway now under construction. Once complete, the project will provide a direct 6-lane highway link to the Otay Mesa Port of Entry at the Mexican border, with reduced grades and improved shoulders. Otay Mesa is the largest freight border crossing between California and Mexico. International freight will use the new highway instead of using heavily congested Otay Mesa Road. Completing this Interstate connection is a high priority for reducing congestion at the border on a major international freight route. The project will improve efficiency and reliability in the movement of goods and services and will reduce border wait times.&lt;br&gt;&lt;b&gt;Amount of Award: &lt;/b&gt;20200000&lt;br&gt;&lt;/b&gt;Link:&lt;/b&gt; http://www.dot.gov/recovery/tigerprojects.html]]&gt;&lt;/description&gt;</v>
      </c>
      <c r="I7" t="str">
        <f t="shared" si="2"/>
        <v>&lt;styleUrl&gt;#TIGER I&lt;/styleUrl&gt;</v>
      </c>
      <c r="J7" t="str">
        <f t="shared" si="3"/>
        <v>&lt;Point&gt;&lt;coordinates&gt;-117.1572551,32.7153292,0&lt;/coordinates&gt;&lt;/Point&gt;</v>
      </c>
      <c r="K7" t="s">
        <v>836</v>
      </c>
    </row>
    <row r="8" spans="1:11" x14ac:dyDescent="0.25">
      <c r="A8">
        <f>Master!L8</f>
        <v>37.804372200000003</v>
      </c>
      <c r="B8">
        <f>Master!M8</f>
        <v>-122.2708026</v>
      </c>
      <c r="C8" t="str">
        <f>Master!B8</f>
        <v xml:space="preserve">East Bay Pedestrian and Bicycle Network </v>
      </c>
      <c r="D8" t="str">
        <f>"&lt;b&gt;Agency:&lt;/b&gt; "&amp;Master!A8&amp;"&lt;br&gt;&lt;b&gt;Program:&lt;/b&gt; "&amp;Master!C8&amp;"&lt;br&gt;&lt;b&gt;Mode:&lt;/b&gt; "&amp;Master!D8&amp;"&lt;br&gt;&lt;br&gt;&lt;b&gt;Project Description:&lt;/b&gt; "&amp;Master!E8&amp;"&lt;br&gt;&lt;b&gt;Amount of Award: &lt;/b&gt;"&amp;Master!F8&amp;"&lt;br&gt;&lt;/b&gt;Link:&lt;/b&gt; "&amp;Master!G8</f>
        <v>&lt;b&gt;Agency:&lt;/b&gt; DOT&lt;br&gt;&lt;b&gt;Program:&lt;/b&gt; TIGER II&lt;br&gt;&lt;b&gt;Mode:&lt;/b&gt; Biking/Walking Infrastructure&lt;br&gt;&lt;br&gt;&lt;b&gt;Project Description:&lt;/b&gt; The East Bay Pedestrian and Bicycle Network will close several critical gaps in the nearly 200-mile bicycle and pedestrian trail system serving the 2.5 million residents of Contra Costa and Alameda counties in California. The project will separate bicycle and pedestrian traffic from automobile traffic, and connect to transit facilities. This project serves an economically diverse population with segments in Albany, Berkeley, Dublin, Dumbarton, Oakland, Pleasanton and Union City, improves safety by separating bicyclists and pedestrians from heavily used motorized corridors and completes portions of a wider network of existing bicycle and pedestrian trails. &lt;a href="http://t4america.org/blog/2010/10/28/san-francisco-east-bay-will-connect-communities-through-largest-bike-path-network-in-the-country-tiger-series/" target="_blank" /&gt;Read a profile of this project from T4 America&lt;/a&gt;.&lt;br&gt;&lt;b&gt;Amount of Award: &lt;/b&gt;10200000&lt;br&gt;&lt;/b&gt;Link:&lt;/b&gt; http://www.dot.gov/recovery/tigerprojects.html</v>
      </c>
      <c r="E8" t="str">
        <f>Master!C8</f>
        <v>TIGER II</v>
      </c>
      <c r="F8" t="s">
        <v>835</v>
      </c>
      <c r="G8" t="str">
        <f t="shared" si="0"/>
        <v>&lt;name&gt;East Bay Pedestrian and Bicycle Network &lt;/name&gt;</v>
      </c>
      <c r="H8" t="str">
        <f t="shared" si="1"/>
        <v>&lt;description&gt;&lt;![CDATA[&lt;b&gt;Agency:&lt;/b&gt; DOT&lt;br&gt;&lt;b&gt;Program:&lt;/b&gt; TIGER II&lt;br&gt;&lt;b&gt;Mode:&lt;/b&gt; Biking/Walking Infrastructure&lt;br&gt;&lt;br&gt;&lt;b&gt;Project Description:&lt;/b&gt; The East Bay Pedestrian and Bicycle Network will close several critical gaps in the nearly 200-mile bicycle and pedestrian trail system serving the 2.5 million residents of Contra Costa and Alameda counties in California. The project will separate bicycle and pedestrian traffic from automobile traffic, and connect to transit facilities. This project serves an economically diverse population with segments in Albany, Berkeley, Dublin, Dumbarton, Oakland, Pleasanton and Union City, improves safety by separating bicyclists and pedestrians from heavily used motorized corridors and completes portions of a wider network of existing bicycle and pedestrian trails. &lt;a href="http://t4america.org/blog/2010/10/28/san-francisco-east-bay-will-connect-communities-through-largest-bike-path-network-in-the-country-tiger-series/" target="_blank" /&gt;Read a profile of this project from T4 America&lt;/a&gt;.&lt;br&gt;&lt;b&gt;Amount of Award: &lt;/b&gt;10200000&lt;br&gt;&lt;/b&gt;Link:&lt;/b&gt; http://www.dot.gov/recovery/tigerprojects.html]]&gt;&lt;/description&gt;</v>
      </c>
      <c r="I8" t="str">
        <f t="shared" si="2"/>
        <v>&lt;styleUrl&gt;#TIGER II&lt;/styleUrl&gt;</v>
      </c>
      <c r="J8" t="str">
        <f t="shared" si="3"/>
        <v>&lt;Point&gt;&lt;coordinates&gt;-122.2708026,37.8043722,0&lt;/coordinates&gt;&lt;/Point&gt;</v>
      </c>
      <c r="K8" t="s">
        <v>836</v>
      </c>
    </row>
    <row r="9" spans="1:11" x14ac:dyDescent="0.25">
      <c r="A9">
        <f>Master!L9</f>
        <v>37.774929499999999</v>
      </c>
      <c r="B9">
        <f>Master!M9</f>
        <v>-122.4194155</v>
      </c>
      <c r="C9" t="str">
        <f>Master!B9</f>
        <v>Doyle Drive Replacement</v>
      </c>
      <c r="D9" t="str">
        <f>"&lt;b&gt;Agency:&lt;/b&gt; "&amp;Master!A9&amp;"&lt;br&gt;&lt;b&gt;Program:&lt;/b&gt; "&amp;Master!C9&amp;"&lt;br&gt;&lt;b&gt;Mode:&lt;/b&gt; "&amp;Master!D9&amp;"&lt;br&gt;&lt;br&gt;&lt;b&gt;Project Description:&lt;/b&gt; "&amp;Master!E9&amp;"&lt;br&gt;&lt;b&gt;Amount of Award: &lt;/b&gt;"&amp;Master!F9&amp;"&lt;br&gt;&lt;/b&gt;Link:&lt;/b&gt; "&amp;Master!G9</f>
        <v>&lt;b&gt;Agency:&lt;/b&gt; DOT&lt;br&gt;&lt;b&gt;Program:&lt;/b&gt; TIGER I&lt;br&gt;&lt;b&gt;Mode:&lt;/b&gt; Road/Bridge Infrastructure &lt;br&gt;&lt;br&gt;&lt;b&gt;Project Description:&lt;/b&gt; TIGER funds will close the gap in a $1.045 billion financing package for the replacement of Doyle Drive in San Francisco County. The project will help create the new Presidio Parkway, which includes construction of a high-viaduct structure between the Park Presidio Interchange and San Francisco National Cemetery, replaceing a bridge rated by the Federal Highway Administration as the fifth worst bridge in the nation and the worst in California for structural sufficiency, providing a new important commuter route for both highway and transit riders in an environmentally enhanced way and within the existing footprint.&lt;br&gt;&lt;b&gt;Amount of Award: &lt;/b&gt;46000000&lt;br&gt;&lt;/b&gt;Link:&lt;/b&gt; http://www.dot.gov/recovery/tigerprojects.html</v>
      </c>
      <c r="E9" t="str">
        <f>Master!C9</f>
        <v>TIGER I</v>
      </c>
      <c r="F9" t="s">
        <v>835</v>
      </c>
      <c r="G9" t="str">
        <f t="shared" si="0"/>
        <v>&lt;name&gt;Doyle Drive Replacement&lt;/name&gt;</v>
      </c>
      <c r="H9" t="str">
        <f t="shared" si="1"/>
        <v>&lt;description&gt;&lt;![CDATA[&lt;b&gt;Agency:&lt;/b&gt; DOT&lt;br&gt;&lt;b&gt;Program:&lt;/b&gt; TIGER I&lt;br&gt;&lt;b&gt;Mode:&lt;/b&gt; Road/Bridge Infrastructure &lt;br&gt;&lt;br&gt;&lt;b&gt;Project Description:&lt;/b&gt; TIGER funds will close the gap in a $1.045 billion financing package for the replacement of Doyle Drive in San Francisco County. The project will help create the new Presidio Parkway, which includes construction of a high-viaduct structure between the Park Presidio Interchange and San Francisco National Cemetery, replaceing a bridge rated by the Federal Highway Administration as the fifth worst bridge in the nation and the worst in California for structural sufficiency, providing a new important commuter route for both highway and transit riders in an environmentally enhanced way and within the existing footprint.&lt;br&gt;&lt;b&gt;Amount of Award: &lt;/b&gt;46000000&lt;br&gt;&lt;/b&gt;Link:&lt;/b&gt; http://www.dot.gov/recovery/tigerprojects.html]]&gt;&lt;/description&gt;</v>
      </c>
      <c r="I9" t="str">
        <f t="shared" si="2"/>
        <v>&lt;styleUrl&gt;#TIGER I&lt;/styleUrl&gt;</v>
      </c>
      <c r="J9" t="str">
        <f t="shared" si="3"/>
        <v>&lt;Point&gt;&lt;coordinates&gt;-122.4194155,37.7749295,0&lt;/coordinates&gt;&lt;/Point&gt;</v>
      </c>
      <c r="K9" t="s">
        <v>836</v>
      </c>
    </row>
    <row r="10" spans="1:11" x14ac:dyDescent="0.25">
      <c r="A10">
        <f>Master!L10</f>
        <v>34.052234200000001</v>
      </c>
      <c r="B10">
        <f>Master!M10</f>
        <v>-118.24368490000001</v>
      </c>
      <c r="C10" t="str">
        <f>Master!B10</f>
        <v>Crenshaw/LAX Light Rail Connection</v>
      </c>
      <c r="D10" t="str">
        <f>"&lt;b&gt;Agency:&lt;/b&gt; "&amp;Master!A10&amp;"&lt;br&gt;&lt;b&gt;Program:&lt;/b&gt; "&amp;Master!C10&amp;"&lt;br&gt;&lt;b&gt;Mode:&lt;/b&gt; "&amp;Master!D10&amp;"&lt;br&gt;&lt;br&gt;&lt;b&gt;Project Description:&lt;/b&gt; "&amp;Master!E10&amp;"&lt;br&gt;&lt;b&gt;Amount of Award: &lt;/b&gt;"&amp;Master!F10&amp;"&lt;br&gt;&lt;/b&gt;Link:&lt;/b&gt; "&amp;Master!G10</f>
        <v>&lt;b&gt;Agency:&lt;/b&gt; DOT&lt;br&gt;&lt;b&gt;Program:&lt;/b&gt; TIGER II&lt;br&gt;&lt;b&gt;Mode:&lt;/b&gt; Transit Infrastructure&lt;br&gt;&lt;br&gt;&lt;b&gt;Project Description:&lt;/b&gt; The Crenshaw/LAX Transit Corridor Project will build a new 8.5-mile light rail line that will connect the Exposition Line at Exposition/Crenshaw Station and the Metro Green Line. This project advances Los Angeles’s 30/10 Initiative which enjoys broad based community support and is financed through revenue provided by a self-imposed voter-approved sales tax, provides accessibility for economically disadvantaged populations, senior citizens, and transit users, and connects residents to employment opportunities, services, and education resources throughout the region and serves as a critical link to LAX, the primary commercial air transportation hub for Los Angeles.&lt;br&gt;&lt;b&gt;Amount of Award: &lt;/b&gt;20000000&lt;br&gt;&lt;/b&gt;Link:&lt;/b&gt; http://www.dot.gov/recovery/tigerprojects.html</v>
      </c>
      <c r="E10" t="str">
        <f>Master!C10</f>
        <v>TIGER II</v>
      </c>
      <c r="F10" t="s">
        <v>835</v>
      </c>
      <c r="G10" t="str">
        <f t="shared" si="0"/>
        <v>&lt;name&gt;Crenshaw/LAX Light Rail Connection&lt;/name&gt;</v>
      </c>
      <c r="H10" t="str">
        <f t="shared" si="1"/>
        <v>&lt;description&gt;&lt;![CDATA[&lt;b&gt;Agency:&lt;/b&gt; DOT&lt;br&gt;&lt;b&gt;Program:&lt;/b&gt; TIGER II&lt;br&gt;&lt;b&gt;Mode:&lt;/b&gt; Transit Infrastructure&lt;br&gt;&lt;br&gt;&lt;b&gt;Project Description:&lt;/b&gt; The Crenshaw/LAX Transit Corridor Project will build a new 8.5-mile light rail line that will connect the Exposition Line at Exposition/Crenshaw Station and the Metro Green Line. This project advances Los Angeles’s 30/10 Initiative which enjoys broad based community support and is financed through revenue provided by a self-imposed voter-approved sales tax, provides accessibility for economically disadvantaged populations, senior citizens, and transit users, and connects residents to employment opportunities, services, and education resources throughout the region and serves as a critical link to LAX, the primary commercial air transportation hub for Los Angeles.&lt;br&gt;&lt;b&gt;Amount of Award: &lt;/b&gt;20000000&lt;br&gt;&lt;/b&gt;Link:&lt;/b&gt; http://www.dot.gov/recovery/tigerprojects.html]]&gt;&lt;/description&gt;</v>
      </c>
      <c r="I10" t="str">
        <f t="shared" si="2"/>
        <v>&lt;styleUrl&gt;#TIGER II&lt;/styleUrl&gt;</v>
      </c>
      <c r="J10" t="str">
        <f t="shared" si="3"/>
        <v>&lt;Point&gt;&lt;coordinates&gt;-118.2436849,34.0522342,0&lt;/coordinates&gt;&lt;/Point&gt;</v>
      </c>
      <c r="K10" t="s">
        <v>836</v>
      </c>
    </row>
    <row r="11" spans="1:11" x14ac:dyDescent="0.25">
      <c r="A11">
        <f>Master!L11</f>
        <v>37.9577016</v>
      </c>
      <c r="B11">
        <f>Master!M11</f>
        <v>-121.29077959999999</v>
      </c>
      <c r="C11" t="str">
        <f>Master!B11</f>
        <v>California Green Trade Corridor/Marine Highway Project</v>
      </c>
      <c r="D11" t="str">
        <f>"&lt;b&gt;Agency:&lt;/b&gt; "&amp;Master!A11&amp;"&lt;br&gt;&lt;b&gt;Program:&lt;/b&gt; "&amp;Master!C11&amp;"&lt;br&gt;&lt;b&gt;Mode:&lt;/b&gt; "&amp;Master!D11&amp;"&lt;br&gt;&lt;br&gt;&lt;b&gt;Project Description:&lt;/b&gt; "&amp;Master!E11&amp;"&lt;br&gt;&lt;b&gt;Amount of Award: &lt;/b&gt;"&amp;Master!F11&amp;"&lt;br&gt;&lt;/b&gt;Link:&lt;/b&gt; "&amp;Master!G11</f>
        <v>&lt;b&gt;Agency:&lt;/b&gt; DOT&lt;br&gt;&lt;b&gt;Program:&lt;/b&gt; TIGER I&lt;br&gt;&lt;b&gt;Mode:&lt;/b&gt; Freight, Ports, and Rail Infrastructure&lt;br&gt;&lt;br&gt;&lt;b&gt;Project Description:&lt;/b&gt; This is a collaborative effort of three regional ports in California to develop and use a marine highway system as an alternative to existing truck and rail infrastructure. The Port of Oakland along with the inland Ports of Stockton and West Sacramento have formed a partnership to provide freight service via barge, primarily for consumer goods moving by ocean vessel and agricultural products grown in Central California. This will improve the quality of life for Northern Californians by reducing greenhouse gas emissions and air pollutants and relieving congestion and wear-and-tear on Northern and Central California’s highways, helping to reduce round-trip and overall truck miles traveled to and from distribution centers and port facilities in the area, with corresponding savings in fuel costs achieved by shipping goods by barge rather than exclusively by truck.&lt;br&gt;&lt;b&gt;Amount of Award: &lt;/b&gt;30000000&lt;br&gt;&lt;/b&gt;Link:&lt;/b&gt; http://www.dot.gov/recovery/tigerprojects.html</v>
      </c>
      <c r="E11" t="str">
        <f>Master!C11</f>
        <v>TIGER I</v>
      </c>
      <c r="F11" t="s">
        <v>835</v>
      </c>
      <c r="G11" t="str">
        <f t="shared" si="0"/>
        <v>&lt;name&gt;California Green Trade Corridor/Marine Highway Project&lt;/name&gt;</v>
      </c>
      <c r="H11" t="str">
        <f t="shared" si="1"/>
        <v>&lt;description&gt;&lt;![CDATA[&lt;b&gt;Agency:&lt;/b&gt; DOT&lt;br&gt;&lt;b&gt;Program:&lt;/b&gt; TIGER I&lt;br&gt;&lt;b&gt;Mode:&lt;/b&gt; Freight, Ports, and Rail Infrastructure&lt;br&gt;&lt;br&gt;&lt;b&gt;Project Description:&lt;/b&gt; This is a collaborative effort of three regional ports in California to develop and use a marine highway system as an alternative to existing truck and rail infrastructure. The Port of Oakland along with the inland Ports of Stockton and West Sacramento have formed a partnership to provide freight service via barge, primarily for consumer goods moving by ocean vessel and agricultural products grown in Central California. This will improve the quality of life for Northern Californians by reducing greenhouse gas emissions and air pollutants and relieving congestion and wear-and-tear on Northern and Central California’s highways, helping to reduce round-trip and overall truck miles traveled to and from distribution centers and port facilities in the area, with corresponding savings in fuel costs achieved by shipping goods by barge rather than exclusively by truck.&lt;br&gt;&lt;b&gt;Amount of Award: &lt;/b&gt;30000000&lt;br&gt;&lt;/b&gt;Link:&lt;/b&gt; http://www.dot.gov/recovery/tigerprojects.html]]&gt;&lt;/description&gt;</v>
      </c>
      <c r="I11" t="str">
        <f t="shared" si="2"/>
        <v>&lt;styleUrl&gt;#TIGER I&lt;/styleUrl&gt;</v>
      </c>
      <c r="J11" t="str">
        <f t="shared" si="3"/>
        <v>&lt;Point&gt;&lt;coordinates&gt;-121.2907796,37.9577016,0&lt;/coordinates&gt;&lt;/Point&gt;</v>
      </c>
      <c r="K11" t="s">
        <v>836</v>
      </c>
    </row>
    <row r="12" spans="1:11" x14ac:dyDescent="0.25">
      <c r="A12">
        <f>Master!L12</f>
        <v>34.073901599999999</v>
      </c>
      <c r="B12">
        <f>Master!M12</f>
        <v>-117.3136547</v>
      </c>
      <c r="C12" t="str">
        <f>Master!B12</f>
        <v>Alameda Corridor East: Colton Crossing</v>
      </c>
      <c r="D12" t="str">
        <f>"&lt;b&gt;Agency:&lt;/b&gt; "&amp;Master!A12&amp;"&lt;br&gt;&lt;b&gt;Program:&lt;/b&gt; "&amp;Master!C12&amp;"&lt;br&gt;&lt;b&gt;Mode:&lt;/b&gt; "&amp;Master!D12&amp;"&lt;br&gt;&lt;br&gt;&lt;b&gt;Project Description:&lt;/b&gt; "&amp;Master!E12&amp;"&lt;br&gt;&lt;b&gt;Amount of Award: &lt;/b&gt;"&amp;Master!F12&amp;"&lt;br&gt;&lt;/b&gt;Link:&lt;/b&gt; "&amp;Master!G12</f>
        <v>&lt;b&gt;Agency:&lt;/b&gt; DOT&lt;br&gt;&lt;b&gt;Program:&lt;/b&gt; TIGER I&lt;br&gt;&lt;b&gt;Mode:&lt;/b&gt; Freight, Ports, and Rail Infrastructure&lt;br&gt;&lt;br&gt;&lt;b&gt;Project Description:&lt;/b&gt; The project eliminates the mainline at-grade rail crossing of the Union Pacific Railroad and the BNSF Railway at Colton in San Bernardino County. This crossing is on the major east-west corridor for each of the two carriers, and at its peak in 2006 the crossing handled 129 trains a day. The trains that wait and queue behind the crossing create a major choke point for traffic moving to and from Southern California. This addresses one of the most significant choke points for freight moving into and out of the California ports of Los Angeles/Long Beach and eliminates the need for trains to idle as they wait for a “crossing window,” and reduces delays for motorists at 24 rail-highway grade crossings affected by Colton Crossing railway congestion. Approximately 40 percent of all containerized traffic entering or leaving the United States passes through the ports of Los Angeles and Long Beach and more than 60 percent of that volume is moved inland through the L.A. Basin and the vast majority of this volume moves via rail over Colton Crossing.&lt;br&gt;&lt;b&gt;Amount of Award: &lt;/b&gt;33800000&lt;br&gt;&lt;/b&gt;Link:&lt;/b&gt; http://www.dot.gov/recovery/tigerprojects.html</v>
      </c>
      <c r="E12" t="str">
        <f>Master!C12</f>
        <v>TIGER I</v>
      </c>
      <c r="F12" t="s">
        <v>835</v>
      </c>
      <c r="G12" t="str">
        <f t="shared" si="0"/>
        <v>&lt;name&gt;Alameda Corridor East: Colton Crossing&lt;/name&gt;</v>
      </c>
      <c r="H12" t="str">
        <f t="shared" si="1"/>
        <v>&lt;description&gt;&lt;![CDATA[&lt;b&gt;Agency:&lt;/b&gt; DOT&lt;br&gt;&lt;b&gt;Program:&lt;/b&gt; TIGER I&lt;br&gt;&lt;b&gt;Mode:&lt;/b&gt; Freight, Ports, and Rail Infrastructure&lt;br&gt;&lt;br&gt;&lt;b&gt;Project Description:&lt;/b&gt; The project eliminates the mainline at-grade rail crossing of the Union Pacific Railroad and the BNSF Railway at Colton in San Bernardino County. This crossing is on the major east-west corridor for each of the two carriers, and at its peak in 2006 the crossing handled 129 trains a day. The trains that wait and queue behind the crossing create a major choke point for traffic moving to and from Southern California. This addresses one of the most significant choke points for freight moving into and out of the California ports of Los Angeles/Long Beach and eliminates the need for trains to idle as they wait for a “crossing window,” and reduces delays for motorists at 24 rail-highway grade crossings affected by Colton Crossing railway congestion. Approximately 40 percent of all containerized traffic entering or leaving the United States passes through the ports of Los Angeles and Long Beach and more than 60 percent of that volume is moved inland through the L.A. Basin and the vast majority of this volume moves via rail over Colton Crossing.&lt;br&gt;&lt;b&gt;Amount of Award: &lt;/b&gt;33800000&lt;br&gt;&lt;/b&gt;Link:&lt;/b&gt; http://www.dot.gov/recovery/tigerprojects.html]]&gt;&lt;/description&gt;</v>
      </c>
      <c r="I12" t="str">
        <f t="shared" si="2"/>
        <v>&lt;styleUrl&gt;#TIGER I&lt;/styleUrl&gt;</v>
      </c>
      <c r="J12" t="str">
        <f t="shared" si="3"/>
        <v>&lt;Point&gt;&lt;coordinates&gt;-117.3136547,34.0739016,0&lt;/coordinates&gt;&lt;/Point&gt;</v>
      </c>
      <c r="K12" t="s">
        <v>836</v>
      </c>
    </row>
    <row r="13" spans="1:11" x14ac:dyDescent="0.25">
      <c r="A13">
        <f>Master!L13</f>
        <v>34.108344899999999</v>
      </c>
      <c r="B13">
        <f>Master!M13</f>
        <v>-117.28976520000001</v>
      </c>
      <c r="C13" t="str">
        <f>Master!B13</f>
        <v>San Bernardino Airport Access</v>
      </c>
      <c r="D13" t="str">
        <f>"&lt;b&gt;Agency:&lt;/b&gt; "&amp;Master!A13&amp;"&lt;br&gt;&lt;b&gt;Program:&lt;/b&gt; "&amp;Master!C13&amp;"&lt;br&gt;&lt;b&gt;Mode:&lt;/b&gt; "&amp;Master!D13&amp;"&lt;br&gt;&lt;br&gt;&lt;b&gt;Project Description:&lt;/b&gt; "&amp;Master!E13&amp;"&lt;br&gt;&lt;b&gt;Amount of Award: &lt;/b&gt;"&amp;Master!F13&amp;"&lt;br&gt;&lt;/b&gt;Link:&lt;/b&gt; "&amp;Master!G13</f>
        <v>&lt;b&gt;Agency:&lt;/b&gt; DOT&lt;br&gt;&lt;b&gt;Program:&lt;/b&gt; TIGER II&lt;br&gt;&lt;b&gt;Mode:&lt;/b&gt; Road/Bridge Infrastructure &lt;br&gt;&lt;br&gt;&lt;b&gt;Project Description:&lt;/b&gt; The San Bernardino Airport Access project will expand roadway capacity to provide safe, direct and efficient freeway access on SR 210 and Del Rosa Drive to the new San Bernardino International Airport. The project will widen the freeway interchange on the southbound SR 210 ramps at 5th Street, widen additional roadways, and improve drainage on 5th Street from SR 210 to Del Rosa Drive and along Del Rosa Drive between 5th Street and the primary airport entrance. &lt;br&gt;&lt;b&gt;Amount of Award: &lt;/b&gt;10000000&lt;br&gt;&lt;/b&gt;Link:&lt;/b&gt; http://www.dot.gov/recovery/tigerprojects.html</v>
      </c>
      <c r="E13" t="str">
        <f>Master!C13</f>
        <v>TIGER II</v>
      </c>
      <c r="F13" t="s">
        <v>835</v>
      </c>
      <c r="G13" t="str">
        <f t="shared" si="0"/>
        <v>&lt;name&gt;San Bernardino Airport Access&lt;/name&gt;</v>
      </c>
      <c r="H13" t="str">
        <f t="shared" si="1"/>
        <v>&lt;description&gt;&lt;![CDATA[&lt;b&gt;Agency:&lt;/b&gt; DOT&lt;br&gt;&lt;b&gt;Program:&lt;/b&gt; TIGER II&lt;br&gt;&lt;b&gt;Mode:&lt;/b&gt; Road/Bridge Infrastructure &lt;br&gt;&lt;br&gt;&lt;b&gt;Project Description:&lt;/b&gt; The San Bernardino Airport Access project will expand roadway capacity to provide safe, direct and efficient freeway access on SR 210 and Del Rosa Drive to the new San Bernardino International Airport. The project will widen the freeway interchange on the southbound SR 210 ramps at 5th Street, widen additional roadways, and improve drainage on 5th Street from SR 210 to Del Rosa Drive and along Del Rosa Drive between 5th Street and the primary airport entrance. &lt;br&gt;&lt;b&gt;Amount of Award: &lt;/b&gt;10000000&lt;br&gt;&lt;/b&gt;Link:&lt;/b&gt; http://www.dot.gov/recovery/tigerprojects.html]]&gt;&lt;/description&gt;</v>
      </c>
      <c r="I13" t="str">
        <f t="shared" si="2"/>
        <v>&lt;styleUrl&gt;#TIGER II&lt;/styleUrl&gt;</v>
      </c>
      <c r="J13" t="str">
        <f t="shared" si="3"/>
        <v>&lt;Point&gt;&lt;coordinates&gt;-117.2897652,34.1083449,0&lt;/coordinates&gt;&lt;/Point&gt;</v>
      </c>
      <c r="K13" t="s">
        <v>836</v>
      </c>
    </row>
    <row r="14" spans="1:11" x14ac:dyDescent="0.25">
      <c r="A14">
        <f>Master!L14</f>
        <v>34.052234200000001</v>
      </c>
      <c r="B14">
        <f>Master!M14</f>
        <v>-118.24368490000001</v>
      </c>
      <c r="C14" t="str">
        <f>Master!B14</f>
        <v>Port of Los Angeles: West Basin Railyard</v>
      </c>
      <c r="D14" t="str">
        <f>"&lt;b&gt;Agency:&lt;/b&gt; "&amp;Master!A14&amp;"&lt;br&gt;&lt;b&gt;Program:&lt;/b&gt; "&amp;Master!C14&amp;"&lt;br&gt;&lt;b&gt;Mode:&lt;/b&gt; "&amp;Master!D14&amp;"&lt;br&gt;&lt;br&gt;&lt;b&gt;Project Description:&lt;/b&gt; "&amp;Master!E14&amp;"&lt;br&gt;&lt;b&gt;Amount of Award: &lt;/b&gt;"&amp;Master!F14&amp;"&lt;br&gt;&lt;/b&gt;Link:&lt;/b&gt; "&amp;Master!G14</f>
        <v>&lt;b&gt;Agency:&lt;/b&gt; DOT&lt;br&gt;&lt;b&gt;Program:&lt;/b&gt; TIGER II&lt;br&gt;&lt;b&gt;Mode:&lt;/b&gt; Freight, Ports, and Rail Infrastructure&lt;br&gt;&lt;br&gt;&lt;b&gt;Project Description:&lt;/b&gt; This project will construct an intermodal railyard, which includes staging and storage tracks connecting on-dock railyards with the Alameda Corridor, and includes a railyard for a short-line railroad serving major carriers and both major ports. The project will remove two at-grade rail-highway crossings, relieving congestion. This project mitigates disruptions to commercial activity that cost an estimated $9.1 billion per year, improves safety by reducing truck trips on I-710, which has highest accident rate in California, and by removing two at-grade rail-roadway crossings between a residential community and waterfront area, and creates nearly 2,000 construction jobs in an economically distressed area.&lt;br&gt;&lt;b&gt;Amount of Award: &lt;/b&gt;16000000&lt;br&gt;&lt;/b&gt;Link:&lt;/b&gt; http://www.dot.gov/recovery/tigerprojects.html</v>
      </c>
      <c r="E14" t="str">
        <f>Master!C14</f>
        <v>TIGER II</v>
      </c>
      <c r="F14" t="s">
        <v>835</v>
      </c>
      <c r="G14" t="str">
        <f t="shared" si="0"/>
        <v>&lt;name&gt;Port of Los Angeles: West Basin Railyard&lt;/name&gt;</v>
      </c>
      <c r="H14" t="str">
        <f t="shared" si="1"/>
        <v>&lt;description&gt;&lt;![CDATA[&lt;b&gt;Agency:&lt;/b&gt; DOT&lt;br&gt;&lt;b&gt;Program:&lt;/b&gt; TIGER II&lt;br&gt;&lt;b&gt;Mode:&lt;/b&gt; Freight, Ports, and Rail Infrastructure&lt;br&gt;&lt;br&gt;&lt;b&gt;Project Description:&lt;/b&gt; This project will construct an intermodal railyard, which includes staging and storage tracks connecting on-dock railyards with the Alameda Corridor, and includes a railyard for a short-line railroad serving major carriers and both major ports. The project will remove two at-grade rail-highway crossings, relieving congestion. This project mitigates disruptions to commercial activity that cost an estimated $9.1 billion per year, improves safety by reducing truck trips on I-710, which has highest accident rate in California, and by removing two at-grade rail-roadway crossings between a residential community and waterfront area, and creates nearly 2,000 construction jobs in an economically distressed area.&lt;br&gt;&lt;b&gt;Amount of Award: &lt;/b&gt;16000000&lt;br&gt;&lt;/b&gt;Link:&lt;/b&gt; http://www.dot.gov/recovery/tigerprojects.html]]&gt;&lt;/description&gt;</v>
      </c>
      <c r="I14" t="str">
        <f t="shared" si="2"/>
        <v>&lt;styleUrl&gt;#TIGER II&lt;/styleUrl&gt;</v>
      </c>
      <c r="J14" t="str">
        <f t="shared" si="3"/>
        <v>&lt;Point&gt;&lt;coordinates&gt;-118.2436849,34.0522342,0&lt;/coordinates&gt;&lt;/Point&gt;</v>
      </c>
      <c r="K14" t="s">
        <v>836</v>
      </c>
    </row>
    <row r="15" spans="1:11" x14ac:dyDescent="0.25">
      <c r="A15">
        <f>Master!L15</f>
        <v>39.739153600000002</v>
      </c>
      <c r="B15">
        <f>Master!M15</f>
        <v>-104.9847034</v>
      </c>
      <c r="C15" t="str">
        <f>Master!B15</f>
        <v>US-36 Managed Lanes/Bus Rapid Transit</v>
      </c>
      <c r="D15" t="str">
        <f>"&lt;b&gt;Agency:&lt;/b&gt; "&amp;Master!A15&amp;"&lt;br&gt;&lt;b&gt;Program:&lt;/b&gt; "&amp;Master!C15&amp;"&lt;br&gt;&lt;b&gt;Mode:&lt;/b&gt; "&amp;Master!D15&amp;"&lt;br&gt;&lt;br&gt;&lt;b&gt;Project Description:&lt;/b&gt; "&amp;Master!E15&amp;"&lt;br&gt;&lt;b&gt;Amount of Award: &lt;/b&gt;"&amp;Master!F15&amp;"&lt;br&gt;&lt;/b&gt;Link:&lt;/b&gt; "&amp;Master!G15</f>
        <v>&lt;b&gt;Agency:&lt;/b&gt; DOT&lt;br&gt;&lt;b&gt;Program:&lt;/b&gt; TIGER I&lt;br&gt;&lt;b&gt;Mode:&lt;/b&gt; Transit Infrastructure&lt;br&gt;&lt;br&gt;&lt;b&gt;Project Description:&lt;/b&gt; Managed Lanes/Bus Rapid Transit service will be built on a portion of U.S. 36 from Boulder to Denver. The project includes one managed lane in each direction on US-36; bus rapid transit operations for the corridor; a commuter bikeway; and an intelligent transportation system for toll collection and incident management. It will reduces congestion and encourage more energy efficient modes of transportation, utilize ITS to improve operations and incident management on a congested highway and include significant local funding. (TIFIA Loan Grant)&lt;br&gt;&lt;b&gt;Amount of Award: &lt;/b&gt;10000000&lt;br&gt;&lt;/b&gt;Link:&lt;/b&gt; http://www.dot.gov/recovery/tigerprojects.html</v>
      </c>
      <c r="E15" t="str">
        <f>Master!C15</f>
        <v>TIGER I</v>
      </c>
      <c r="F15" t="s">
        <v>835</v>
      </c>
      <c r="G15" t="str">
        <f t="shared" si="0"/>
        <v>&lt;name&gt;US-36 Managed Lanes/Bus Rapid Transit&lt;/name&gt;</v>
      </c>
      <c r="H15" t="str">
        <f t="shared" si="1"/>
        <v>&lt;description&gt;&lt;![CDATA[&lt;b&gt;Agency:&lt;/b&gt; DOT&lt;br&gt;&lt;b&gt;Program:&lt;/b&gt; TIGER I&lt;br&gt;&lt;b&gt;Mode:&lt;/b&gt; Transit Infrastructure&lt;br&gt;&lt;br&gt;&lt;b&gt;Project Description:&lt;/b&gt; Managed Lanes/Bus Rapid Transit service will be built on a portion of U.S. 36 from Boulder to Denver. The project includes one managed lane in each direction on US-36; bus rapid transit operations for the corridor; a commuter bikeway; and an intelligent transportation system for toll collection and incident management. It will reduces congestion and encourage more energy efficient modes of transportation, utilize ITS to improve operations and incident management on a congested highway and include significant local funding. (TIFIA Loan Grant)&lt;br&gt;&lt;b&gt;Amount of Award: &lt;/b&gt;10000000&lt;br&gt;&lt;/b&gt;Link:&lt;/b&gt; http://www.dot.gov/recovery/tigerprojects.html]]&gt;&lt;/description&gt;</v>
      </c>
      <c r="I15" t="str">
        <f t="shared" si="2"/>
        <v>&lt;styleUrl&gt;#TIGER I&lt;/styleUrl&gt;</v>
      </c>
      <c r="J15" t="str">
        <f t="shared" si="3"/>
        <v>&lt;Point&gt;&lt;coordinates&gt;-104.9847034,39.7391536,0&lt;/coordinates&gt;&lt;/Point&gt;</v>
      </c>
      <c r="K15" t="s">
        <v>836</v>
      </c>
    </row>
    <row r="16" spans="1:11" x14ac:dyDescent="0.25">
      <c r="A16">
        <f>Master!L16</f>
        <v>41.1670412</v>
      </c>
      <c r="B16">
        <f>Master!M16</f>
        <v>-73.2048348</v>
      </c>
      <c r="C16" t="str">
        <f>Master!B16</f>
        <v xml:space="preserve">Steel Point Roadway Improvements </v>
      </c>
      <c r="D16" t="str">
        <f>"&lt;b&gt;Agency:&lt;/b&gt; "&amp;Master!A16&amp;"&lt;br&gt;&lt;b&gt;Program:&lt;/b&gt; "&amp;Master!C16&amp;"&lt;br&gt;&lt;b&gt;Mode:&lt;/b&gt; "&amp;Master!D16&amp;"&lt;br&gt;&lt;br&gt;&lt;b&gt;Project Description:&lt;/b&gt; "&amp;Master!E16&amp;"&lt;br&gt;&lt;b&gt;Amount of Award: &lt;/b&gt;"&amp;Master!F16&amp;"&lt;br&gt;&lt;/b&gt;Link:&lt;/b&gt; "&amp;Master!G16</f>
        <v>&lt;b&gt;Agency:&lt;/b&gt; DOT&lt;br&gt;&lt;b&gt;Program:&lt;/b&gt; TIGER II&lt;br&gt;&lt;b&gt;Mode:&lt;/b&gt; Road/Bridge Infrastructure &lt;br&gt;&lt;br&gt;&lt;b&gt;Project Description:&lt;/b&gt; The Steel Point roadway improvements project will reconstruct and modernize 4.6 lane‐miles of urban minor arterial roadways and 0.75 miles of pedestrian/bicycle pathways in the city of Bridgeport, Connecticut. Modeled on the ‘complete streets’ concept, improvements will include roadway reconstruction, the addition of bikeways and enhanced landscaping, as well as better pedestrian connections to the surrounding neighborhoods, Bridgeport’s downtown intermodal transportation center, and the public waterfront. This will improve travel time on Interstate 95&lt;br&gt;&lt;b&gt;Amount of Award: &lt;/b&gt;11159493&lt;br&gt;&lt;/b&gt;Link:&lt;/b&gt; http://www.dot.gov/recovery/tigerprojects.html</v>
      </c>
      <c r="E16" t="str">
        <f>Master!C16</f>
        <v>TIGER II</v>
      </c>
      <c r="F16" t="s">
        <v>835</v>
      </c>
      <c r="G16" t="str">
        <f t="shared" si="0"/>
        <v>&lt;name&gt;Steel Point Roadway Improvements &lt;/name&gt;</v>
      </c>
      <c r="H16" t="str">
        <f t="shared" si="1"/>
        <v>&lt;description&gt;&lt;![CDATA[&lt;b&gt;Agency:&lt;/b&gt; DOT&lt;br&gt;&lt;b&gt;Program:&lt;/b&gt; TIGER II&lt;br&gt;&lt;b&gt;Mode:&lt;/b&gt; Road/Bridge Infrastructure &lt;br&gt;&lt;br&gt;&lt;b&gt;Project Description:&lt;/b&gt; The Steel Point roadway improvements project will reconstruct and modernize 4.6 lane‐miles of urban minor arterial roadways and 0.75 miles of pedestrian/bicycle pathways in the city of Bridgeport, Connecticut. Modeled on the ‘complete streets’ concept, improvements will include roadway reconstruction, the addition of bikeways and enhanced landscaping, as well as better pedestrian connections to the surrounding neighborhoods, Bridgeport’s downtown intermodal transportation center, and the public waterfront. This will improve travel time on Interstate 95&lt;br&gt;&lt;b&gt;Amount of Award: &lt;/b&gt;11159493&lt;br&gt;&lt;/b&gt;Link:&lt;/b&gt; http://www.dot.gov/recovery/tigerprojects.html]]&gt;&lt;/description&gt;</v>
      </c>
      <c r="I16" t="str">
        <f t="shared" si="2"/>
        <v>&lt;styleUrl&gt;#TIGER II&lt;/styleUrl&gt;</v>
      </c>
      <c r="J16" t="str">
        <f t="shared" si="3"/>
        <v>&lt;Point&gt;&lt;coordinates&gt;-73.2048348,41.1670412,0&lt;/coordinates&gt;&lt;/Point&gt;</v>
      </c>
      <c r="K16" t="s">
        <v>836</v>
      </c>
    </row>
    <row r="17" spans="1:11" x14ac:dyDescent="0.25">
      <c r="A17">
        <f>Master!L17</f>
        <v>41.308152700000001</v>
      </c>
      <c r="B17">
        <f>Master!M17</f>
        <v>-72.9281577</v>
      </c>
      <c r="C17" t="str">
        <f>Master!B17</f>
        <v>New Haven Downtown Crossing and Urban Boulevard</v>
      </c>
      <c r="D17" t="str">
        <f>"&lt;b&gt;Agency:&lt;/b&gt; "&amp;Master!A17&amp;"&lt;br&gt;&lt;b&gt;Program:&lt;/b&gt; "&amp;Master!C17&amp;"&lt;br&gt;&lt;b&gt;Mode:&lt;/b&gt; "&amp;Master!D17&amp;"&lt;br&gt;&lt;br&gt;&lt;b&gt;Project Description:&lt;/b&gt; "&amp;Master!E17&amp;"&lt;br&gt;&lt;b&gt;Amount of Award: &lt;/b&gt;"&amp;Master!F17&amp;"&lt;br&gt;&lt;/b&gt;Link:&lt;/b&gt; "&amp;Master!G17</f>
        <v>&lt;b&gt;Agency:&lt;/b&gt; DOT&lt;br&gt;&lt;b&gt;Program:&lt;/b&gt; TIGER II&lt;br&gt;&lt;b&gt;Mode:&lt;/b&gt; Biking/Walking Infrastructure&lt;br&gt;&lt;br&gt;&lt;b&gt;Project Description:&lt;/b&gt; This project will convert Connecticut State Route 34 from a limited access highway to urban boulevards from Union Avenue to College Street. Currently, Route 34 acts as a barrier that cuts the Yale-New Haven Hospital complex and the city’s Union Station off from the rest of downtown New Haven. The Downtown Crossing project will convert North and South Frontage Roads to urban boulevards with road, streetscape, bicycle and pedestrian enhancements; reconfigure local street connections; and reconstruct the College Street Bridge at grade level. It will reduce the number of accidents by improving traffic patterns and reconfiguring difficult intersections and merges and encourage non-motorized transportation by reconnecting the street grid and providing better bicycle/ pedestrian options.&lt;br&gt;&lt;b&gt;Amount of Award: &lt;/b&gt;16000000&lt;br&gt;&lt;/b&gt;Link:&lt;/b&gt; http://www.dot.gov/recovery/tigerprojects.html</v>
      </c>
      <c r="E17" t="str">
        <f>Master!C17</f>
        <v>TIGER II</v>
      </c>
      <c r="F17" t="s">
        <v>835</v>
      </c>
      <c r="G17" t="str">
        <f t="shared" si="0"/>
        <v>&lt;name&gt;New Haven Downtown Crossing and Urban Boulevard&lt;/name&gt;</v>
      </c>
      <c r="H17" t="str">
        <f t="shared" si="1"/>
        <v>&lt;description&gt;&lt;![CDATA[&lt;b&gt;Agency:&lt;/b&gt; DOT&lt;br&gt;&lt;b&gt;Program:&lt;/b&gt; TIGER II&lt;br&gt;&lt;b&gt;Mode:&lt;/b&gt; Biking/Walking Infrastructure&lt;br&gt;&lt;br&gt;&lt;b&gt;Project Description:&lt;/b&gt; This project will convert Connecticut State Route 34 from a limited access highway to urban boulevards from Union Avenue to College Street. Currently, Route 34 acts as a barrier that cuts the Yale-New Haven Hospital complex and the city’s Union Station off from the rest of downtown New Haven. The Downtown Crossing project will convert North and South Frontage Roads to urban boulevards with road, streetscape, bicycle and pedestrian enhancements; reconfigure local street connections; and reconstruct the College Street Bridge at grade level. It will reduce the number of accidents by improving traffic patterns and reconfiguring difficult intersections and merges and encourage non-motorized transportation by reconnecting the street grid and providing better bicycle/ pedestrian options.&lt;br&gt;&lt;b&gt;Amount of Award: &lt;/b&gt;16000000&lt;br&gt;&lt;/b&gt;Link:&lt;/b&gt; http://www.dot.gov/recovery/tigerprojects.html]]&gt;&lt;/description&gt;</v>
      </c>
      <c r="I17" t="str">
        <f t="shared" si="2"/>
        <v>&lt;styleUrl&gt;#TIGER II&lt;/styleUrl&gt;</v>
      </c>
      <c r="J17" t="str">
        <f t="shared" si="3"/>
        <v>&lt;Point&gt;&lt;coordinates&gt;-72.9281577,41.3081527,0&lt;/coordinates&gt;&lt;/Point&gt;</v>
      </c>
      <c r="K17" t="s">
        <v>836</v>
      </c>
    </row>
    <row r="18" spans="1:11" x14ac:dyDescent="0.25">
      <c r="A18">
        <f>Master!L18</f>
        <v>38.895111800000002</v>
      </c>
      <c r="B18">
        <f>Master!M18</f>
        <v>-77.036365799999999</v>
      </c>
      <c r="C18" t="str">
        <f>Master!B18</f>
        <v>Priority Bus Transit in the Capital Region (DC, VA, MD)</v>
      </c>
      <c r="D18" t="str">
        <f>"&lt;b&gt;Agency:&lt;/b&gt; "&amp;Master!A18&amp;"&lt;br&gt;&lt;b&gt;Program:&lt;/b&gt; "&amp;Master!C18&amp;"&lt;br&gt;&lt;b&gt;Mode:&lt;/b&gt; "&amp;Master!D18&amp;"&lt;br&gt;&lt;br&gt;&lt;b&gt;Project Description:&lt;/b&gt; "&amp;Master!E18&amp;"&lt;br&gt;&lt;b&gt;Amount of Award: &lt;/b&gt;"&amp;Master!F18&amp;"&lt;br&gt;&lt;/b&gt;Link:&lt;/b&gt; "&amp;Master!G18</f>
        <v>&lt;b&gt;Agency:&lt;/b&gt; DOT&lt;br&gt;&lt;b&gt;Program:&lt;/b&gt; TIGER I&lt;br&gt;&lt;b&gt;Mode:&lt;/b&gt; Transit Infrastructure&lt;br&gt;&lt;br&gt;&lt;b&gt;Project Description:&lt;/b&gt; The project will provide more efficient bus service along 13 transit corridors in Maryland, Virginia and Washington, D.C., by investing in a bus transitway, bus-only lanes, transit signal priority, traffic signal management, real-time arrival technology and other enhancements. The priority bus transit corridors will significantly improve the performance of existing infrastructure and will provide more efficient and timely access to homes and jobs. These funds will also be used to build a new transit center at the intersection of University Boulevard and New Hampshire Avenue on the border of Montgomery and Prince George’s Counties in Maryland which will consolidate scattered bus stops at a heavily used bus transfer point into one facility.&lt;br&gt;&lt;b&gt;Amount of Award: &lt;/b&gt;58838000&lt;br&gt;&lt;/b&gt;Link:&lt;/b&gt; http://www.dot.gov/recovery/tigerprojects.html</v>
      </c>
      <c r="E18" t="str">
        <f>Master!C18</f>
        <v>TIGER I</v>
      </c>
      <c r="F18" t="s">
        <v>835</v>
      </c>
      <c r="G18" t="str">
        <f t="shared" si="0"/>
        <v>&lt;name&gt;Priority Bus Transit in the Capital Region (DC, VA, MD)&lt;/name&gt;</v>
      </c>
      <c r="H18" t="str">
        <f t="shared" si="1"/>
        <v>&lt;description&gt;&lt;![CDATA[&lt;b&gt;Agency:&lt;/b&gt; DOT&lt;br&gt;&lt;b&gt;Program:&lt;/b&gt; TIGER I&lt;br&gt;&lt;b&gt;Mode:&lt;/b&gt; Transit Infrastructure&lt;br&gt;&lt;br&gt;&lt;b&gt;Project Description:&lt;/b&gt; The project will provide more efficient bus service along 13 transit corridors in Maryland, Virginia and Washington, D.C., by investing in a bus transitway, bus-only lanes, transit signal priority, traffic signal management, real-time arrival technology and other enhancements. The priority bus transit corridors will significantly improve the performance of existing infrastructure and will provide more efficient and timely access to homes and jobs. These funds will also be used to build a new transit center at the intersection of University Boulevard and New Hampshire Avenue on the border of Montgomery and Prince George’s Counties in Maryland which will consolidate scattered bus stops at a heavily used bus transfer point into one facility.&lt;br&gt;&lt;b&gt;Amount of Award: &lt;/b&gt;58838000&lt;br&gt;&lt;/b&gt;Link:&lt;/b&gt; http://www.dot.gov/recovery/tigerprojects.html]]&gt;&lt;/description&gt;</v>
      </c>
      <c r="I18" t="str">
        <f t="shared" si="2"/>
        <v>&lt;styleUrl&gt;#TIGER I&lt;/styleUrl&gt;</v>
      </c>
      <c r="J18" t="str">
        <f t="shared" si="3"/>
        <v>&lt;Point&gt;&lt;coordinates&gt;-77.0363658,38.8951118,0&lt;/coordinates&gt;&lt;/Point&gt;</v>
      </c>
      <c r="K18" t="s">
        <v>836</v>
      </c>
    </row>
    <row r="19" spans="1:11" x14ac:dyDescent="0.25">
      <c r="A19">
        <f>Master!L19</f>
        <v>28.538335499999999</v>
      </c>
      <c r="B19">
        <f>Master!M19</f>
        <v>-81.379236500000005</v>
      </c>
      <c r="C19" t="str">
        <f>Master!B19</f>
        <v>Parramore Bus Rapid Transit</v>
      </c>
      <c r="D19" t="str">
        <f>"&lt;b&gt;Agency:&lt;/b&gt; "&amp;Master!A19&amp;"&lt;br&gt;&lt;b&gt;Program:&lt;/b&gt; "&amp;Master!C19&amp;"&lt;br&gt;&lt;b&gt;Mode:&lt;/b&gt; "&amp;Master!D19&amp;"&lt;br&gt;&lt;br&gt;&lt;b&gt;Project Description:&lt;/b&gt; "&amp;Master!E19&amp;"&lt;br&gt;&lt;b&gt;Amount of Award: &lt;/b&gt;"&amp;Master!F19&amp;"&lt;br&gt;&lt;/b&gt;Link:&lt;/b&gt; "&amp;Master!G19</f>
        <v>&lt;b&gt;Agency:&lt;/b&gt; DOT&lt;br&gt;&lt;b&gt;Program:&lt;/b&gt; TIGER II&lt;br&gt;&lt;b&gt;Mode:&lt;/b&gt; Transit Infrastructure&lt;br&gt;&lt;br&gt;&lt;b&gt;Project Description:&lt;/b&gt; This project will add a 1.9 mile BRT route to the existing 2.5 mile LYNX/ LYMMO BRT system west of Interstate 4. The extension will connect residents of Parramore, Orlando’s lowest income neighborhood, to the LYNX Central Station – a major hub for transit with a planned 2013 opening. The project takes advantage of a series of recent underpass improvements within Parramore to eliminate the long standing east- west divide in the city caused by Interstate 4.&lt;br&gt;&lt;b&gt;Amount of Award: &lt;/b&gt;10000000&lt;br&gt;&lt;/b&gt;Link:&lt;/b&gt; http://www.dot.gov/recovery/tigerprojects.html</v>
      </c>
      <c r="E19" t="str">
        <f>Master!C19</f>
        <v>TIGER II</v>
      </c>
      <c r="F19" t="s">
        <v>835</v>
      </c>
      <c r="G19" t="str">
        <f t="shared" si="0"/>
        <v>&lt;name&gt;Parramore Bus Rapid Transit&lt;/name&gt;</v>
      </c>
      <c r="H19" t="str">
        <f t="shared" si="1"/>
        <v>&lt;description&gt;&lt;![CDATA[&lt;b&gt;Agency:&lt;/b&gt; DOT&lt;br&gt;&lt;b&gt;Program:&lt;/b&gt; TIGER II&lt;br&gt;&lt;b&gt;Mode:&lt;/b&gt; Transit Infrastructure&lt;br&gt;&lt;br&gt;&lt;b&gt;Project Description:&lt;/b&gt; This project will add a 1.9 mile BRT route to the existing 2.5 mile LYNX/ LYMMO BRT system west of Interstate 4. The extension will connect residents of Parramore, Orlando’s lowest income neighborhood, to the LYNX Central Station – a major hub for transit with a planned 2013 opening. The project takes advantage of a series of recent underpass improvements within Parramore to eliminate the long standing east- west divide in the city caused by Interstate 4.&lt;br&gt;&lt;b&gt;Amount of Award: &lt;/b&gt;10000000&lt;br&gt;&lt;/b&gt;Link:&lt;/b&gt; http://www.dot.gov/recovery/tigerprojects.html]]&gt;&lt;/description&gt;</v>
      </c>
      <c r="I19" t="str">
        <f t="shared" si="2"/>
        <v>&lt;styleUrl&gt;#TIGER II&lt;/styleUrl&gt;</v>
      </c>
      <c r="J19" t="str">
        <f t="shared" si="3"/>
        <v>&lt;Point&gt;&lt;coordinates&gt;-81.3792365,28.5383355,0&lt;/coordinates&gt;&lt;/Point&gt;</v>
      </c>
      <c r="K19" t="s">
        <v>836</v>
      </c>
    </row>
    <row r="20" spans="1:11" x14ac:dyDescent="0.25">
      <c r="A20">
        <f>Master!L20</f>
        <v>25.7889689</v>
      </c>
      <c r="B20">
        <f>Master!M20</f>
        <v>-80.226439299999996</v>
      </c>
      <c r="C20" t="str">
        <f>Master!B20</f>
        <v xml:space="preserve">Port of Miami Rail Access </v>
      </c>
      <c r="D20" t="str">
        <f>"&lt;b&gt;Agency:&lt;/b&gt; "&amp;Master!A20&amp;"&lt;br&gt;&lt;b&gt;Program:&lt;/b&gt; "&amp;Master!C20&amp;"&lt;br&gt;&lt;b&gt;Mode:&lt;/b&gt; "&amp;Master!D20&amp;"&lt;br&gt;&lt;br&gt;&lt;b&gt;Project Description:&lt;/b&gt; "&amp;Master!E20&amp;"&lt;br&gt;&lt;b&gt;Amount of Award: &lt;/b&gt;"&amp;Master!F20&amp;"&lt;br&gt;&lt;/b&gt;Link:&lt;/b&gt; "&amp;Master!G20</f>
        <v>&lt;b&gt;Agency:&lt;/b&gt; DOT&lt;br&gt;&lt;b&gt;Program:&lt;/b&gt; TIGER II&lt;br&gt;&lt;b&gt;Mode:&lt;/b&gt; Freight, Ports, and Rail Infrastructure&lt;br&gt;&lt;br&gt;&lt;b&gt;Project Description:&lt;/b&gt; This project will help establish intermodal container rail service to the Port of Miami by building an intermodal yard and making necessary rail and bridge improvements. It will eliminate an estimated six million 17-mile truck trips between the Port of Miami and the Hialeah Yard, reduces greenhouse gas emissions by an expected 211,320 tons over 20 years and enhances efficiency of major port for U.S. exports to Central and South America.&lt;br&gt;&lt;b&gt;Amount of Award: &lt;/b&gt;22767000&lt;br&gt;&lt;/b&gt;Link:&lt;/b&gt; http://www.dot.gov/recovery/tigerprojects.html</v>
      </c>
      <c r="E20" t="str">
        <f>Master!C20</f>
        <v>TIGER II</v>
      </c>
      <c r="F20" t="s">
        <v>835</v>
      </c>
      <c r="G20" t="str">
        <f t="shared" si="0"/>
        <v>&lt;name&gt;Port of Miami Rail Access &lt;/name&gt;</v>
      </c>
      <c r="H20" t="str">
        <f t="shared" si="1"/>
        <v>&lt;description&gt;&lt;![CDATA[&lt;b&gt;Agency:&lt;/b&gt; DOT&lt;br&gt;&lt;b&gt;Program:&lt;/b&gt; TIGER II&lt;br&gt;&lt;b&gt;Mode:&lt;/b&gt; Freight, Ports, and Rail Infrastructure&lt;br&gt;&lt;br&gt;&lt;b&gt;Project Description:&lt;/b&gt; This project will help establish intermodal container rail service to the Port of Miami by building an intermodal yard and making necessary rail and bridge improvements. It will eliminate an estimated six million 17-mile truck trips between the Port of Miami and the Hialeah Yard, reduces greenhouse gas emissions by an expected 211,320 tons over 20 years and enhances efficiency of major port for U.S. exports to Central and South America.&lt;br&gt;&lt;b&gt;Amount of Award: &lt;/b&gt;22767000&lt;br&gt;&lt;/b&gt;Link:&lt;/b&gt; http://www.dot.gov/recovery/tigerprojects.html]]&gt;&lt;/description&gt;</v>
      </c>
      <c r="I20" t="str">
        <f t="shared" si="2"/>
        <v>&lt;styleUrl&gt;#TIGER II&lt;/styleUrl&gt;</v>
      </c>
      <c r="J20" t="str">
        <f t="shared" si="3"/>
        <v>&lt;Point&gt;&lt;coordinates&gt;-80.2264393,25.7889689,0&lt;/coordinates&gt;&lt;/Point&gt;</v>
      </c>
      <c r="K20" t="s">
        <v>836</v>
      </c>
    </row>
    <row r="21" spans="1:11" x14ac:dyDescent="0.25">
      <c r="A21">
        <f>Master!L21</f>
        <v>27.498927800000001</v>
      </c>
      <c r="B21">
        <f>Master!M21</f>
        <v>-82.574819399999996</v>
      </c>
      <c r="C21" t="str">
        <f>Master!B21</f>
        <v xml:space="preserve">Port Manatee Marine Highway </v>
      </c>
      <c r="D21" t="str">
        <f>"&lt;b&gt;Agency:&lt;/b&gt; "&amp;Master!A21&amp;"&lt;br&gt;&lt;b&gt;Program:&lt;/b&gt; "&amp;Master!C21&amp;"&lt;br&gt;&lt;b&gt;Mode:&lt;/b&gt; "&amp;Master!D21&amp;"&lt;br&gt;&lt;br&gt;&lt;b&gt;Project Description:&lt;/b&gt; "&amp;Master!E21&amp;"&lt;br&gt;&lt;b&gt;Amount of Award: &lt;/b&gt;"&amp;Master!F21&amp;"&lt;br&gt;&lt;/b&gt;Link:&lt;/b&gt; "&amp;Master!G21</f>
        <v>&lt;b&gt;Agency:&lt;/b&gt; DOT&lt;br&gt;&lt;b&gt;Program:&lt;/b&gt; TIGER II&lt;br&gt;&lt;b&gt;Mode:&lt;/b&gt; Road/Bridge Infrastructure &lt;br&gt;&lt;br&gt;&lt;b&gt;Project Description:&lt;/b&gt; This will allow the Port to become an important part of the Marine Highway program. A 32 acre container terminal will be constructed adjacent to the existing 1,000 foot berth, expanding the Port’s cargo storage capacity both for the Marine Highway operation and for other tenants. This accommodates the short sea shipping of goods, rather than trucking them longer distances, decreasing congestion and emissions, and increasing safety, and improves the efficiency of freight movement because 60 percent of the freight entering Port Manatee leaves by rail.&lt;br&gt;&lt;b&gt;Amount of Award: &lt;/b&gt;9000000&lt;br&gt;&lt;/b&gt;Link:&lt;/b&gt; http://www.dot.gov/recovery/tigerprojects.html</v>
      </c>
      <c r="E21" t="str">
        <f>Master!C21</f>
        <v>TIGER II</v>
      </c>
      <c r="F21" t="s">
        <v>835</v>
      </c>
      <c r="G21" t="str">
        <f t="shared" si="0"/>
        <v>&lt;name&gt;Port Manatee Marine Highway &lt;/name&gt;</v>
      </c>
      <c r="H21" t="str">
        <f t="shared" si="1"/>
        <v>&lt;description&gt;&lt;![CDATA[&lt;b&gt;Agency:&lt;/b&gt; DOT&lt;br&gt;&lt;b&gt;Program:&lt;/b&gt; TIGER II&lt;br&gt;&lt;b&gt;Mode:&lt;/b&gt; Road/Bridge Infrastructure &lt;br&gt;&lt;br&gt;&lt;b&gt;Project Description:&lt;/b&gt; This will allow the Port to become an important part of the Marine Highway program. A 32 acre container terminal will be constructed adjacent to the existing 1,000 foot berth, expanding the Port’s cargo storage capacity both for the Marine Highway operation and for other tenants. This accommodates the short sea shipping of goods, rather than trucking them longer distances, decreasing congestion and emissions, and increasing safety, and improves the efficiency of freight movement because 60 percent of the freight entering Port Manatee leaves by rail.&lt;br&gt;&lt;b&gt;Amount of Award: &lt;/b&gt;9000000&lt;br&gt;&lt;/b&gt;Link:&lt;/b&gt; http://www.dot.gov/recovery/tigerprojects.html]]&gt;&lt;/description&gt;</v>
      </c>
      <c r="I21" t="str">
        <f t="shared" si="2"/>
        <v>&lt;styleUrl&gt;#TIGER II&lt;/styleUrl&gt;</v>
      </c>
      <c r="J21" t="str">
        <f t="shared" si="3"/>
        <v>&lt;Point&gt;&lt;coordinates&gt;-82.5748194,27.4989278,0&lt;/coordinates&gt;&lt;/Point&gt;</v>
      </c>
      <c r="K21" t="s">
        <v>836</v>
      </c>
    </row>
    <row r="22" spans="1:11" x14ac:dyDescent="0.25">
      <c r="A22">
        <f>Master!L22</f>
        <v>32.553758500000001</v>
      </c>
      <c r="B22">
        <f>Master!M22</f>
        <v>-83.887408399999998</v>
      </c>
      <c r="C22" t="str">
        <f>Master!B22</f>
        <v xml:space="preserve">State University Drive Complete Streets Project (Peach County) </v>
      </c>
      <c r="D22" t="str">
        <f>"&lt;b&gt;Agency:&lt;/b&gt; "&amp;Master!A22&amp;"&lt;br&gt;&lt;b&gt;Program:&lt;/b&gt; "&amp;Master!C22&amp;"&lt;br&gt;&lt;b&gt;Mode:&lt;/b&gt; "&amp;Master!D22&amp;"&lt;br&gt;&lt;br&gt;&lt;b&gt;Project Description:&lt;/b&gt; "&amp;Master!E22&amp;"&lt;br&gt;&lt;b&gt;Amount of Award: &lt;/b&gt;"&amp;Master!F22&amp;"&lt;br&gt;&lt;/b&gt;Link:&lt;/b&gt; "&amp;Master!G22</f>
        <v>&lt;b&gt;Agency:&lt;/b&gt; DOT&lt;br&gt;&lt;b&gt;Program:&lt;/b&gt; TIGER II&lt;br&gt;&lt;b&gt;Mode:&lt;/b&gt; Biking/Walking Infrastructure&lt;br&gt;&lt;br&gt;&lt;b&gt;Project Description:&lt;/b&gt; This project will construct streetscape improvements and widen approximately one quarter mile of State University Drive in the vicinity of Fort Valley State University, in Fort Valley, Georgia. Currently, only a portion of State University Drive has a 2-lane, center turn lane configuration with sidewalks. This project will widen a portion of this roadway, creating a 2-lane, center turn lane configuration to match the other section of the roadway. The project will provide a system of sidewalks and crosswalks between downtown Fort Valley and FVSU. It encourages greater pedestrian and bicycle usage along the State Street corridor through Complete Streets improvements, incorporates proper turn lanes to increase vehicular safety and decrease congestion.&lt;br&gt;&lt;b&gt;Amount of Award: &lt;/b&gt;1491490&lt;br&gt;&lt;/b&gt;Link:&lt;/b&gt; http://www.dot.gov/recovery/tigerprojects.html</v>
      </c>
      <c r="E22" t="str">
        <f>Master!C22</f>
        <v>TIGER II</v>
      </c>
      <c r="F22" t="s">
        <v>835</v>
      </c>
      <c r="G22" t="str">
        <f t="shared" si="0"/>
        <v>&lt;name&gt;State University Drive Complete Streets Project (Peach County) &lt;/name&gt;</v>
      </c>
      <c r="H22" t="str">
        <f t="shared" si="1"/>
        <v>&lt;description&gt;&lt;![CDATA[&lt;b&gt;Agency:&lt;/b&gt; DOT&lt;br&gt;&lt;b&gt;Program:&lt;/b&gt; TIGER II&lt;br&gt;&lt;b&gt;Mode:&lt;/b&gt; Biking/Walking Infrastructure&lt;br&gt;&lt;br&gt;&lt;b&gt;Project Description:&lt;/b&gt; This project will construct streetscape improvements and widen approximately one quarter mile of State University Drive in the vicinity of Fort Valley State University, in Fort Valley, Georgia. Currently, only a portion of State University Drive has a 2-lane, center turn lane configuration with sidewalks. This project will widen a portion of this roadway, creating a 2-lane, center turn lane configuration to match the other section of the roadway. The project will provide a system of sidewalks and crosswalks between downtown Fort Valley and FVSU. It encourages greater pedestrian and bicycle usage along the State Street corridor through Complete Streets improvements, incorporates proper turn lanes to increase vehicular safety and decrease congestion.&lt;br&gt;&lt;b&gt;Amount of Award: &lt;/b&gt;1491490&lt;br&gt;&lt;/b&gt;Link:&lt;/b&gt; http://www.dot.gov/recovery/tigerprojects.html]]&gt;&lt;/description&gt;</v>
      </c>
      <c r="I22" t="str">
        <f t="shared" si="2"/>
        <v>&lt;styleUrl&gt;#TIGER II&lt;/styleUrl&gt;</v>
      </c>
      <c r="J22" t="str">
        <f t="shared" si="3"/>
        <v>&lt;Point&gt;&lt;coordinates&gt;-83.8874084,32.5537585,0&lt;/coordinates&gt;&lt;/Point&gt;</v>
      </c>
      <c r="K22" t="s">
        <v>836</v>
      </c>
    </row>
    <row r="23" spans="1:11" x14ac:dyDescent="0.25">
      <c r="A23">
        <f>Master!L23</f>
        <v>33.748995399999998</v>
      </c>
      <c r="B23">
        <f>Master!M23</f>
        <v>-84.387982399999999</v>
      </c>
      <c r="C23" t="str">
        <f>Master!B23</f>
        <v xml:space="preserve">Atlanta Streetcar - Centennial Park to King Center </v>
      </c>
      <c r="D23" t="str">
        <f>"&lt;b&gt;Agency:&lt;/b&gt; "&amp;Master!A23&amp;"&lt;br&gt;&lt;b&gt;Program:&lt;/b&gt; "&amp;Master!C23&amp;"&lt;br&gt;&lt;b&gt;Mode:&lt;/b&gt; "&amp;Master!D23&amp;"&lt;br&gt;&lt;br&gt;&lt;b&gt;Project Description:&lt;/b&gt; "&amp;Master!E23&amp;"&lt;br&gt;&lt;b&gt;Amount of Award: &lt;/b&gt;"&amp;Master!F23&amp;"&lt;br&gt;&lt;/b&gt;Link:&lt;/b&gt; "&amp;Master!G23</f>
        <v>&lt;b&gt;Agency:&lt;/b&gt; DOT&lt;br&gt;&lt;b&gt;Program:&lt;/b&gt; TIGER II&lt;br&gt;&lt;b&gt;Mode:&lt;/b&gt; Transit Infrastructure&lt;br&gt;&lt;br&gt;&lt;b&gt;Project Description:&lt;/b&gt; This streetcar, connecting to the existing MARTA rail system at Peachtree Center, will be 2.7 miles of track and four streetcars that operate between 12 stations from Centennial Olympic Park and the King Center. It will connect directly with MARTA heavy rail, 22 regional express bus routes, 10 local bus routes, and seven city bicycle routes, provides service to over 7,000 people who live within a quarter mile of the streetcar and over 4.7 million tourists and 1.38 million conventioneers who visit downtown Atlanta every year and provide crucial service to students from Georgia State University as well as the 688,000 patients who visit Grady Memorial Hospital and Children’s Healthcare of Atlanta each year.&lt;br&gt;&lt;b&gt;Amount of Award: &lt;/b&gt;47667777&lt;br&gt;&lt;/b&gt;Link:&lt;/b&gt; http://www.dot.gov/recovery/tigerprojects.html</v>
      </c>
      <c r="E23" t="str">
        <f>Master!C23</f>
        <v>TIGER II</v>
      </c>
      <c r="F23" t="s">
        <v>835</v>
      </c>
      <c r="G23" t="str">
        <f t="shared" si="0"/>
        <v>&lt;name&gt;Atlanta Streetcar - Centennial Park to King Center &lt;/name&gt;</v>
      </c>
      <c r="H23" t="str">
        <f t="shared" si="1"/>
        <v>&lt;description&gt;&lt;![CDATA[&lt;b&gt;Agency:&lt;/b&gt; DOT&lt;br&gt;&lt;b&gt;Program:&lt;/b&gt; TIGER II&lt;br&gt;&lt;b&gt;Mode:&lt;/b&gt; Transit Infrastructure&lt;br&gt;&lt;br&gt;&lt;b&gt;Project Description:&lt;/b&gt; This streetcar, connecting to the existing MARTA rail system at Peachtree Center, will be 2.7 miles of track and four streetcars that operate between 12 stations from Centennial Olympic Park and the King Center. It will connect directly with MARTA heavy rail, 22 regional express bus routes, 10 local bus routes, and seven city bicycle routes, provides service to over 7,000 people who live within a quarter mile of the streetcar and over 4.7 million tourists and 1.38 million conventioneers who visit downtown Atlanta every year and provide crucial service to students from Georgia State University as well as the 688,000 patients who visit Grady Memorial Hospital and Children’s Healthcare of Atlanta each year.&lt;br&gt;&lt;b&gt;Amount of Award: &lt;/b&gt;47667777&lt;br&gt;&lt;/b&gt;Link:&lt;/b&gt; http://www.dot.gov/recovery/tigerprojects.html]]&gt;&lt;/description&gt;</v>
      </c>
      <c r="I23" t="str">
        <f t="shared" si="2"/>
        <v>&lt;styleUrl&gt;#TIGER II&lt;/styleUrl&gt;</v>
      </c>
      <c r="J23" t="str">
        <f t="shared" si="3"/>
        <v>&lt;Point&gt;&lt;coordinates&gt;-84.3879824,33.7489954,0&lt;/coordinates&gt;&lt;/Point&gt;</v>
      </c>
      <c r="K23" t="s">
        <v>836</v>
      </c>
    </row>
    <row r="24" spans="1:11" x14ac:dyDescent="0.25">
      <c r="A24">
        <f>Master!L24</f>
        <v>21.306944399999999</v>
      </c>
      <c r="B24">
        <f>Master!M24</f>
        <v>-157.8583333</v>
      </c>
      <c r="C24" t="str">
        <f>Master!B24</f>
        <v>Reconstruction of Pier 29 in Honolulu Harbor</v>
      </c>
      <c r="D24" t="str">
        <f>"&lt;b&gt;Agency:&lt;/b&gt; "&amp;Master!A24&amp;"&lt;br&gt;&lt;b&gt;Program:&lt;/b&gt; "&amp;Master!C24&amp;"&lt;br&gt;&lt;b&gt;Mode:&lt;/b&gt; "&amp;Master!D24&amp;"&lt;br&gt;&lt;br&gt;&lt;b&gt;Project Description:&lt;/b&gt; "&amp;Master!E24&amp;"&lt;br&gt;&lt;b&gt;Amount of Award: &lt;/b&gt;"&amp;Master!F24&amp;"&lt;br&gt;&lt;/b&gt;Link:&lt;/b&gt; "&amp;Master!G24</f>
        <v>&lt;b&gt;Agency:&lt;/b&gt; DOT&lt;br&gt;&lt;b&gt;Program:&lt;/b&gt; TIGER I&lt;br&gt;&lt;b&gt;Mode:&lt;/b&gt; Freight, Ports, and Rail Infrastructure&lt;br&gt;&lt;br&gt;&lt;b&gt;Project Description:&lt;/b&gt; In 2008, the Pier 29 container yard at the Honolulu Harbor suffered structural failures, displacing the international carrier that used it. These funds will reconstruct Pier 29, adding approximately 12 acres of upgraded cargo yard while also increasing efficiency and safety in Honolulu Harbor.  Reconstructing Pier 29 will reduce truck traffic on busy and congested roadways in downtown Honolulu near Piers 1 and 2 by moving much of the traffic west towards the reconstructed Pier 29. Since Pier 29 is closer to Nimitz Highway and the primary inter-modal highway routes, reconstructing Pier 29 helps reduce fuel consumption and greenhouse emissions from cargo movements at Piers 1 and 2 in the downtown Honolulu area.&lt;br&gt;&lt;b&gt;Amount of Award: &lt;/b&gt;24500000&lt;br&gt;&lt;/b&gt;Link:&lt;/b&gt; http://www.dot.gov/recovery/tigerprojects.html</v>
      </c>
      <c r="E24" t="str">
        <f>Master!C24</f>
        <v>TIGER I</v>
      </c>
      <c r="F24" t="s">
        <v>835</v>
      </c>
      <c r="G24" t="str">
        <f t="shared" si="0"/>
        <v>&lt;name&gt;Reconstruction of Pier 29 in Honolulu Harbor&lt;/name&gt;</v>
      </c>
      <c r="H24" t="str">
        <f t="shared" si="1"/>
        <v>&lt;description&gt;&lt;![CDATA[&lt;b&gt;Agency:&lt;/b&gt; DOT&lt;br&gt;&lt;b&gt;Program:&lt;/b&gt; TIGER I&lt;br&gt;&lt;b&gt;Mode:&lt;/b&gt; Freight, Ports, and Rail Infrastructure&lt;br&gt;&lt;br&gt;&lt;b&gt;Project Description:&lt;/b&gt; In 2008, the Pier 29 container yard at the Honolulu Harbor suffered structural failures, displacing the international carrier that used it. These funds will reconstruct Pier 29, adding approximately 12 acres of upgraded cargo yard while also increasing efficiency and safety in Honolulu Harbor.  Reconstructing Pier 29 will reduce truck traffic on busy and congested roadways in downtown Honolulu near Piers 1 and 2 by moving much of the traffic west towards the reconstructed Pier 29. Since Pier 29 is closer to Nimitz Highway and the primary inter-modal highway routes, reconstructing Pier 29 helps reduce fuel consumption and greenhouse emissions from cargo movements at Piers 1 and 2 in the downtown Honolulu area.&lt;br&gt;&lt;b&gt;Amount of Award: &lt;/b&gt;24500000&lt;br&gt;&lt;/b&gt;Link:&lt;/b&gt; http://www.dot.gov/recovery/tigerprojects.html]]&gt;&lt;/description&gt;</v>
      </c>
      <c r="I24" t="str">
        <f t="shared" si="2"/>
        <v>&lt;styleUrl&gt;#TIGER I&lt;/styleUrl&gt;</v>
      </c>
      <c r="J24" t="str">
        <f t="shared" si="3"/>
        <v>&lt;Point&gt;&lt;coordinates&gt;-157.8583333,21.3069444,0&lt;/coordinates&gt;&lt;/Point&gt;</v>
      </c>
      <c r="K24" t="s">
        <v>836</v>
      </c>
    </row>
    <row r="25" spans="1:11" x14ac:dyDescent="0.25">
      <c r="A25">
        <f>Master!L25</f>
        <v>42.500558300000002</v>
      </c>
      <c r="B25">
        <f>Master!M25</f>
        <v>-90.664571800000004</v>
      </c>
      <c r="C25" t="str">
        <f>Master!B25</f>
        <v>Millwork District Complete Streets Improvements</v>
      </c>
      <c r="D25" t="str">
        <f>"&lt;b&gt;Agency:&lt;/b&gt; "&amp;Master!A25&amp;"&lt;br&gt;&lt;b&gt;Program:&lt;/b&gt; "&amp;Master!C25&amp;"&lt;br&gt;&lt;b&gt;Mode:&lt;/b&gt; "&amp;Master!D25&amp;"&lt;br&gt;&lt;br&gt;&lt;b&gt;Project Description:&lt;/b&gt; "&amp;Master!E25&amp;"&lt;br&gt;&lt;b&gt;Amount of Award: &lt;/b&gt;"&amp;Master!F25&amp;"&lt;br&gt;&lt;/b&gt;Link:&lt;/b&gt; "&amp;Master!G25</f>
        <v>&lt;b&gt;Agency:&lt;/b&gt; DOT&lt;br&gt;&lt;b&gt;Program:&lt;/b&gt; TIGER I&lt;br&gt;&lt;b&gt;Mode:&lt;/b&gt; Biking/Walking Infrastructure&lt;br&gt;&lt;br&gt;&lt;b&gt;Project Description:&lt;/b&gt; The project is a Complete Streets project to help create a vibrant environment for the people that live and work in the Historic Millwork District in downtown Dubuque. The objective is to design streets that are attractive, convenient and safe for a broad range of users, including drivers, public transit, pedestrians, bicyclists, people without access to automobiles, children and people with disabilities. It will improve connectivity and provide greater access for people that are transit-dependent. As many as 60 percent of the new residents within the Historic Millwork District are estimated to be traveling to work downtown and the project will allow them to more conveniently and safely walk, bike or take transit to work, improving livability in the Millwork District by reducing commute times and providing new and improved travel options for walkers, bicyclists and transit riders.&lt;br&gt;&lt;b&gt;Amount of Award: &lt;/b&gt;5600000&lt;br&gt;&lt;/b&gt;Link:&lt;/b&gt; http://www.dot.gov/recovery/tigerprojects.html</v>
      </c>
      <c r="E25" t="str">
        <f>Master!C25</f>
        <v>TIGER I</v>
      </c>
      <c r="F25" t="s">
        <v>835</v>
      </c>
      <c r="G25" t="str">
        <f t="shared" si="0"/>
        <v>&lt;name&gt;Millwork District Complete Streets Improvements&lt;/name&gt;</v>
      </c>
      <c r="H25" t="str">
        <f t="shared" si="1"/>
        <v>&lt;description&gt;&lt;![CDATA[&lt;b&gt;Agency:&lt;/b&gt; DOT&lt;br&gt;&lt;b&gt;Program:&lt;/b&gt; TIGER I&lt;br&gt;&lt;b&gt;Mode:&lt;/b&gt; Biking/Walking Infrastructure&lt;br&gt;&lt;br&gt;&lt;b&gt;Project Description:&lt;/b&gt; The project is a Complete Streets project to help create a vibrant environment for the people that live and work in the Historic Millwork District in downtown Dubuque. The objective is to design streets that are attractive, convenient and safe for a broad range of users, including drivers, public transit, pedestrians, bicyclists, people without access to automobiles, children and people with disabilities. It will improve connectivity and provide greater access for people that are transit-dependent. As many as 60 percent of the new residents within the Historic Millwork District are estimated to be traveling to work downtown and the project will allow them to more conveniently and safely walk, bike or take transit to work, improving livability in the Millwork District by reducing commute times and providing new and improved travel options for walkers, bicyclists and transit riders.&lt;br&gt;&lt;b&gt;Amount of Award: &lt;/b&gt;5600000&lt;br&gt;&lt;/b&gt;Link:&lt;/b&gt; http://www.dot.gov/recovery/tigerprojects.html]]&gt;&lt;/description&gt;</v>
      </c>
      <c r="I25" t="str">
        <f t="shared" si="2"/>
        <v>&lt;styleUrl&gt;#TIGER I&lt;/styleUrl&gt;</v>
      </c>
      <c r="J25" t="str">
        <f t="shared" si="3"/>
        <v>&lt;Point&gt;&lt;coordinates&gt;-90.6645718,42.5005583,0&lt;/coordinates&gt;&lt;/Point&gt;</v>
      </c>
      <c r="K25" t="s">
        <v>836</v>
      </c>
    </row>
    <row r="26" spans="1:11" x14ac:dyDescent="0.25">
      <c r="A26">
        <f>Master!L26</f>
        <v>42.023350000000001</v>
      </c>
      <c r="B26">
        <f>Master!M26</f>
        <v>-93.625622000000007</v>
      </c>
      <c r="C26" t="str">
        <f>Master!B26</f>
        <v>Ames Intermodal Facility</v>
      </c>
      <c r="D26" t="str">
        <f>"&lt;b&gt;Agency:&lt;/b&gt; "&amp;Master!A26&amp;"&lt;br&gt;&lt;b&gt;Program:&lt;/b&gt; "&amp;Master!C26&amp;"&lt;br&gt;&lt;b&gt;Mode:&lt;/b&gt; "&amp;Master!D26&amp;"&lt;br&gt;&lt;br&gt;&lt;b&gt;Project Description:&lt;/b&gt; "&amp;Master!E26&amp;"&lt;br&gt;&lt;b&gt;Amount of Award: &lt;/b&gt;"&amp;Master!F26&amp;"&lt;br&gt;&lt;/b&gt;Link:&lt;/b&gt; "&amp;Master!G26</f>
        <v>&lt;b&gt;Agency:&lt;/b&gt; DOT&lt;br&gt;&lt;b&gt;Program:&lt;/b&gt; TIGER I&lt;br&gt;&lt;b&gt;Mode:&lt;/b&gt; Multimodal Infrastructure&lt;br&gt;&lt;br&gt;&lt;b&gt;Project Description:&lt;/b&gt; This will construct an intermodal hub in Ames, which will link public and private transportation modes (public transit, intercity bus carriers, regional airport shuttle services, carpools/vanpools, taxis, bicycle commuters and pedestrians) for Ames and the Central Iowa region, improving the livability of the Ames areas by linking various forms of transportation in the city so that residents, students, faculty and visitors can seamlessly transfer between modes of travel within the city and the region. The project also aims to spur transit oriented development near the facility which will increase the area’s economic competitiveness by creating development opportunities in Ames and Central Iowa. Currently, the local transportation facilities are not connected and do not provide access to the private carrier services that are located more than two miles from public transit routes in an industrial area.&lt;br&gt;&lt;b&gt;Amount of Award: &lt;/b&gt;8463000&lt;br&gt;&lt;/b&gt;Link:&lt;/b&gt; http://www.dot.gov/recovery/tigerprojects.html</v>
      </c>
      <c r="E26" t="str">
        <f>Master!C26</f>
        <v>TIGER I</v>
      </c>
      <c r="F26" t="s">
        <v>835</v>
      </c>
      <c r="G26" t="str">
        <f t="shared" si="0"/>
        <v>&lt;name&gt;Ames Intermodal Facility&lt;/name&gt;</v>
      </c>
      <c r="H26" t="str">
        <f t="shared" si="1"/>
        <v>&lt;description&gt;&lt;![CDATA[&lt;b&gt;Agency:&lt;/b&gt; DOT&lt;br&gt;&lt;b&gt;Program:&lt;/b&gt; TIGER I&lt;br&gt;&lt;b&gt;Mode:&lt;/b&gt; Multimodal Infrastructure&lt;br&gt;&lt;br&gt;&lt;b&gt;Project Description:&lt;/b&gt; This will construct an intermodal hub in Ames, which will link public and private transportation modes (public transit, intercity bus carriers, regional airport shuttle services, carpools/vanpools, taxis, bicycle commuters and pedestrians) for Ames and the Central Iowa region, improving the livability of the Ames areas by linking various forms of transportation in the city so that residents, students, faculty and visitors can seamlessly transfer between modes of travel within the city and the region. The project also aims to spur transit oriented development near the facility which will increase the area’s economic competitiveness by creating development opportunities in Ames and Central Iowa. Currently, the local transportation facilities are not connected and do not provide access to the private carrier services that are located more than two miles from public transit routes in an industrial area.&lt;br&gt;&lt;b&gt;Amount of Award: &lt;/b&gt;8463000&lt;br&gt;&lt;/b&gt;Link:&lt;/b&gt; http://www.dot.gov/recovery/tigerprojects.html]]&gt;&lt;/description&gt;</v>
      </c>
      <c r="I26" t="str">
        <f t="shared" si="2"/>
        <v>&lt;styleUrl&gt;#TIGER I&lt;/styleUrl&gt;</v>
      </c>
      <c r="J26" t="str">
        <f t="shared" si="3"/>
        <v>&lt;Point&gt;&lt;coordinates&gt;-93.625622,42.02335,0&lt;/coordinates&gt;&lt;/Point&gt;</v>
      </c>
      <c r="K26" t="s">
        <v>836</v>
      </c>
    </row>
    <row r="27" spans="1:11" x14ac:dyDescent="0.25">
      <c r="A27">
        <f>Master!L27</f>
        <v>41.600544800000002</v>
      </c>
      <c r="B27">
        <f>Master!M27</f>
        <v>-93.609106400000002</v>
      </c>
      <c r="C27" t="str">
        <f>Master!B27</f>
        <v xml:space="preserve">Des Moines Multimodal Hub </v>
      </c>
      <c r="D27" t="str">
        <f>"&lt;b&gt;Agency:&lt;/b&gt; "&amp;Master!A27&amp;"&lt;br&gt;&lt;b&gt;Program:&lt;/b&gt; "&amp;Master!C27&amp;"&lt;br&gt;&lt;b&gt;Mode:&lt;/b&gt; "&amp;Master!D27&amp;"&lt;br&gt;&lt;br&gt;&lt;b&gt;Project Description:&lt;/b&gt; "&amp;Master!E27&amp;"&lt;br&gt;&lt;b&gt;Amount of Award: &lt;/b&gt;"&amp;Master!F27&amp;"&lt;br&gt;&lt;/b&gt;Link:&lt;/b&gt; "&amp;Master!G27</f>
        <v>&lt;b&gt;Agency:&lt;/b&gt; DOT&lt;br&gt;&lt;b&gt;Program:&lt;/b&gt; TIGER II&lt;br&gt;&lt;b&gt;Mode:&lt;/b&gt; Multimodal Infrastructure&lt;br&gt;&lt;br&gt;&lt;b&gt;Project Description:&lt;/b&gt; This will construct the second phase of the Des Moines Multi‐Modal Hub. The facility in downtown Des Moines functions as a central location for public transportation services, including local, express, and intercity bus services, future passenger rail, and taxi services. This will diminish the number of bus-pedestrian accidents by providing safety enhancements, connect the regional trail system and nearby employment centers, encouraging riders to walk or bike the final leg of their commute, and feature climate-controlled waiting areas and covered walkways to bus bays, enhancing comfort for 15,000 riders who will use the facility daily.&lt;br&gt;&lt;b&gt;Amount of Award: &lt;/b&gt;10000000&lt;br&gt;&lt;/b&gt;Link:&lt;/b&gt; http://www.dot.gov/recovery/tigerprojects.html</v>
      </c>
      <c r="E27" t="str">
        <f>Master!C27</f>
        <v>TIGER II</v>
      </c>
      <c r="F27" t="s">
        <v>835</v>
      </c>
      <c r="G27" t="str">
        <f t="shared" si="0"/>
        <v>&lt;name&gt;Des Moines Multimodal Hub &lt;/name&gt;</v>
      </c>
      <c r="H27" t="str">
        <f t="shared" si="1"/>
        <v>&lt;description&gt;&lt;![CDATA[&lt;b&gt;Agency:&lt;/b&gt; DOT&lt;br&gt;&lt;b&gt;Program:&lt;/b&gt; TIGER II&lt;br&gt;&lt;b&gt;Mode:&lt;/b&gt; Multimodal Infrastructure&lt;br&gt;&lt;br&gt;&lt;b&gt;Project Description:&lt;/b&gt; This will construct the second phase of the Des Moines Multi‐Modal Hub. The facility in downtown Des Moines functions as a central location for public transportation services, including local, express, and intercity bus services, future passenger rail, and taxi services. This will diminish the number of bus-pedestrian accidents by providing safety enhancements, connect the regional trail system and nearby employment centers, encouraging riders to walk or bike the final leg of their commute, and feature climate-controlled waiting areas and covered walkways to bus bays, enhancing comfort for 15,000 riders who will use the facility daily.&lt;br&gt;&lt;b&gt;Amount of Award: &lt;/b&gt;10000000&lt;br&gt;&lt;/b&gt;Link:&lt;/b&gt; http://www.dot.gov/recovery/tigerprojects.html]]&gt;&lt;/description&gt;</v>
      </c>
      <c r="I27" t="str">
        <f t="shared" si="2"/>
        <v>&lt;styleUrl&gt;#TIGER II&lt;/styleUrl&gt;</v>
      </c>
      <c r="J27" t="str">
        <f t="shared" si="3"/>
        <v>&lt;Point&gt;&lt;coordinates&gt;-93.6091064,41.6005448,0&lt;/coordinates&gt;&lt;/Point&gt;</v>
      </c>
      <c r="K27" t="s">
        <v>836</v>
      </c>
    </row>
    <row r="28" spans="1:11" x14ac:dyDescent="0.25">
      <c r="A28">
        <f>Master!L28</f>
        <v>43.5196288</v>
      </c>
      <c r="B28">
        <f>Master!M28</f>
        <v>-114.3153245</v>
      </c>
      <c r="C28" t="str">
        <f>Master!B28</f>
        <v>Woodside Boulevard Complete Street Initiative</v>
      </c>
      <c r="D28" t="str">
        <f>"&lt;b&gt;Agency:&lt;/b&gt; "&amp;Master!A28&amp;"&lt;br&gt;&lt;b&gt;Program:&lt;/b&gt; "&amp;Master!C28&amp;"&lt;br&gt;&lt;b&gt;Mode:&lt;/b&gt; "&amp;Master!D28&amp;"&lt;br&gt;&lt;br&gt;&lt;b&gt;Project Description:&lt;/b&gt; "&amp;Master!E28&amp;"&lt;br&gt;&lt;b&gt;Amount of Award: &lt;/b&gt;"&amp;Master!F28&amp;"&lt;br&gt;&lt;/b&gt;Link:&lt;/b&gt; "&amp;Master!G28</f>
        <v>&lt;b&gt;Agency:&lt;/b&gt; DOT&lt;br&gt;&lt;b&gt;Program:&lt;/b&gt; TIGER II&lt;br&gt;&lt;b&gt;Mode:&lt;/b&gt; Biking/Walking Infrastructure&lt;br&gt;&lt;br&gt;&lt;b&gt;Project Description:&lt;/b&gt; The Woodside Boulevard Complete Street Initiative will rebuild a 35-year-old, 2.44 mile collector street, and add sidewalks, bike lanes, bus shelters, bike parking, a landscape buffer zone, and install a roundabout at a congested and unsafe intersection. A signal light will also be added at a second congested and unsafe intersection. The project will also add transit pull-out lanes and bus shelters to 17 of the 18 existing transit stops on Woodside Boulevard.&lt;br&gt;&lt;b&gt;Amount of Award: &lt;/b&gt;3500000&lt;br&gt;&lt;/b&gt;Link:&lt;/b&gt; http://www.dot.gov/recovery/tigerprojects.html</v>
      </c>
      <c r="E28" t="str">
        <f>Master!C28</f>
        <v>TIGER II</v>
      </c>
      <c r="F28" t="s">
        <v>835</v>
      </c>
      <c r="G28" t="str">
        <f t="shared" si="0"/>
        <v>&lt;name&gt;Woodside Boulevard Complete Street Initiative&lt;/name&gt;</v>
      </c>
      <c r="H28" t="str">
        <f t="shared" si="1"/>
        <v>&lt;description&gt;&lt;![CDATA[&lt;b&gt;Agency:&lt;/b&gt; DOT&lt;br&gt;&lt;b&gt;Program:&lt;/b&gt; TIGER II&lt;br&gt;&lt;b&gt;Mode:&lt;/b&gt; Biking/Walking Infrastructure&lt;br&gt;&lt;br&gt;&lt;b&gt;Project Description:&lt;/b&gt; The Woodside Boulevard Complete Street Initiative will rebuild a 35-year-old, 2.44 mile collector street, and add sidewalks, bike lanes, bus shelters, bike parking, a landscape buffer zone, and install a roundabout at a congested and unsafe intersection. A signal light will also be added at a second congested and unsafe intersection. The project will also add transit pull-out lanes and bus shelters to 17 of the 18 existing transit stops on Woodside Boulevard.&lt;br&gt;&lt;b&gt;Amount of Award: &lt;/b&gt;3500000&lt;br&gt;&lt;/b&gt;Link:&lt;/b&gt; http://www.dot.gov/recovery/tigerprojects.html]]&gt;&lt;/description&gt;</v>
      </c>
      <c r="I28" t="str">
        <f t="shared" si="2"/>
        <v>&lt;styleUrl&gt;#TIGER II&lt;/styleUrl&gt;</v>
      </c>
      <c r="J28" t="str">
        <f t="shared" si="3"/>
        <v>&lt;Point&gt;&lt;coordinates&gt;-114.3153245,43.5196288,0&lt;/coordinates&gt;&lt;/Point&gt;</v>
      </c>
      <c r="K28" t="s">
        <v>836</v>
      </c>
    </row>
    <row r="29" spans="1:11" x14ac:dyDescent="0.25">
      <c r="A29">
        <f>Master!L29</f>
        <v>46.732387500000002</v>
      </c>
      <c r="B29">
        <f>Master!M29</f>
        <v>-117.0001651</v>
      </c>
      <c r="C29" t="str">
        <f>Master!B29</f>
        <v xml:space="preserve">Moscow Intermodal Transit Center </v>
      </c>
      <c r="D29" t="str">
        <f>"&lt;b&gt;Agency:&lt;/b&gt; "&amp;Master!A29&amp;"&lt;br&gt;&lt;b&gt;Program:&lt;/b&gt; "&amp;Master!C29&amp;"&lt;br&gt;&lt;b&gt;Mode:&lt;/b&gt; "&amp;Master!D29&amp;"&lt;br&gt;&lt;br&gt;&lt;b&gt;Project Description:&lt;/b&gt; "&amp;Master!E29&amp;"&lt;br&gt;&lt;b&gt;Amount of Award: &lt;/b&gt;"&amp;Master!F29&amp;"&lt;br&gt;&lt;/b&gt;Link:&lt;/b&gt; "&amp;Master!G29</f>
        <v>&lt;b&gt;Agency:&lt;/b&gt; DOT&lt;br&gt;&lt;b&gt;Program:&lt;/b&gt; TIGER II&lt;br&gt;&lt;b&gt;Mode:&lt;/b&gt; Multimodal Infrastructure&lt;br&gt;&lt;br&gt;&lt;b&gt;Project Description:&lt;/b&gt; This will construct a 6,800 square foot transit facility featuring exterior covered structures with a 5,500 square foot passenger loading zone and secure parking for buses and bicycles. The new facility provides 34 vehicle and 10 bus stalls to link services provided by Moscow Valley Transit, the University of Idaho’s Vandal Shuttle and intercity bus service from Northwest Trailways and Wheatland Express. The facility will also provide access for taxis, vanpools and carpools, and will expand pedestrian and bicyclist accessibility and feature a trailhead link to the 1.5 mile Paradise Path connecting the University and downtown Moscow.&lt;br&gt;&lt;b&gt;Amount of Award: &lt;/b&gt;1500000&lt;br&gt;&lt;/b&gt;Link:&lt;/b&gt; http://www.dot.gov/recovery/tigerprojects.html</v>
      </c>
      <c r="E29" t="str">
        <f>Master!C29</f>
        <v>TIGER II</v>
      </c>
      <c r="F29" t="s">
        <v>835</v>
      </c>
      <c r="G29" t="str">
        <f t="shared" si="0"/>
        <v>&lt;name&gt;Moscow Intermodal Transit Center &lt;/name&gt;</v>
      </c>
      <c r="H29" t="str">
        <f t="shared" si="1"/>
        <v>&lt;description&gt;&lt;![CDATA[&lt;b&gt;Agency:&lt;/b&gt; DOT&lt;br&gt;&lt;b&gt;Program:&lt;/b&gt; TIGER II&lt;br&gt;&lt;b&gt;Mode:&lt;/b&gt; Multimodal Infrastructure&lt;br&gt;&lt;br&gt;&lt;b&gt;Project Description:&lt;/b&gt; This will construct a 6,800 square foot transit facility featuring exterior covered structures with a 5,500 square foot passenger loading zone and secure parking for buses and bicycles. The new facility provides 34 vehicle and 10 bus stalls to link services provided by Moscow Valley Transit, the University of Idaho’s Vandal Shuttle and intercity bus service from Northwest Trailways and Wheatland Express. The facility will also provide access for taxis, vanpools and carpools, and will expand pedestrian and bicyclist accessibility and feature a trailhead link to the 1.5 mile Paradise Path connecting the University and downtown Moscow.&lt;br&gt;&lt;b&gt;Amount of Award: &lt;/b&gt;1500000&lt;br&gt;&lt;/b&gt;Link:&lt;/b&gt; http://www.dot.gov/recovery/tigerprojects.html]]&gt;&lt;/description&gt;</v>
      </c>
      <c r="I29" t="str">
        <f t="shared" si="2"/>
        <v>&lt;styleUrl&gt;#TIGER II&lt;/styleUrl&gt;</v>
      </c>
      <c r="J29" t="str">
        <f t="shared" si="3"/>
        <v>&lt;Point&gt;&lt;coordinates&gt;-117.0001651,46.7323875,0&lt;/coordinates&gt;&lt;/Point&gt;</v>
      </c>
      <c r="K29" t="s">
        <v>836</v>
      </c>
    </row>
    <row r="30" spans="1:11" x14ac:dyDescent="0.25">
      <c r="A30">
        <f>Master!L30</f>
        <v>38.701438899999999</v>
      </c>
      <c r="B30">
        <f>Master!M30</f>
        <v>-90.148719900000003</v>
      </c>
      <c r="C30" t="str">
        <f>Master!B30</f>
        <v>The Southwestern Illinois Intermodal Freight Transportation Hub</v>
      </c>
      <c r="D30" t="str">
        <f>"&lt;b&gt;Agency:&lt;/b&gt; "&amp;Master!A30&amp;"&lt;br&gt;&lt;b&gt;Program:&lt;/b&gt; "&amp;Master!C30&amp;"&lt;br&gt;&lt;b&gt;Mode:&lt;/b&gt; "&amp;Master!D30&amp;"&lt;br&gt;&lt;br&gt;&lt;b&gt;Project Description:&lt;/b&gt; "&amp;Master!E30&amp;"&lt;br&gt;&lt;b&gt;Amount of Award: &lt;/b&gt;"&amp;Master!F30&amp;"&lt;br&gt;&lt;/b&gt;Link:&lt;/b&gt; "&amp;Master!G30</f>
        <v>&lt;b&gt;Agency:&lt;/b&gt; DOT&lt;br&gt;&lt;b&gt;Program:&lt;/b&gt; TIGER I&lt;br&gt;&lt;b&gt;Mode:&lt;/b&gt; Freight, Ports, and Rail Infrastructure&lt;br&gt;&lt;br&gt;&lt;b&gt;Project Description:&lt;/b&gt; This involves the construction of a public harbor on the Mississippi River which will be used for barge loading and unloading. The primary products to be moved are liquid and dry bulk products which will interface with associated rail and truck connections. The project will allow the Tri-City Regional Port District to expand barge, rail and truck transportation systems in the region and allow shippers, including Midwest agricultural shippers, to move goods down the Mississippi River from Illinois to the Gulf of Mexico without the use of a lock. This expands the export trade for U.S. agricultural products by enhancing the movement of agricultural products down the Mississippi River, provides substantial efficiencies and better service for Midwest shippers by combining barge, rail and truck facilities at one location and creates the northernmost ice-free port on the Mississippi River south of the U.S. system of river locks.&lt;br&gt;&lt;b&gt;Amount of Award: &lt;/b&gt;6000000&lt;br&gt;&lt;/b&gt;Link:&lt;/b&gt; http://www.dot.gov/recovery/tigerprojects.html</v>
      </c>
      <c r="E30" t="str">
        <f>Master!C30</f>
        <v>TIGER I</v>
      </c>
      <c r="F30" t="s">
        <v>835</v>
      </c>
      <c r="G30" t="str">
        <f t="shared" si="0"/>
        <v>&lt;name&gt;The Southwestern Illinois Intermodal Freight Transportation Hub&lt;/name&gt;</v>
      </c>
      <c r="H30" t="str">
        <f t="shared" si="1"/>
        <v>&lt;description&gt;&lt;![CDATA[&lt;b&gt;Agency:&lt;/b&gt; DOT&lt;br&gt;&lt;b&gt;Program:&lt;/b&gt; TIGER I&lt;br&gt;&lt;b&gt;Mode:&lt;/b&gt; Freight, Ports, and Rail Infrastructure&lt;br&gt;&lt;br&gt;&lt;b&gt;Project Description:&lt;/b&gt; This involves the construction of a public harbor on the Mississippi River which will be used for barge loading and unloading. The primary products to be moved are liquid and dry bulk products which will interface with associated rail and truck connections. The project will allow the Tri-City Regional Port District to expand barge, rail and truck transportation systems in the region and allow shippers, including Midwest agricultural shippers, to move goods down the Mississippi River from Illinois to the Gulf of Mexico without the use of a lock. This expands the export trade for U.S. agricultural products by enhancing the movement of agricultural products down the Mississippi River, provides substantial efficiencies and better service for Midwest shippers by combining barge, rail and truck facilities at one location and creates the northernmost ice-free port on the Mississippi River south of the U.S. system of river locks.&lt;br&gt;&lt;b&gt;Amount of Award: &lt;/b&gt;6000000&lt;br&gt;&lt;/b&gt;Link:&lt;/b&gt; http://www.dot.gov/recovery/tigerprojects.html]]&gt;&lt;/description&gt;</v>
      </c>
      <c r="I30" t="str">
        <f t="shared" si="2"/>
        <v>&lt;styleUrl&gt;#TIGER I&lt;/styleUrl&gt;</v>
      </c>
      <c r="J30" t="str">
        <f t="shared" si="3"/>
        <v>&lt;Point&gt;&lt;coordinates&gt;-90.1487199,38.7014389,0&lt;/coordinates&gt;&lt;/Point&gt;</v>
      </c>
      <c r="K30" t="s">
        <v>836</v>
      </c>
    </row>
    <row r="31" spans="1:11" x14ac:dyDescent="0.25">
      <c r="A31">
        <f>Master!L31</f>
        <v>40.514202599999997</v>
      </c>
      <c r="B31">
        <f>Master!M31</f>
        <v>-88.990631199999996</v>
      </c>
      <c r="C31" t="str">
        <f>Master!B31</f>
        <v>Normal Multimodal Transportation Center</v>
      </c>
      <c r="D31" t="str">
        <f>"&lt;b&gt;Agency:&lt;/b&gt; "&amp;Master!A31&amp;"&lt;br&gt;&lt;b&gt;Program:&lt;/b&gt; "&amp;Master!C31&amp;"&lt;br&gt;&lt;b&gt;Mode:&lt;/b&gt; "&amp;Master!D31&amp;"&lt;br&gt;&lt;br&gt;&lt;b&gt;Project Description:&lt;/b&gt; "&amp;Master!E31&amp;"&lt;br&gt;&lt;b&gt;Amount of Award: &lt;/b&gt;"&amp;Master!F31&amp;"&lt;br&gt;&lt;/b&gt;Link:&lt;/b&gt; "&amp;Master!G31</f>
        <v>&lt;b&gt;Agency:&lt;/b&gt; DOT&lt;br&gt;&lt;b&gt;Program:&lt;/b&gt; TIGER I&lt;br&gt;&lt;b&gt;Mode:&lt;/b&gt; Multimodal Infrastructure&lt;br&gt;&lt;br&gt;&lt;b&gt;Project Description:&lt;/b&gt; This will create a centralized transportation hub connecting the town of Normal’s aviation, rail, bus, automobile and pedestrian facilities to bring numerous modes of transportation together under one roof. Normal is located in the heart of Illinois along a major rail corridor between Chicago and St. Louis, and at the intersection of three interstate highways (I-55, I-74 and I-39), resulting in high levels of intercity bus traffic. The hub less than four miles from the Central Illinois Regional Airport, and will strategically sit on the primary leg of a heavily used 26-plus-mile dedicated bicycle and pedestrian pathway connecting Normal with Bloomington. This will creates a hub for numerous modes of transportation, including Amtrak, intercity bus, local transit, cars, shuttles, taxis, bicycles and pedestrians. For more info: http://bit.ly/aWgp0s&lt;br&gt;&lt;b&gt;Amount of Award: &lt;/b&gt;22000000&lt;br&gt;&lt;/b&gt;Link:&lt;/b&gt; http://www.dot.gov/recovery/tigerprojects.html</v>
      </c>
      <c r="E31" t="str">
        <f>Master!C31</f>
        <v>TIGER I</v>
      </c>
      <c r="F31" t="s">
        <v>835</v>
      </c>
      <c r="G31" t="str">
        <f t="shared" si="0"/>
        <v>&lt;name&gt;Normal Multimodal Transportation Center&lt;/name&gt;</v>
      </c>
      <c r="H31" t="str">
        <f t="shared" si="1"/>
        <v>&lt;description&gt;&lt;![CDATA[&lt;b&gt;Agency:&lt;/b&gt; DOT&lt;br&gt;&lt;b&gt;Program:&lt;/b&gt; TIGER I&lt;br&gt;&lt;b&gt;Mode:&lt;/b&gt; Multimodal Infrastructure&lt;br&gt;&lt;br&gt;&lt;b&gt;Project Description:&lt;/b&gt; This will create a centralized transportation hub connecting the town of Normal’s aviation, rail, bus, automobile and pedestrian facilities to bring numerous modes of transportation together under one roof. Normal is located in the heart of Illinois along a major rail corridor between Chicago and St. Louis, and at the intersection of three interstate highways (I-55, I-74 and I-39), resulting in high levels of intercity bus traffic. The hub less than four miles from the Central Illinois Regional Airport, and will strategically sit on the primary leg of a heavily used 26-plus-mile dedicated bicycle and pedestrian pathway connecting Normal with Bloomington. This will creates a hub for numerous modes of transportation, including Amtrak, intercity bus, local transit, cars, shuttles, taxis, bicycles and pedestrians. For more info: http://bit.ly/aWgp0s&lt;br&gt;&lt;b&gt;Amount of Award: &lt;/b&gt;22000000&lt;br&gt;&lt;/b&gt;Link:&lt;/b&gt; http://www.dot.gov/recovery/tigerprojects.html]]&gt;&lt;/description&gt;</v>
      </c>
      <c r="I31" t="str">
        <f t="shared" si="2"/>
        <v>&lt;styleUrl&gt;#TIGER I&lt;/styleUrl&gt;</v>
      </c>
      <c r="J31" t="str">
        <f t="shared" si="3"/>
        <v>&lt;Point&gt;&lt;coordinates&gt;-88.9906312,40.5142026,0&lt;/coordinates&gt;&lt;/Point&gt;</v>
      </c>
      <c r="K31" t="s">
        <v>836</v>
      </c>
    </row>
    <row r="32" spans="1:11" x14ac:dyDescent="0.25">
      <c r="A32">
        <f>Master!L32</f>
        <v>41.878113599999999</v>
      </c>
      <c r="B32">
        <f>Master!M32</f>
        <v>-87.629798199999996</v>
      </c>
      <c r="C32" t="str">
        <f>Master!B32</f>
        <v>CREATE Program Rail Projects</v>
      </c>
      <c r="D32" t="str">
        <f>"&lt;b&gt;Agency:&lt;/b&gt; "&amp;Master!A32&amp;"&lt;br&gt;&lt;b&gt;Program:&lt;/b&gt; "&amp;Master!C32&amp;"&lt;br&gt;&lt;b&gt;Mode:&lt;/b&gt; "&amp;Master!D32&amp;"&lt;br&gt;&lt;br&gt;&lt;b&gt;Project Description:&lt;/b&gt; "&amp;Master!E32&amp;"&lt;br&gt;&lt;b&gt;Amount of Award: &lt;/b&gt;"&amp;Master!F32&amp;"&lt;br&gt;&lt;/b&gt;Link:&lt;/b&gt; "&amp;Master!G32</f>
        <v>&lt;b&gt;Agency:&lt;/b&gt; DOT&lt;br&gt;&lt;b&gt;Program:&lt;/b&gt; TIGER I&lt;br&gt;&lt;b&gt;Mode:&lt;/b&gt; Freight, Ports, and Rail Infrastructure&lt;br&gt;&lt;br&gt;&lt;b&gt;Project Description:&lt;/b&gt; This is a package of 78 projects that address freight rail congestion in the Chicago area — a nationally significant freight bottleneck adversely affecting the delivery of goods throughout the country.About 25 percent of rail traffic in the United States travels through the Chicago region, which is home to six of the seven Class I railroads and multiple passenger rail carriers. Each day, nearly 1,300 passenger and freight trains, or 40,000 rail cars, are handled in the Chicago region. The congestion created by these rail movements delays the movement of goods throughout the country. By investing in priority projects along four rail corridors, CREATE will construct additional capacity and improve connections throughout the Chicago metropolitan rail network.&lt;br&gt;&lt;b&gt;Amount of Award: &lt;/b&gt;100000000&lt;br&gt;&lt;/b&gt;Link:&lt;/b&gt; http://www.dot.gov/recovery/tigerprojects.html</v>
      </c>
      <c r="E32" t="str">
        <f>Master!C32</f>
        <v>TIGER I</v>
      </c>
      <c r="F32" t="s">
        <v>835</v>
      </c>
      <c r="G32" t="str">
        <f t="shared" si="0"/>
        <v>&lt;name&gt;CREATE Program Rail Projects&lt;/name&gt;</v>
      </c>
      <c r="H32" t="str">
        <f t="shared" si="1"/>
        <v>&lt;description&gt;&lt;![CDATA[&lt;b&gt;Agency:&lt;/b&gt; DOT&lt;br&gt;&lt;b&gt;Program:&lt;/b&gt; TIGER I&lt;br&gt;&lt;b&gt;Mode:&lt;/b&gt; Freight, Ports, and Rail Infrastructure&lt;br&gt;&lt;br&gt;&lt;b&gt;Project Description:&lt;/b&gt; This is a package of 78 projects that address freight rail congestion in the Chicago area — a nationally significant freight bottleneck adversely affecting the delivery of goods throughout the country.About 25 percent of rail traffic in the United States travels through the Chicago region, which is home to six of the seven Class I railroads and multiple passenger rail carriers. Each day, nearly 1,300 passenger and freight trains, or 40,000 rail cars, are handled in the Chicago region. The congestion created by these rail movements delays the movement of goods throughout the country. By investing in priority projects along four rail corridors, CREATE will construct additional capacity and improve connections throughout the Chicago metropolitan rail network.&lt;br&gt;&lt;b&gt;Amount of Award: &lt;/b&gt;100000000&lt;br&gt;&lt;/b&gt;Link:&lt;/b&gt; http://www.dot.gov/recovery/tigerprojects.html]]&gt;&lt;/description&gt;</v>
      </c>
      <c r="I32" t="str">
        <f t="shared" si="2"/>
        <v>&lt;styleUrl&gt;#TIGER I&lt;/styleUrl&gt;</v>
      </c>
      <c r="J32" t="str">
        <f t="shared" si="3"/>
        <v>&lt;Point&gt;&lt;coordinates&gt;-87.6297982,41.8781136,0&lt;/coordinates&gt;&lt;/Point&gt;</v>
      </c>
      <c r="K32" t="s">
        <v>836</v>
      </c>
    </row>
    <row r="33" spans="1:11" x14ac:dyDescent="0.25">
      <c r="A33">
        <f>Master!L33</f>
        <v>40.693648799999998</v>
      </c>
      <c r="B33">
        <f>Master!M33</f>
        <v>-89.588986399999996</v>
      </c>
      <c r="C33" t="str">
        <f>Master!B33</f>
        <v>Warehouse District Complete Streets Project</v>
      </c>
      <c r="D33" t="str">
        <f>"&lt;b&gt;Agency:&lt;/b&gt; "&amp;Master!A33&amp;"&lt;br&gt;&lt;b&gt;Program:&lt;/b&gt; "&amp;Master!C33&amp;"&lt;br&gt;&lt;b&gt;Mode:&lt;/b&gt; "&amp;Master!D33&amp;"&lt;br&gt;&lt;br&gt;&lt;b&gt;Project Description:&lt;/b&gt; "&amp;Master!E33&amp;"&lt;br&gt;&lt;b&gt;Amount of Award: &lt;/b&gt;"&amp;Master!F33&amp;"&lt;br&gt;&lt;/b&gt;Link:&lt;/b&gt; "&amp;Master!G33</f>
        <v>&lt;b&gt;Agency:&lt;/b&gt; DOT&lt;br&gt;&lt;b&gt;Program:&lt;/b&gt; TIGER II&lt;br&gt;&lt;b&gt;Mode:&lt;/b&gt; Biking/Walking Infrastructure&lt;br&gt;&lt;br&gt;&lt;b&gt;Project Description:&lt;/b&gt; The project will include the design and construction of a Complete Street network in Peoria’s Downtown Warehouse District, which was once a thriving commercial activity center. The money will help the City of Peoria pursue plans to revitalize the area through mixed-used development, combining housing with shopping and work destinations. The project will improve the local road system to encourage walking trips through sidewalk and streetscape improvements in support of mixed-use development on the 185-acre site. Among the benefits are bringing dilapidated, and in some cases non-existent, sidewalks into a state of good repair and ADA compliance, while boosting the downtown economy.&lt;br&gt;&lt;b&gt;Amount of Award: &lt;/b&gt;10000000&lt;br&gt;&lt;/b&gt;Link:&lt;/b&gt; http://www.dot.gov/recovery/tigerprojects.html</v>
      </c>
      <c r="E33" t="str">
        <f>Master!C33</f>
        <v>TIGER II</v>
      </c>
      <c r="F33" t="s">
        <v>835</v>
      </c>
      <c r="G33" t="str">
        <f t="shared" si="0"/>
        <v>&lt;name&gt;Warehouse District Complete Streets Project&lt;/name&gt;</v>
      </c>
      <c r="H33" t="str">
        <f t="shared" si="1"/>
        <v>&lt;description&gt;&lt;![CDATA[&lt;b&gt;Agency:&lt;/b&gt; DOT&lt;br&gt;&lt;b&gt;Program:&lt;/b&gt; TIGER II&lt;br&gt;&lt;b&gt;Mode:&lt;/b&gt; Biking/Walking Infrastructure&lt;br&gt;&lt;br&gt;&lt;b&gt;Project Description:&lt;/b&gt; The project will include the design and construction of a Complete Street network in Peoria’s Downtown Warehouse District, which was once a thriving commercial activity center. The money will help the City of Peoria pursue plans to revitalize the area through mixed-used development, combining housing with shopping and work destinations. The project will improve the local road system to encourage walking trips through sidewalk and streetscape improvements in support of mixed-use development on the 185-acre site. Among the benefits are bringing dilapidated, and in some cases non-existent, sidewalks into a state of good repair and ADA compliance, while boosting the downtown economy.&lt;br&gt;&lt;b&gt;Amount of Award: &lt;/b&gt;10000000&lt;br&gt;&lt;/b&gt;Link:&lt;/b&gt; http://www.dot.gov/recovery/tigerprojects.html]]&gt;&lt;/description&gt;</v>
      </c>
      <c r="I33" t="str">
        <f t="shared" si="2"/>
        <v>&lt;styleUrl&gt;#TIGER II&lt;/styleUrl&gt;</v>
      </c>
      <c r="J33" t="str">
        <f t="shared" si="3"/>
        <v>&lt;Point&gt;&lt;coordinates&gt;-89.5889864,40.6936488,0&lt;/coordinates&gt;&lt;/Point&gt;</v>
      </c>
      <c r="K33" t="s">
        <v>836</v>
      </c>
    </row>
    <row r="34" spans="1:11" x14ac:dyDescent="0.25">
      <c r="A34">
        <f>Master!L34</f>
        <v>41.506700299999999</v>
      </c>
      <c r="B34">
        <f>Master!M34</f>
        <v>-90.515134200000006</v>
      </c>
      <c r="C34" t="str">
        <f>Master!B34</f>
        <v xml:space="preserve">Moline Multimodal Station </v>
      </c>
      <c r="D34" t="str">
        <f>"&lt;b&gt;Agency:&lt;/b&gt; "&amp;Master!A34&amp;"&lt;br&gt;&lt;b&gt;Program:&lt;/b&gt; "&amp;Master!C34&amp;"&lt;br&gt;&lt;b&gt;Mode:&lt;/b&gt; "&amp;Master!D34&amp;"&lt;br&gt;&lt;br&gt;&lt;b&gt;Project Description:&lt;/b&gt; "&amp;Master!E34&amp;"&lt;br&gt;&lt;b&gt;Amount of Award: &lt;/b&gt;"&amp;Master!F34&amp;"&lt;br&gt;&lt;/b&gt;Link:&lt;/b&gt; "&amp;Master!G34</f>
        <v>&lt;b&gt;Agency:&lt;/b&gt; DOT&lt;br&gt;&lt;b&gt;Program:&lt;/b&gt; TIGER II&lt;br&gt;&lt;b&gt;Mode:&lt;/b&gt; Multimodal Infrastructure&lt;br&gt;&lt;br&gt;&lt;b&gt;Project Description:&lt;/b&gt; This project will convert the historic O’Rourke building on the downtown Moline riverfront into the Moline Multimodal Station. The new station will serve as a transportation hub reconnecting the Quad Cities with Chicago, and ultimately to Iowa City, Iowa, and Omaha, Nebraska. The new hub establishes truly multimodal transportation connections between local buses and bicycle and pedestrian facilities, is expected to support up to 825 new, permanent jobs, and will minimize operating costs by approximately 25 percent over traditional buildings through LEED certification design. &lt;a href="http://bit.ly/aRPfCN" target="_blank" &gt;Read a profile of this project from T4 America&lt;/a&gt;&lt;br&gt;&lt;b&gt;Amount of Award: &lt;/b&gt;10000000&lt;br&gt;&lt;/b&gt;Link:&lt;/b&gt; http://www.dot.gov/recovery/tigerprojects.html</v>
      </c>
      <c r="E34" t="str">
        <f>Master!C34</f>
        <v>TIGER II</v>
      </c>
      <c r="F34" t="s">
        <v>835</v>
      </c>
      <c r="G34" t="str">
        <f t="shared" si="0"/>
        <v>&lt;name&gt;Moline Multimodal Station &lt;/name&gt;</v>
      </c>
      <c r="H34" t="str">
        <f t="shared" si="1"/>
        <v>&lt;description&gt;&lt;![CDATA[&lt;b&gt;Agency:&lt;/b&gt; DOT&lt;br&gt;&lt;b&gt;Program:&lt;/b&gt; TIGER II&lt;br&gt;&lt;b&gt;Mode:&lt;/b&gt; Multimodal Infrastructure&lt;br&gt;&lt;br&gt;&lt;b&gt;Project Description:&lt;/b&gt; This project will convert the historic O’Rourke building on the downtown Moline riverfront into the Moline Multimodal Station. The new station will serve as a transportation hub reconnecting the Quad Cities with Chicago, and ultimately to Iowa City, Iowa, and Omaha, Nebraska. The new hub establishes truly multimodal transportation connections between local buses and bicycle and pedestrian facilities, is expected to support up to 825 new, permanent jobs, and will minimize operating costs by approximately 25 percent over traditional buildings through LEED certification design. &lt;a href="http://bit.ly/aRPfCN" target="_blank" &gt;Read a profile of this project from T4 America&lt;/a&gt;&lt;br&gt;&lt;b&gt;Amount of Award: &lt;/b&gt;10000000&lt;br&gt;&lt;/b&gt;Link:&lt;/b&gt; http://www.dot.gov/recovery/tigerprojects.html]]&gt;&lt;/description&gt;</v>
      </c>
      <c r="I34" t="str">
        <f t="shared" si="2"/>
        <v>&lt;styleUrl&gt;#TIGER II&lt;/styleUrl&gt;</v>
      </c>
      <c r="J34" t="str">
        <f t="shared" si="3"/>
        <v>&lt;Point&gt;&lt;coordinates&gt;-90.5151342,41.5067003,0&lt;/coordinates&gt;&lt;/Point&gt;</v>
      </c>
      <c r="K34" t="s">
        <v>836</v>
      </c>
    </row>
    <row r="35" spans="1:11" x14ac:dyDescent="0.25">
      <c r="A35">
        <f>Master!L35</f>
        <v>38.735893300000001</v>
      </c>
      <c r="B35">
        <f>Master!M35</f>
        <v>-85.379957700000006</v>
      </c>
      <c r="C35" t="str">
        <f>Master!B35</f>
        <v>Milton-Madison Bridge Replacement (KY and IN)</v>
      </c>
      <c r="D35" t="str">
        <f>"&lt;b&gt;Agency:&lt;/b&gt; "&amp;Master!A35&amp;"&lt;br&gt;&lt;b&gt;Program:&lt;/b&gt; "&amp;Master!C35&amp;"&lt;br&gt;&lt;b&gt;Mode:&lt;/b&gt; "&amp;Master!D35&amp;"&lt;br&gt;&lt;br&gt;&lt;b&gt;Project Description:&lt;/b&gt; "&amp;Master!E35&amp;"&lt;br&gt;&lt;b&gt;Amount of Award: &lt;/b&gt;"&amp;Master!F35&amp;"&lt;br&gt;&lt;/b&gt;Link:&lt;/b&gt; "&amp;Master!G35</f>
        <v>&lt;b&gt;Agency:&lt;/b&gt; DOT&lt;br&gt;&lt;b&gt;Program:&lt;/b&gt; TIGER I&lt;br&gt;&lt;b&gt;Mode:&lt;/b&gt; Road/Bridge Infrastructure &lt;br&gt;&lt;br&gt;&lt;b&gt;Project Description:&lt;/b&gt; The project will replace the existing Milton-Madison Bridge (US 421), constructed in 1929, which is currently both structurally deficient and functionally obsolete by today’s standards. The bridge provides a link between the communities of Milton, Kentucky and Madison, Indiana, two economically distressed areas that make up a single community. An estimated 10,700 vehicles cross the bridge each day. Bicycle/pedestrian access will be included in the bridge between these two cities, which is supported by both Kentucky and Indiana, which will share in the funding of the project.&lt;br&gt;&lt;b&gt;Amount of Award: &lt;/b&gt;20000000&lt;br&gt;&lt;/b&gt;Link:&lt;/b&gt; http://www.dot.gov/recovery/tigerprojects.html</v>
      </c>
      <c r="E35" t="str">
        <f>Master!C35</f>
        <v>TIGER I</v>
      </c>
      <c r="F35" t="s">
        <v>835</v>
      </c>
      <c r="G35" t="str">
        <f t="shared" si="0"/>
        <v>&lt;name&gt;Milton-Madison Bridge Replacement (KY and IN)&lt;/name&gt;</v>
      </c>
      <c r="H35" t="str">
        <f t="shared" si="1"/>
        <v>&lt;description&gt;&lt;![CDATA[&lt;b&gt;Agency:&lt;/b&gt; DOT&lt;br&gt;&lt;b&gt;Program:&lt;/b&gt; TIGER I&lt;br&gt;&lt;b&gt;Mode:&lt;/b&gt; Road/Bridge Infrastructure &lt;br&gt;&lt;br&gt;&lt;b&gt;Project Description:&lt;/b&gt; The project will replace the existing Milton-Madison Bridge (US 421), constructed in 1929, which is currently both structurally deficient and functionally obsolete by today’s standards. The bridge provides a link between the communities of Milton, Kentucky and Madison, Indiana, two economically distressed areas that make up a single community. An estimated 10,700 vehicles cross the bridge each day. Bicycle/pedestrian access will be included in the bridge between these two cities, which is supported by both Kentucky and Indiana, which will share in the funding of the project.&lt;br&gt;&lt;b&gt;Amount of Award: &lt;/b&gt;20000000&lt;br&gt;&lt;/b&gt;Link:&lt;/b&gt; http://www.dot.gov/recovery/tigerprojects.html]]&gt;&lt;/description&gt;</v>
      </c>
      <c r="I35" t="str">
        <f t="shared" si="2"/>
        <v>&lt;styleUrl&gt;#TIGER I&lt;/styleUrl&gt;</v>
      </c>
      <c r="J35" t="str">
        <f t="shared" si="3"/>
        <v>&lt;Point&gt;&lt;coordinates&gt;-85.3799577,38.7358933,0&lt;/coordinates&gt;&lt;/Point&gt;</v>
      </c>
      <c r="K35" t="s">
        <v>836</v>
      </c>
    </row>
    <row r="36" spans="1:11" x14ac:dyDescent="0.25">
      <c r="A36">
        <f>Master!L36</f>
        <v>39.768376500000002</v>
      </c>
      <c r="B36">
        <f>Master!M36</f>
        <v>-86.158042300000005</v>
      </c>
      <c r="C36" t="str">
        <f>Master!B36</f>
        <v>Indianapolis Bicycle &amp; Pedestrian Network</v>
      </c>
      <c r="D36" t="str">
        <f>"&lt;b&gt;Agency:&lt;/b&gt; "&amp;Master!A36&amp;"&lt;br&gt;&lt;b&gt;Program:&lt;/b&gt; "&amp;Master!C36&amp;"&lt;br&gt;&lt;b&gt;Mode:&lt;/b&gt; "&amp;Master!D36&amp;"&lt;br&gt;&lt;br&gt;&lt;b&gt;Project Description:&lt;/b&gt; "&amp;Master!E36&amp;"&lt;br&gt;&lt;b&gt;Amount of Award: &lt;/b&gt;"&amp;Master!F36&amp;"&lt;br&gt;&lt;/b&gt;Link:&lt;/b&gt; "&amp;Master!G36</f>
        <v>&lt;b&gt;Agency:&lt;/b&gt; DOT&lt;br&gt;&lt;b&gt;Program:&lt;/b&gt; TIGER I&lt;br&gt;&lt;b&gt;Mode:&lt;/b&gt; Biking/Walking Infrastructure&lt;br&gt;&lt;br&gt;&lt;b&gt;Project Description:&lt;/b&gt; The project will complete the eight-mile urban bicycle and pedestrian network in the heart of downtown Indianapolis, connecting the downtown districts of Mass Avenue, Indiana Avenue, the Canal Walk and White River State Park, the Wholesale District, and Fountain Square along with many other commercial and business destinations, leveraging significant contributions ($26.5 million) from private foundations, individuals and local corporations. This improves livability by providing alternative travel modes and encourages a healthier lifestyle with more exercise, which will have a significant impact on community health and reduce the area’s obesity rates.&lt;br&gt;&lt;b&gt;Amount of Award: &lt;/b&gt;20500000&lt;br&gt;&lt;/b&gt;Link:&lt;/b&gt; http://www.dot.gov/recovery/tigerprojects.html</v>
      </c>
      <c r="E36" t="str">
        <f>Master!C36</f>
        <v>TIGER I</v>
      </c>
      <c r="F36" t="s">
        <v>835</v>
      </c>
      <c r="G36" t="str">
        <f t="shared" si="0"/>
        <v>&lt;name&gt;Indianapolis Bicycle &amp; Pedestrian Network&lt;/name&gt;</v>
      </c>
      <c r="H36" t="str">
        <f t="shared" si="1"/>
        <v>&lt;description&gt;&lt;![CDATA[&lt;b&gt;Agency:&lt;/b&gt; DOT&lt;br&gt;&lt;b&gt;Program:&lt;/b&gt; TIGER I&lt;br&gt;&lt;b&gt;Mode:&lt;/b&gt; Biking/Walking Infrastructure&lt;br&gt;&lt;br&gt;&lt;b&gt;Project Description:&lt;/b&gt; The project will complete the eight-mile urban bicycle and pedestrian network in the heart of downtown Indianapolis, connecting the downtown districts of Mass Avenue, Indiana Avenue, the Canal Walk and White River State Park, the Wholesale District, and Fountain Square along with many other commercial and business destinations, leveraging significant contributions ($26.5 million) from private foundations, individuals and local corporations. This improves livability by providing alternative travel modes and encourages a healthier lifestyle with more exercise, which will have a significant impact on community health and reduce the area’s obesity rates.&lt;br&gt;&lt;b&gt;Amount of Award: &lt;/b&gt;20500000&lt;br&gt;&lt;/b&gt;Link:&lt;/b&gt; http://www.dot.gov/recovery/tigerprojects.html]]&gt;&lt;/description&gt;</v>
      </c>
      <c r="I36" t="str">
        <f t="shared" si="2"/>
        <v>&lt;styleUrl&gt;#TIGER I&lt;/styleUrl&gt;</v>
      </c>
      <c r="J36" t="str">
        <f t="shared" si="3"/>
        <v>&lt;Point&gt;&lt;coordinates&gt;-86.1580423,39.7683765,0&lt;/coordinates&gt;&lt;/Point&gt;</v>
      </c>
      <c r="K36" t="s">
        <v>836</v>
      </c>
    </row>
    <row r="37" spans="1:11" x14ac:dyDescent="0.25">
      <c r="A37">
        <f>Master!L37</f>
        <v>39.562547500000001</v>
      </c>
      <c r="B37">
        <f>Master!M37</f>
        <v>-86.197488399999997</v>
      </c>
      <c r="C37" t="str">
        <f>Master!B37</f>
        <v>Waterloo Rail Station Improvements</v>
      </c>
      <c r="D37" t="str">
        <f>"&lt;b&gt;Agency:&lt;/b&gt; "&amp;Master!A37&amp;"&lt;br&gt;&lt;b&gt;Program:&lt;/b&gt; "&amp;Master!C37&amp;"&lt;br&gt;&lt;b&gt;Mode:&lt;/b&gt; "&amp;Master!D37&amp;"&lt;br&gt;&lt;br&gt;&lt;b&gt;Project Description:&lt;/b&gt; "&amp;Master!E37&amp;"&lt;br&gt;&lt;b&gt;Amount of Award: &lt;/b&gt;"&amp;Master!F37&amp;"&lt;br&gt;&lt;/b&gt;Link:&lt;/b&gt; "&amp;Master!G37</f>
        <v>&lt;b&gt;Agency:&lt;/b&gt; DOT&lt;br&gt;&lt;b&gt;Program:&lt;/b&gt; TIGER II&lt;br&gt;&lt;b&gt;Mode:&lt;/b&gt; Transit Infrastructure&lt;br&gt;&lt;br&gt;&lt;b&gt;Project Description:&lt;/b&gt; The project will construct a full length platform with canopy, lighting, innovative signage, ADA-accessible ramps and walkways, and additional parking at the recently renovated historic Waterloo station building. The station is the third busiest Amtrak passenger rail station in the state of Indiana. These improvements will make Amtrak and the Norfolk Southern freight lines more efficient by eliminating the delays caused by Amtrak trains making two stops at one platform in order to fully unload and load their passenger trains.&lt;br&gt;&lt;b&gt;Amount of Award: &lt;/b&gt;1820100&lt;br&gt;&lt;/b&gt;Link:&lt;/b&gt; http://www.dot.gov/recovery/tigerprojects.html</v>
      </c>
      <c r="E37" t="str">
        <f>Master!C37</f>
        <v>TIGER II</v>
      </c>
      <c r="F37" t="s">
        <v>835</v>
      </c>
      <c r="G37" t="str">
        <f t="shared" si="0"/>
        <v>&lt;name&gt;Waterloo Rail Station Improvements&lt;/name&gt;</v>
      </c>
      <c r="H37" t="str">
        <f t="shared" si="1"/>
        <v>&lt;description&gt;&lt;![CDATA[&lt;b&gt;Agency:&lt;/b&gt; DOT&lt;br&gt;&lt;b&gt;Program:&lt;/b&gt; TIGER II&lt;br&gt;&lt;b&gt;Mode:&lt;/b&gt; Transit Infrastructure&lt;br&gt;&lt;br&gt;&lt;b&gt;Project Description:&lt;/b&gt; The project will construct a full length platform with canopy, lighting, innovative signage, ADA-accessible ramps and walkways, and additional parking at the recently renovated historic Waterloo station building. The station is the third busiest Amtrak passenger rail station in the state of Indiana. These improvements will make Amtrak and the Norfolk Southern freight lines more efficient by eliminating the delays caused by Amtrak trains making two stops at one platform in order to fully unload and load their passenger trains.&lt;br&gt;&lt;b&gt;Amount of Award: &lt;/b&gt;1820100&lt;br&gt;&lt;/b&gt;Link:&lt;/b&gt; http://www.dot.gov/recovery/tigerprojects.html]]&gt;&lt;/description&gt;</v>
      </c>
      <c r="I37" t="str">
        <f t="shared" si="2"/>
        <v>&lt;styleUrl&gt;#TIGER II&lt;/styleUrl&gt;</v>
      </c>
      <c r="J37" t="str">
        <f t="shared" si="3"/>
        <v>&lt;Point&gt;&lt;coordinates&gt;-86.1974884,39.5625475,0&lt;/coordinates&gt;&lt;/Point&gt;</v>
      </c>
      <c r="K37" t="s">
        <v>836</v>
      </c>
    </row>
    <row r="38" spans="1:11" x14ac:dyDescent="0.25">
      <c r="A38">
        <f>Master!L38</f>
        <v>37.037300500000001</v>
      </c>
      <c r="B38">
        <f>Master!M38</f>
        <v>-95.616366499999998</v>
      </c>
      <c r="C38" t="str">
        <f>Master!B38</f>
        <v>Great Plains Freight Rail (Kansas and Oklahoma)</v>
      </c>
      <c r="D38" t="str">
        <f>"&lt;b&gt;Agency:&lt;/b&gt; "&amp;Master!A38&amp;"&lt;br&gt;&lt;b&gt;Program:&lt;/b&gt; "&amp;Master!C38&amp;"&lt;br&gt;&lt;b&gt;Mode:&lt;/b&gt; "&amp;Master!D38&amp;"&lt;br&gt;&lt;br&gt;&lt;b&gt;Project Description:&lt;/b&gt; "&amp;Master!E38&amp;"&lt;br&gt;&lt;b&gt;Amount of Award: &lt;/b&gt;"&amp;Master!F38&amp;"&lt;br&gt;&lt;/b&gt;Link:&lt;/b&gt; "&amp;Master!G38</f>
        <v>&lt;b&gt;Agency:&lt;/b&gt; DOT&lt;br&gt;&lt;b&gt;Program:&lt;/b&gt; TIGER II&lt;br&gt;&lt;b&gt;Mode:&lt;/b&gt; Freight, Ports, and Rail Infrastructure&lt;br&gt;&lt;br&gt;&lt;b&gt;Project Description:&lt;/b&gt; This project will construct yard, shop, and rail line improvements and relocate the South Kansas and Oklahoma Railroad hub from an urban to rural area. Grant money will also create a permanent mechanical shop at the new Cherryvale Yard location to provide inspections, maintenance services, and light and heavy repairs to a fleet of more than 40 road and switching locomotives; reduce infrastructure-related derailments; improve at-grade safety, conduct track surfacing work; replace failing track components including spikes, anchors, and tie plates; and upgrade rail tracks to accommodate heavier cars. Track improvements will increase average speeds on the lines from 10 miles per hour to around 25 miles per hour, making service more competitive with other modes of transportation.&lt;br&gt;&lt;b&gt;Amount of Award: &lt;/b&gt;10230597&lt;br&gt;&lt;/b&gt;Link:&lt;/b&gt; http://www.dot.gov/recovery/tigerprojects.html</v>
      </c>
      <c r="E38" t="str">
        <f>Master!C38</f>
        <v>TIGER II</v>
      </c>
      <c r="F38" t="s">
        <v>835</v>
      </c>
      <c r="G38" t="str">
        <f t="shared" si="0"/>
        <v>&lt;name&gt;Great Plains Freight Rail (Kansas and Oklahoma)&lt;/name&gt;</v>
      </c>
      <c r="H38" t="str">
        <f t="shared" si="1"/>
        <v>&lt;description&gt;&lt;![CDATA[&lt;b&gt;Agency:&lt;/b&gt; DOT&lt;br&gt;&lt;b&gt;Program:&lt;/b&gt; TIGER II&lt;br&gt;&lt;b&gt;Mode:&lt;/b&gt; Freight, Ports, and Rail Infrastructure&lt;br&gt;&lt;br&gt;&lt;b&gt;Project Description:&lt;/b&gt; This project will construct yard, shop, and rail line improvements and relocate the South Kansas and Oklahoma Railroad hub from an urban to rural area. Grant money will also create a permanent mechanical shop at the new Cherryvale Yard location to provide inspections, maintenance services, and light and heavy repairs to a fleet of more than 40 road and switching locomotives; reduce infrastructure-related derailments; improve at-grade safety, conduct track surfacing work; replace failing track components including spikes, anchors, and tie plates; and upgrade rail tracks to accommodate heavier cars. Track improvements will increase average speeds on the lines from 10 miles per hour to around 25 miles per hour, making service more competitive with other modes of transportation.&lt;br&gt;&lt;b&gt;Amount of Award: &lt;/b&gt;10230597&lt;br&gt;&lt;/b&gt;Link:&lt;/b&gt; http://www.dot.gov/recovery/tigerprojects.html]]&gt;&lt;/description&gt;</v>
      </c>
      <c r="I38" t="str">
        <f t="shared" si="2"/>
        <v>&lt;styleUrl&gt;#TIGER II&lt;/styleUrl&gt;</v>
      </c>
      <c r="J38" t="str">
        <f t="shared" si="3"/>
        <v>&lt;Point&gt;&lt;coordinates&gt;-95.6163665,37.0373005,0&lt;/coordinates&gt;&lt;/Point&gt;</v>
      </c>
      <c r="K38" t="s">
        <v>836</v>
      </c>
    </row>
    <row r="39" spans="1:11" x14ac:dyDescent="0.25">
      <c r="A39">
        <f>Master!L39</f>
        <v>37.839333199999999</v>
      </c>
      <c r="B39">
        <f>Master!M39</f>
        <v>-84.270017899999999</v>
      </c>
      <c r="C39" t="str">
        <f>Master!B39</f>
        <v>Appalachian Regional Short Line Rail Project (KY, WV and TN)</v>
      </c>
      <c r="D39" t="str">
        <f>"&lt;b&gt;Agency:&lt;/b&gt; "&amp;Master!A39&amp;"&lt;br&gt;&lt;b&gt;Program:&lt;/b&gt; "&amp;Master!C39&amp;"&lt;br&gt;&lt;b&gt;Mode:&lt;/b&gt; "&amp;Master!D39&amp;"&lt;br&gt;&lt;br&gt;&lt;b&gt;Project Description:&lt;/b&gt; "&amp;Master!E39&amp;"&lt;br&gt;&lt;b&gt;Amount of Award: &lt;/b&gt;"&amp;Master!F39&amp;"&lt;br&gt;&lt;/b&gt;Link:&lt;/b&gt; "&amp;Master!G39</f>
        <v>&lt;b&gt;Agency:&lt;/b&gt; DOT&lt;br&gt;&lt;b&gt;Program:&lt;/b&gt; TIGER I&lt;br&gt;&lt;b&gt;Mode:&lt;/b&gt; Freight, Ports, and Rail Infrastructure&lt;br&gt;&lt;br&gt;&lt;b&gt;Project Description:&lt;/b&gt; This will rehabilitate hundreds of miles on five unconnected short–line railroads in three states, all operated by a single holding company. Investments include rail, crossties, grade crossing, bridge and tunnel work. This will improve the state of good repair on the railroads and divert bulk commodity shipments of aluminum, sand and chemicals from truck to rail, increasing safety and reducing fuel consumption and emissions. Eliminating slow orders on the lines will increase the speed of rail service allowing goods to reach their markets more quickly.&lt;br&gt;&lt;b&gt;Amount of Award: &lt;/b&gt;17551028&lt;br&gt;&lt;/b&gt;Link:&lt;/b&gt; http://www.dot.gov/recovery/tigerprojects.html</v>
      </c>
      <c r="E39" t="str">
        <f>Master!C39</f>
        <v>TIGER I</v>
      </c>
      <c r="F39" t="s">
        <v>835</v>
      </c>
      <c r="G39" t="str">
        <f t="shared" si="0"/>
        <v>&lt;name&gt;Appalachian Regional Short Line Rail Project (KY, WV and TN)&lt;/name&gt;</v>
      </c>
      <c r="H39" t="str">
        <f t="shared" si="1"/>
        <v>&lt;description&gt;&lt;![CDATA[&lt;b&gt;Agency:&lt;/b&gt; DOT&lt;br&gt;&lt;b&gt;Program:&lt;/b&gt; TIGER I&lt;br&gt;&lt;b&gt;Mode:&lt;/b&gt; Freight, Ports, and Rail Infrastructure&lt;br&gt;&lt;br&gt;&lt;b&gt;Project Description:&lt;/b&gt; This will rehabilitate hundreds of miles on five unconnected short–line railroads in three states, all operated by a single holding company. Investments include rail, crossties, grade crossing, bridge and tunnel work. This will improve the state of good repair on the railroads and divert bulk commodity shipments of aluminum, sand and chemicals from truck to rail, increasing safety and reducing fuel consumption and emissions. Eliminating slow orders on the lines will increase the speed of rail service allowing goods to reach their markets more quickly.&lt;br&gt;&lt;b&gt;Amount of Award: &lt;/b&gt;17551028&lt;br&gt;&lt;/b&gt;Link:&lt;/b&gt; http://www.dot.gov/recovery/tigerprojects.html]]&gt;&lt;/description&gt;</v>
      </c>
      <c r="I39" t="str">
        <f t="shared" si="2"/>
        <v>&lt;styleUrl&gt;#TIGER I&lt;/styleUrl&gt;</v>
      </c>
      <c r="J39" t="str">
        <f t="shared" si="3"/>
        <v>&lt;Point&gt;&lt;coordinates&gt;-84.2700179,37.8393332,0&lt;/coordinates&gt;&lt;/Point&gt;</v>
      </c>
      <c r="K39" t="s">
        <v>836</v>
      </c>
    </row>
    <row r="40" spans="1:11" x14ac:dyDescent="0.25">
      <c r="A40">
        <f>Master!L40</f>
        <v>29.964722200000001</v>
      </c>
      <c r="B40">
        <f>Master!M40</f>
        <v>-90.070555600000006</v>
      </c>
      <c r="C40" t="str">
        <f>Master!B40</f>
        <v>New Orleans Streetcar - Union Passenger Terminal/Loyola Loop</v>
      </c>
      <c r="D40" t="str">
        <f>"&lt;b&gt;Agency:&lt;/b&gt; "&amp;Master!A40&amp;"&lt;br&gt;&lt;b&gt;Program:&lt;/b&gt; "&amp;Master!C40&amp;"&lt;br&gt;&lt;b&gt;Mode:&lt;/b&gt; "&amp;Master!D40&amp;"&lt;br&gt;&lt;br&gt;&lt;b&gt;Project Description:&lt;/b&gt; "&amp;Master!E40&amp;"&lt;br&gt;&lt;b&gt;Amount of Award: &lt;/b&gt;"&amp;Master!F40&amp;"&lt;br&gt;&lt;/b&gt;Link:&lt;/b&gt; "&amp;Master!G40</f>
        <v>&lt;b&gt;Agency:&lt;/b&gt; DOT&lt;br&gt;&lt;b&gt;Program:&lt;/b&gt; TIGER I&lt;br&gt;&lt;b&gt;Mode:&lt;/b&gt; Transit Infrastructure&lt;br&gt;&lt;br&gt;&lt;b&gt;Project Description:&lt;/b&gt; The Union Passenger Terminal/Loyola Loop Streetcar increases the ability of the New Orleans central business district to attract development and redevelopment of under-utilized properties along Loyola Avenue and provides significantly improved transit options and choices for residents of the area traveling to and from the central business district. The streetcar will run through New Orleans’ central business district along Loyola Avenue from the Union Passenger Terminal to Canal Street, providing significantly improved connectivity between local transit services along Canal Street and the Union Passenger Terminal, a major southern hub for Amtrak, with three trains serving the station.&lt;br&gt;&lt;b&gt;Amount of Award: &lt;/b&gt;45000000&lt;br&gt;&lt;/b&gt;Link:&lt;/b&gt; http://www.dot.gov/recovery/tigerprojects.html</v>
      </c>
      <c r="E40" t="str">
        <f>Master!C40</f>
        <v>TIGER I</v>
      </c>
      <c r="F40" t="s">
        <v>835</v>
      </c>
      <c r="G40" t="str">
        <f t="shared" si="0"/>
        <v>&lt;name&gt;New Orleans Streetcar - Union Passenger Terminal/Loyola Loop&lt;/name&gt;</v>
      </c>
      <c r="H40" t="str">
        <f t="shared" si="1"/>
        <v>&lt;description&gt;&lt;![CDATA[&lt;b&gt;Agency:&lt;/b&gt; DOT&lt;br&gt;&lt;b&gt;Program:&lt;/b&gt; TIGER I&lt;br&gt;&lt;b&gt;Mode:&lt;/b&gt; Transit Infrastructure&lt;br&gt;&lt;br&gt;&lt;b&gt;Project Description:&lt;/b&gt; The Union Passenger Terminal/Loyola Loop Streetcar increases the ability of the New Orleans central business district to attract development and redevelopment of under-utilized properties along Loyola Avenue and provides significantly improved transit options and choices for residents of the area traveling to and from the central business district. The streetcar will run through New Orleans’ central business district along Loyola Avenue from the Union Passenger Terminal to Canal Street, providing significantly improved connectivity between local transit services along Canal Street and the Union Passenger Terminal, a major southern hub for Amtrak, with three trains serving the station.&lt;br&gt;&lt;b&gt;Amount of Award: &lt;/b&gt;45000000&lt;br&gt;&lt;/b&gt;Link:&lt;/b&gt; http://www.dot.gov/recovery/tigerprojects.html]]&gt;&lt;/description&gt;</v>
      </c>
      <c r="I40" t="str">
        <f t="shared" si="2"/>
        <v>&lt;styleUrl&gt;#TIGER I&lt;/styleUrl&gt;</v>
      </c>
      <c r="J40" t="str">
        <f t="shared" si="3"/>
        <v>&lt;Point&gt;&lt;coordinates&gt;-90.0705556,29.9647222,0&lt;/coordinates&gt;&lt;/Point&gt;</v>
      </c>
      <c r="K40" t="s">
        <v>836</v>
      </c>
    </row>
    <row r="41" spans="1:11" x14ac:dyDescent="0.25">
      <c r="A41">
        <f>Master!L41</f>
        <v>42.408430199999998</v>
      </c>
      <c r="B41">
        <f>Master!M41</f>
        <v>-71.011994799999997</v>
      </c>
      <c r="C41" t="str">
        <f>Master!B41</f>
        <v>Revere Transit Facility &amp; Streetscape</v>
      </c>
      <c r="D41" t="str">
        <f>"&lt;b&gt;Agency:&lt;/b&gt; "&amp;Master!A41&amp;"&lt;br&gt;&lt;b&gt;Program:&lt;/b&gt; "&amp;Master!C41&amp;"&lt;br&gt;&lt;b&gt;Mode:&lt;/b&gt; "&amp;Master!D41&amp;"&lt;br&gt;&lt;br&gt;&lt;b&gt;Project Description:&lt;/b&gt; "&amp;Master!E41&amp;"&lt;br&gt;&lt;b&gt;Amount of Award: &lt;/b&gt;"&amp;Master!F41&amp;"&lt;br&gt;&lt;/b&gt;Link:&lt;/b&gt; "&amp;Master!G41</f>
        <v>&lt;b&gt;Agency:&lt;/b&gt; DOT&lt;br&gt;&lt;b&gt;Program:&lt;/b&gt; TIGER I&lt;br&gt;&lt;b&gt;Mode:&lt;/b&gt; Multimodal Infrastructure&lt;br&gt;&lt;br&gt;&lt;b&gt;Project Description:&lt;/b&gt; The project will reconfigure acres of dilapidated and aging surface parking lots into a vertical multi-modal transit facility and plaza, linking automobiles, transit, pedestrians and bicyclists in a hospitable environment that encourages alternative transportation options. For decades, auto traffic has overshadowed alternative modes of transit in Revere, in large part due to parking lot sprawl. The Blue Line and Route 1A currently impede direct access for pedestrians and bicyclists and degrade transit connections. This project will provide transit-oriented improvements that enhance livability and travel choices in the Wonderland area.&lt;br&gt;&lt;b&gt;Amount of Award: &lt;/b&gt;20000000&lt;br&gt;&lt;/b&gt;Link:&lt;/b&gt; http://www.dot.gov/recovery/tigerprojects.html</v>
      </c>
      <c r="E41" t="str">
        <f>Master!C41</f>
        <v>TIGER I</v>
      </c>
      <c r="F41" t="s">
        <v>835</v>
      </c>
      <c r="G41" t="str">
        <f t="shared" si="0"/>
        <v>&lt;name&gt;Revere Transit Facility &amp; Streetscape&lt;/name&gt;</v>
      </c>
      <c r="H41" t="str">
        <f t="shared" si="1"/>
        <v>&lt;description&gt;&lt;![CDATA[&lt;b&gt;Agency:&lt;/b&gt; DOT&lt;br&gt;&lt;b&gt;Program:&lt;/b&gt; TIGER I&lt;br&gt;&lt;b&gt;Mode:&lt;/b&gt; Multimodal Infrastructure&lt;br&gt;&lt;br&gt;&lt;b&gt;Project Description:&lt;/b&gt; The project will reconfigure acres of dilapidated and aging surface parking lots into a vertical multi-modal transit facility and plaza, linking automobiles, transit, pedestrians and bicyclists in a hospitable environment that encourages alternative transportation options. For decades, auto traffic has overshadowed alternative modes of transit in Revere, in large part due to parking lot sprawl. The Blue Line and Route 1A currently impede direct access for pedestrians and bicyclists and degrade transit connections. This project will provide transit-oriented improvements that enhance livability and travel choices in the Wonderland area.&lt;br&gt;&lt;b&gt;Amount of Award: &lt;/b&gt;20000000&lt;br&gt;&lt;/b&gt;Link:&lt;/b&gt; http://www.dot.gov/recovery/tigerprojects.html]]&gt;&lt;/description&gt;</v>
      </c>
      <c r="I41" t="str">
        <f t="shared" si="2"/>
        <v>&lt;styleUrl&gt;#TIGER I&lt;/styleUrl&gt;</v>
      </c>
      <c r="J41" t="str">
        <f t="shared" si="3"/>
        <v>&lt;Point&gt;&lt;coordinates&gt;-71.0119948,42.4084302,0&lt;/coordinates&gt;&lt;/Point&gt;</v>
      </c>
      <c r="K41" t="s">
        <v>836</v>
      </c>
    </row>
    <row r="42" spans="1:11" x14ac:dyDescent="0.25">
      <c r="A42">
        <f>Master!L42</f>
        <v>42.583422800000001</v>
      </c>
      <c r="B42">
        <f>Master!M42</f>
        <v>-71.8022955</v>
      </c>
      <c r="C42" t="str">
        <f>Master!B42</f>
        <v>Fitchburg Commuter Rail Extension &amp; Wachusett Station</v>
      </c>
      <c r="D42" t="str">
        <f>"&lt;b&gt;Agency:&lt;/b&gt; "&amp;Master!A42&amp;"&lt;br&gt;&lt;b&gt;Program:&lt;/b&gt; "&amp;Master!C42&amp;"&lt;br&gt;&lt;b&gt;Mode:&lt;/b&gt; "&amp;Master!D42&amp;"&lt;br&gt;&lt;br&gt;&lt;b&gt;Project Description:&lt;/b&gt; "&amp;Master!E42&amp;"&lt;br&gt;&lt;b&gt;Amount of Award: &lt;/b&gt;"&amp;Master!F42&amp;"&lt;br&gt;&lt;/b&gt;Link:&lt;/b&gt; "&amp;Master!G42</f>
        <v>&lt;b&gt;Agency:&lt;/b&gt; DOT&lt;br&gt;&lt;b&gt;Program:&lt;/b&gt; TIGER I&lt;br&gt;&lt;b&gt;Mode:&lt;/b&gt; Transit Infrastructure&lt;br&gt;&lt;br&gt;&lt;b&gt;Project Description:&lt;/b&gt; The project will extend existing commuter rail service west from Fitchburg an additional 4.5 miles on the Pan Am Southern railway corridor. Commuter rail service currently connects Fitchburg with Boston, 50 miles to the southeast. This will provide new transit options and reduce commute times for the citizens living in and around Fitchburg, a suburb 50 miles northwest of Boston. The reduced travel times will improve the region’s economy by providing more people with enhanced access to the Boston job market and will also promote the use of transit as a more sustainable alternative to congested State Route 2.&lt;br&gt;&lt;b&gt;Amount of Award: &lt;/b&gt;55500000&lt;br&gt;&lt;/b&gt;Link:&lt;/b&gt; http://www.dot.gov/recovery/tigerprojects.html</v>
      </c>
      <c r="E42" t="str">
        <f>Master!C42</f>
        <v>TIGER I</v>
      </c>
      <c r="F42" t="s">
        <v>835</v>
      </c>
      <c r="G42" t="str">
        <f t="shared" si="0"/>
        <v>&lt;name&gt;Fitchburg Commuter Rail Extension &amp; Wachusett Station&lt;/name&gt;</v>
      </c>
      <c r="H42" t="str">
        <f t="shared" si="1"/>
        <v>&lt;description&gt;&lt;![CDATA[&lt;b&gt;Agency:&lt;/b&gt; DOT&lt;br&gt;&lt;b&gt;Program:&lt;/b&gt; TIGER I&lt;br&gt;&lt;b&gt;Mode:&lt;/b&gt; Transit Infrastructure&lt;br&gt;&lt;br&gt;&lt;b&gt;Project Description:&lt;/b&gt; The project will extend existing commuter rail service west from Fitchburg an additional 4.5 miles on the Pan Am Southern railway corridor. Commuter rail service currently connects Fitchburg with Boston, 50 miles to the southeast. This will provide new transit options and reduce commute times for the citizens living in and around Fitchburg, a suburb 50 miles northwest of Boston. The reduced travel times will improve the region’s economy by providing more people with enhanced access to the Boston job market and will also promote the use of transit as a more sustainable alternative to congested State Route 2.&lt;br&gt;&lt;b&gt;Amount of Award: &lt;/b&gt;55500000&lt;br&gt;&lt;/b&gt;Link:&lt;/b&gt; http://www.dot.gov/recovery/tigerprojects.html]]&gt;&lt;/description&gt;</v>
      </c>
      <c r="I42" t="str">
        <f t="shared" si="2"/>
        <v>&lt;styleUrl&gt;#TIGER I&lt;/styleUrl&gt;</v>
      </c>
      <c r="J42" t="str">
        <f t="shared" si="3"/>
        <v>&lt;Point&gt;&lt;coordinates&gt;-71.8022955,42.5834228,0&lt;/coordinates&gt;&lt;/Point&gt;</v>
      </c>
      <c r="K42" t="s">
        <v>836</v>
      </c>
    </row>
    <row r="43" spans="1:11" x14ac:dyDescent="0.25">
      <c r="A43">
        <f>Master!L43</f>
        <v>41.636215200000002</v>
      </c>
      <c r="B43">
        <f>Master!M43</f>
        <v>-70.934205000000006</v>
      </c>
      <c r="C43" t="str">
        <f>Master!B43</f>
        <v>Fast Track New Bedford</v>
      </c>
      <c r="D43" t="str">
        <f>"&lt;b&gt;Agency:&lt;/b&gt; "&amp;Master!A43&amp;"&lt;br&gt;&lt;b&gt;Program:&lt;/b&gt; "&amp;Master!C43&amp;"&lt;br&gt;&lt;b&gt;Mode:&lt;/b&gt; "&amp;Master!D43&amp;"&lt;br&gt;&lt;br&gt;&lt;b&gt;Project Description:&lt;/b&gt; "&amp;Master!E43&amp;"&lt;br&gt;&lt;b&gt;Amount of Award: &lt;/b&gt;"&amp;Master!F43&amp;"&lt;br&gt;&lt;/b&gt;Link:&lt;/b&gt; "&amp;Master!G43</f>
        <v>&lt;b&gt;Agency:&lt;/b&gt; DOT&lt;br&gt;&lt;b&gt;Program:&lt;/b&gt; TIGER I&lt;br&gt;&lt;b&gt;Mode:&lt;/b&gt; Freight, Ports, and Rail Infrastructure&lt;br&gt;&lt;br&gt;&lt;b&gt;Project Description:&lt;/b&gt; This includes the reconstruction of four inadequate and dangerous freight rail bridges. These bridges are more than 100 years old and can only accommodate train speeds of five miles per hour or less. The bridges were last rated in 1995 as having inadequate superstructures. The bridge replacements are critical to moving freight from the waterfront area, which otherwise has to be moved by truck. Currently, 1300 carloads per year of PCB-contaminated dredge spoils are hauled from the New Bedford Harbor over the freight rail bridges. An additional 500 carloads of freight also depend on the bridges. Replacing the bridges will reduce fuel consumption and provide development opportunities in the waterfront area.&lt;br&gt;&lt;b&gt;Amount of Award: &lt;/b&gt;20000000&lt;br&gt;&lt;/b&gt;Link:&lt;/b&gt; http://www.dot.gov/recovery/tigerprojects.html</v>
      </c>
      <c r="E43" t="str">
        <f>Master!C43</f>
        <v>TIGER I</v>
      </c>
      <c r="F43" t="s">
        <v>835</v>
      </c>
      <c r="G43" t="str">
        <f t="shared" si="0"/>
        <v>&lt;name&gt;Fast Track New Bedford&lt;/name&gt;</v>
      </c>
      <c r="H43" t="str">
        <f t="shared" si="1"/>
        <v>&lt;description&gt;&lt;![CDATA[&lt;b&gt;Agency:&lt;/b&gt; DOT&lt;br&gt;&lt;b&gt;Program:&lt;/b&gt; TIGER I&lt;br&gt;&lt;b&gt;Mode:&lt;/b&gt; Freight, Ports, and Rail Infrastructure&lt;br&gt;&lt;br&gt;&lt;b&gt;Project Description:&lt;/b&gt; This includes the reconstruction of four inadequate and dangerous freight rail bridges. These bridges are more than 100 years old and can only accommodate train speeds of five miles per hour or less. The bridges were last rated in 1995 as having inadequate superstructures. The bridge replacements are critical to moving freight from the waterfront area, which otherwise has to be moved by truck. Currently, 1300 carloads per year of PCB-contaminated dredge spoils are hauled from the New Bedford Harbor over the freight rail bridges. An additional 500 carloads of freight also depend on the bridges. Replacing the bridges will reduce fuel consumption and provide development opportunities in the waterfront area.&lt;br&gt;&lt;b&gt;Amount of Award: &lt;/b&gt;20000000&lt;br&gt;&lt;/b&gt;Link:&lt;/b&gt; http://www.dot.gov/recovery/tigerprojects.html]]&gt;&lt;/description&gt;</v>
      </c>
      <c r="I43" t="str">
        <f t="shared" si="2"/>
        <v>&lt;styleUrl&gt;#TIGER I&lt;/styleUrl&gt;</v>
      </c>
      <c r="J43" t="str">
        <f t="shared" si="3"/>
        <v>&lt;Point&gt;&lt;coordinates&gt;-70.934205,41.6362152,0&lt;/coordinates&gt;&lt;/Point&gt;</v>
      </c>
      <c r="K43" t="s">
        <v>836</v>
      </c>
    </row>
    <row r="44" spans="1:11" x14ac:dyDescent="0.25">
      <c r="A44">
        <f>Master!L44</f>
        <v>39.045754899999999</v>
      </c>
      <c r="B44">
        <f>Master!M44</f>
        <v>-76.641271200000006</v>
      </c>
      <c r="C44" t="str">
        <f>Master!B44</f>
        <v>National Gateway Freight Rail Corridor (OH, PA, WV, MD)</v>
      </c>
      <c r="D44" t="str">
        <f>"&lt;b&gt;Agency:&lt;/b&gt; "&amp;Master!A44&amp;"&lt;br&gt;&lt;b&gt;Program:&lt;/b&gt; "&amp;Master!C44&amp;"&lt;br&gt;&lt;b&gt;Mode:&lt;/b&gt; "&amp;Master!D44&amp;"&lt;br&gt;&lt;br&gt;&lt;b&gt;Project Description:&lt;/b&gt; "&amp;Master!E44&amp;"&lt;br&gt;&lt;b&gt;Amount of Award: &lt;/b&gt;"&amp;Master!F44&amp;"&lt;br&gt;&lt;/b&gt;Link:&lt;/b&gt; "&amp;Master!G44</f>
        <v>&lt;b&gt;Agency:&lt;/b&gt; DOT&lt;br&gt;&lt;b&gt;Program:&lt;/b&gt; TIGER I&lt;br&gt;&lt;b&gt;Mode:&lt;/b&gt; Freight, Ports, and Rail Infrastructure&lt;br&gt;&lt;br&gt;&lt;b&gt;Project Description:&lt;/b&gt; 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maintenance.&lt;br&gt;&lt;b&gt;Amount of Award: &lt;/b&gt;98000000&lt;br&gt;&lt;/b&gt;Link:&lt;/b&gt; http://www.dot.gov/recovery/tigerprojects.html</v>
      </c>
      <c r="E44" t="str">
        <f>Master!C44</f>
        <v>TIGER I</v>
      </c>
      <c r="F44" t="s">
        <v>835</v>
      </c>
      <c r="G44" t="str">
        <f t="shared" si="0"/>
        <v>&lt;name&gt;National Gateway Freight Rail Corridor (OH, PA, WV, MD)&lt;/name&gt;</v>
      </c>
      <c r="H44" t="str">
        <f t="shared" si="1"/>
        <v>&lt;description&gt;&lt;![CDATA[&lt;b&gt;Agency:&lt;/b&gt; DOT&lt;br&gt;&lt;b&gt;Program:&lt;/b&gt; TIGER I&lt;br&gt;&lt;b&gt;Mode:&lt;/b&gt; Freight, Ports, and Rail Infrastructure&lt;br&gt;&lt;br&gt;&lt;b&gt;Project Description:&lt;/b&gt; 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maintenance.&lt;br&gt;&lt;b&gt;Amount of Award: &lt;/b&gt;98000000&lt;br&gt;&lt;/b&gt;Link:&lt;/b&gt; http://www.dot.gov/recovery/tigerprojects.html]]&gt;&lt;/description&gt;</v>
      </c>
      <c r="I44" t="str">
        <f t="shared" si="2"/>
        <v>&lt;styleUrl&gt;#TIGER I&lt;/styleUrl&gt;</v>
      </c>
      <c r="J44" t="str">
        <f t="shared" si="3"/>
        <v>&lt;Point&gt;&lt;coordinates&gt;-76.6412712,39.0457549,0&lt;/coordinates&gt;&lt;/Point&gt;</v>
      </c>
      <c r="K44" t="s">
        <v>836</v>
      </c>
    </row>
    <row r="45" spans="1:11" x14ac:dyDescent="0.25">
      <c r="A45">
        <f>Master!L45</f>
        <v>43.661470999999999</v>
      </c>
      <c r="B45">
        <f>Master!M45</f>
        <v>-70.255325900000003</v>
      </c>
      <c r="C45" t="str">
        <f>Master!B45</f>
        <v>Revitalizing Maine's Ports</v>
      </c>
      <c r="D45" t="str">
        <f>"&lt;b&gt;Agency:&lt;/b&gt; "&amp;Master!A45&amp;"&lt;br&gt;&lt;b&gt;Program:&lt;/b&gt; "&amp;Master!C45&amp;"&lt;br&gt;&lt;b&gt;Mode:&lt;/b&gt; "&amp;Master!D45&amp;"&lt;br&gt;&lt;br&gt;&lt;b&gt;Project Description:&lt;/b&gt; "&amp;Master!E45&amp;"&lt;br&gt;&lt;b&gt;Amount of Award: &lt;/b&gt;"&amp;Master!F45&amp;"&lt;br&gt;&lt;/b&gt;Link:&lt;/b&gt; "&amp;Master!G45</f>
        <v>&lt;b&gt;Agency:&lt;/b&gt; DOT&lt;br&gt;&lt;b&gt;Program:&lt;/b&gt; TIGER I&lt;br&gt;&lt;b&gt;Mode:&lt;/b&gt; Freight, Ports, and Rail Infrastructure&lt;br&gt;&lt;br&gt;&lt;b&gt;Project Description:&lt;/b&gt; The project advances Maine's Three-Port Strategy, a long-term strategy developed in 1978 to concentrate state investments in deep-water port facilities. TIGER funds will help the Port of Portland to upgrade the wharf and upland storage facility at the International Marine Terminal Facility; the Port of Searsport to invest in innovative new equipment, including a heavy-lift mobile harbor crane; and the Port of Eastport to invest in storage space and conveyor equipment. This will allow Maine’s ports to diversify revenue sources and help stabilize the economy, position Maine’s ports to move wind turbines and other “green” freight in these economically distressed areas. (Searsport &amp; Eastport)&lt;br&gt;&lt;b&gt;Amount of Award: &lt;/b&gt;14000000&lt;br&gt;&lt;/b&gt;Link:&lt;/b&gt; http://www.dot.gov/recovery/tigerprojects.html</v>
      </c>
      <c r="E45" t="str">
        <f>Master!C45</f>
        <v>TIGER I</v>
      </c>
      <c r="F45" t="s">
        <v>835</v>
      </c>
      <c r="G45" t="str">
        <f t="shared" si="0"/>
        <v>&lt;name&gt;Revitalizing Maine's Ports&lt;/name&gt;</v>
      </c>
      <c r="H45" t="str">
        <f t="shared" si="1"/>
        <v>&lt;description&gt;&lt;![CDATA[&lt;b&gt;Agency:&lt;/b&gt; DOT&lt;br&gt;&lt;b&gt;Program:&lt;/b&gt; TIGER I&lt;br&gt;&lt;b&gt;Mode:&lt;/b&gt; Freight, Ports, and Rail Infrastructure&lt;br&gt;&lt;br&gt;&lt;b&gt;Project Description:&lt;/b&gt; The project advances Maine's Three-Port Strategy, a long-term strategy developed in 1978 to concentrate state investments in deep-water port facilities. TIGER funds will help the Port of Portland to upgrade the wharf and upland storage facility at the International Marine Terminal Facility; the Port of Searsport to invest in innovative new equipment, including a heavy-lift mobile harbor crane; and the Port of Eastport to invest in storage space and conveyor equipment. This will allow Maine’s ports to diversify revenue sources and help stabilize the economy, position Maine’s ports to move wind turbines and other “green” freight in these economically distressed areas. (Searsport &amp; Eastport)&lt;br&gt;&lt;b&gt;Amount of Award: &lt;/b&gt;14000000&lt;br&gt;&lt;/b&gt;Link:&lt;/b&gt; http://www.dot.gov/recovery/tigerprojects.html]]&gt;&lt;/description&gt;</v>
      </c>
      <c r="I45" t="str">
        <f t="shared" si="2"/>
        <v>&lt;styleUrl&gt;#TIGER I&lt;/styleUrl&gt;</v>
      </c>
      <c r="J45" t="str">
        <f t="shared" si="3"/>
        <v>&lt;Point&gt;&lt;coordinates&gt;-70.2553259,43.661471,0&lt;/coordinates&gt;&lt;/Point&gt;</v>
      </c>
      <c r="K45" t="s">
        <v>836</v>
      </c>
    </row>
    <row r="46" spans="1:11" x14ac:dyDescent="0.25">
      <c r="A46">
        <f>Master!L46</f>
        <v>46.819941</v>
      </c>
      <c r="B46">
        <f>Master!M46</f>
        <v>-68.476606399999994</v>
      </c>
      <c r="C46" t="str">
        <f>Master!B46</f>
        <v xml:space="preserve">Aroostook Rail Preservation </v>
      </c>
      <c r="D46" t="str">
        <f>"&lt;b&gt;Agency:&lt;/b&gt; "&amp;Master!A46&amp;"&lt;br&gt;&lt;b&gt;Program:&lt;/b&gt; "&amp;Master!C46&amp;"&lt;br&gt;&lt;b&gt;Mode:&lt;/b&gt; "&amp;Master!D46&amp;"&lt;br&gt;&lt;br&gt;&lt;b&gt;Project Description:&lt;/b&gt; "&amp;Master!E46&amp;"&lt;br&gt;&lt;b&gt;Amount of Award: &lt;/b&gt;"&amp;Master!F46&amp;"&lt;br&gt;&lt;/b&gt;Link:&lt;/b&gt; "&amp;Master!G46</f>
        <v>&lt;b&gt;Agency:&lt;/b&gt; DOT&lt;br&gt;&lt;b&gt;Program:&lt;/b&gt; TIGER II&lt;br&gt;&lt;b&gt;Mode:&lt;/b&gt; Freight, Ports, and Rail Infrastructure&lt;br&gt;&lt;br&gt;&lt;b&gt;Project Description:&lt;/b&gt; This will restore the rail routes serving Northern Maine by replacing railroad ties and rail sections, and by clearing drainage ditches, rehabilitating 230 miles of rail in Northern Maine constructed more than 100 years ago, which was allowed to fall into disrepair by a previous rail owner/operator. It will Re-establish a vital rail link to meet regional and national goods movement needs, increases competitiveness of American forest products in global markets and encourage development of new industry in economically distressed region.&lt;br&gt;&lt;b&gt;Amount of Award: &lt;/b&gt;10546436&lt;br&gt;&lt;/b&gt;Link:&lt;/b&gt; http://www.dot.gov/recovery/tigerprojects.html</v>
      </c>
      <c r="E46" t="str">
        <f>Master!C46</f>
        <v>TIGER II</v>
      </c>
      <c r="F46" t="s">
        <v>835</v>
      </c>
      <c r="G46" t="str">
        <f t="shared" si="0"/>
        <v>&lt;name&gt;Aroostook Rail Preservation &lt;/name&gt;</v>
      </c>
      <c r="H46" t="str">
        <f t="shared" si="1"/>
        <v>&lt;description&gt;&lt;![CDATA[&lt;b&gt;Agency:&lt;/b&gt; DOT&lt;br&gt;&lt;b&gt;Program:&lt;/b&gt; TIGER II&lt;br&gt;&lt;b&gt;Mode:&lt;/b&gt; Freight, Ports, and Rail Infrastructure&lt;br&gt;&lt;br&gt;&lt;b&gt;Project Description:&lt;/b&gt; This will restore the rail routes serving Northern Maine by replacing railroad ties and rail sections, and by clearing drainage ditches, rehabilitating 230 miles of rail in Northern Maine constructed more than 100 years ago, which was allowed to fall into disrepair by a previous rail owner/operator. It will Re-establish a vital rail link to meet regional and national goods movement needs, increases competitiveness of American forest products in global markets and encourage development of new industry in economically distressed region.&lt;br&gt;&lt;b&gt;Amount of Award: &lt;/b&gt;10546436&lt;br&gt;&lt;/b&gt;Link:&lt;/b&gt; http://www.dot.gov/recovery/tigerprojects.html]]&gt;&lt;/description&gt;</v>
      </c>
      <c r="I46" t="str">
        <f t="shared" si="2"/>
        <v>&lt;styleUrl&gt;#TIGER II&lt;/styleUrl&gt;</v>
      </c>
      <c r="J46" t="str">
        <f t="shared" si="3"/>
        <v>&lt;Point&gt;&lt;coordinates&gt;-68.4766064,46.819941,0&lt;/coordinates&gt;&lt;/Point&gt;</v>
      </c>
      <c r="K46" t="s">
        <v>836</v>
      </c>
    </row>
    <row r="47" spans="1:11" x14ac:dyDescent="0.25">
      <c r="A47">
        <f>Master!L47</f>
        <v>42.331426999999998</v>
      </c>
      <c r="B47">
        <f>Master!M47</f>
        <v>-83.0457538</v>
      </c>
      <c r="C47" t="str">
        <f>Master!B47</f>
        <v>M1/Woodward Avenue Light Rail Project</v>
      </c>
      <c r="D47" t="str">
        <f>"&lt;b&gt;Agency:&lt;/b&gt; "&amp;Master!A47&amp;"&lt;br&gt;&lt;b&gt;Program:&lt;/b&gt; "&amp;Master!C47&amp;"&lt;br&gt;&lt;b&gt;Mode:&lt;/b&gt; "&amp;Master!D47&amp;"&lt;br&gt;&lt;br&gt;&lt;b&gt;Project Description:&lt;/b&gt; "&amp;Master!E47&amp;"&lt;br&gt;&lt;b&gt;Amount of Award: &lt;/b&gt;"&amp;Master!F47&amp;"&lt;br&gt;&lt;/b&gt;Link:&lt;/b&gt; "&amp;Master!G47</f>
        <v>&lt;b&gt;Agency:&lt;/b&gt; DOT&lt;br&gt;&lt;b&gt;Program:&lt;/b&gt; TIGER I&lt;br&gt;&lt;b&gt;Mode:&lt;/b&gt; Transit Infrastructure&lt;br&gt;&lt;br&gt;&lt;b&gt;Project Description:&lt;/b&gt; The project will construct a 3.4 miles long light rail system with 12 station stops connecting Downtown Detroit to the New Center district along the region's main artery on Woodward Avenue. The project leverages significant co-investment — almost half of the project’s costs–from local and private sources, including station sponsorship, a development authority and a non-profit foundation, supports economic activity in Detroit, which is an extremely economically distressed area with one of the highest unemployment rates in the country. It enhances mobility by intersecting the regional bus system and city bus routes and improves accessibility for disadvantaged populations in the largest city in the United States not currently served by significant rail transit.&lt;br&gt;&lt;b&gt;Amount of Award: &lt;/b&gt;25000000&lt;br&gt;&lt;/b&gt;Link:&lt;/b&gt; http://www.dot.gov/recovery/tigerprojects.html</v>
      </c>
      <c r="E47" t="str">
        <f>Master!C47</f>
        <v>TIGER I</v>
      </c>
      <c r="F47" t="s">
        <v>835</v>
      </c>
      <c r="G47" t="str">
        <f t="shared" si="0"/>
        <v>&lt;name&gt;M1/Woodward Avenue Light Rail Project&lt;/name&gt;</v>
      </c>
      <c r="H47" t="str">
        <f t="shared" si="1"/>
        <v>&lt;description&gt;&lt;![CDATA[&lt;b&gt;Agency:&lt;/b&gt; DOT&lt;br&gt;&lt;b&gt;Program:&lt;/b&gt; TIGER I&lt;br&gt;&lt;b&gt;Mode:&lt;/b&gt; Transit Infrastructure&lt;br&gt;&lt;br&gt;&lt;b&gt;Project Description:&lt;/b&gt; The project will construct a 3.4 miles long light rail system with 12 station stops connecting Downtown Detroit to the New Center district along the region's main artery on Woodward Avenue. The project leverages significant co-investment — almost half of the project’s costs–from local and private sources, including station sponsorship, a development authority and a non-profit foundation, supports economic activity in Detroit, which is an extremely economically distressed area with one of the highest unemployment rates in the country. It enhances mobility by intersecting the regional bus system and city bus routes and improves accessibility for disadvantaged populations in the largest city in the United States not currently served by significant rail transit.&lt;br&gt;&lt;b&gt;Amount of Award: &lt;/b&gt;25000000&lt;br&gt;&lt;/b&gt;Link:&lt;/b&gt; http://www.dot.gov/recovery/tigerprojects.html]]&gt;&lt;/description&gt;</v>
      </c>
      <c r="I47" t="str">
        <f t="shared" si="2"/>
        <v>&lt;styleUrl&gt;#TIGER I&lt;/styleUrl&gt;</v>
      </c>
      <c r="J47" t="str">
        <f t="shared" si="3"/>
        <v>&lt;Point&gt;&lt;coordinates&gt;-83.0457538,42.331427,0&lt;/coordinates&gt;&lt;/Point&gt;</v>
      </c>
      <c r="K47" t="s">
        <v>836</v>
      </c>
    </row>
    <row r="48" spans="1:11" x14ac:dyDescent="0.25">
      <c r="A48">
        <f>Master!L48</f>
        <v>42.970863399999999</v>
      </c>
      <c r="B48">
        <f>Master!M48</f>
        <v>-82.424914200000003</v>
      </c>
      <c r="C48" t="str">
        <f>Master!B48</f>
        <v>Black River Bridge Replacement</v>
      </c>
      <c r="D48" t="str">
        <f>"&lt;b&gt;Agency:&lt;/b&gt; "&amp;Master!A48&amp;"&lt;br&gt;&lt;b&gt;Program:&lt;/b&gt; "&amp;Master!C48&amp;"&lt;br&gt;&lt;b&gt;Mode:&lt;/b&gt; "&amp;Master!D48&amp;"&lt;br&gt;&lt;br&gt;&lt;b&gt;Project Description:&lt;/b&gt; "&amp;Master!E48&amp;"&lt;br&gt;&lt;b&gt;Amount of Award: &lt;/b&gt;"&amp;Master!F48&amp;"&lt;br&gt;&lt;/b&gt;Link:&lt;/b&gt; "&amp;Master!G48</f>
        <v>&lt;b&gt;Agency:&lt;/b&gt; DOT&lt;br&gt;&lt;b&gt;Program:&lt;/b&gt; TIGER I&lt;br&gt;&lt;b&gt;Mode:&lt;/b&gt; Road/Bridge Infrastructure &lt;br&gt;&lt;br&gt;&lt;b&gt;Project Description:&lt;/b&gt; A new Black River Bridge will be constructed to replace the existing structure built in 1963, connecting Port Huron, Michigan with Canada. This will reduce border crossing delays and improve commercial and passenger travel between the United States and Canada, provide new transportation options by including a 14-foot wide bike/pedestrian crossing in an economically distressed area. The new Black River Bridge will provide three dedicated lanes for eastbound local traffic, three dedicated lanes for eastbound international traffic headed to the Blue Water Bridge and Canada, and three westbound lanes, thereby increasing capacity, improving operations and providing for future growth.&lt;br&gt;&lt;b&gt;Amount of Award: &lt;/b&gt;30000000&lt;br&gt;&lt;/b&gt;Link:&lt;/b&gt; http://www.dot.gov/recovery/tigerprojects.html</v>
      </c>
      <c r="E48" t="str">
        <f>Master!C48</f>
        <v>TIGER I</v>
      </c>
      <c r="F48" t="s">
        <v>835</v>
      </c>
      <c r="G48" t="str">
        <f t="shared" si="0"/>
        <v>&lt;name&gt;Black River Bridge Replacement&lt;/name&gt;</v>
      </c>
      <c r="H48" t="str">
        <f t="shared" si="1"/>
        <v>&lt;description&gt;&lt;![CDATA[&lt;b&gt;Agency:&lt;/b&gt; DOT&lt;br&gt;&lt;b&gt;Program:&lt;/b&gt; TIGER I&lt;br&gt;&lt;b&gt;Mode:&lt;/b&gt; Road/Bridge Infrastructure &lt;br&gt;&lt;br&gt;&lt;b&gt;Project Description:&lt;/b&gt; A new Black River Bridge will be constructed to replace the existing structure built in 1963, connecting Port Huron, Michigan with Canada. This will reduce border crossing delays and improve commercial and passenger travel between the United States and Canada, provide new transportation options by including a 14-foot wide bike/pedestrian crossing in an economically distressed area. The new Black River Bridge will provide three dedicated lanes for eastbound local traffic, three dedicated lanes for eastbound international traffic headed to the Blue Water Bridge and Canada, and three westbound lanes, thereby increasing capacity, improving operations and providing for future growth.&lt;br&gt;&lt;b&gt;Amount of Award: &lt;/b&gt;30000000&lt;br&gt;&lt;/b&gt;Link:&lt;/b&gt; http://www.dot.gov/recovery/tigerprojects.html]]&gt;&lt;/description&gt;</v>
      </c>
      <c r="I48" t="str">
        <f t="shared" si="2"/>
        <v>&lt;styleUrl&gt;#TIGER I&lt;/styleUrl&gt;</v>
      </c>
      <c r="J48" t="str">
        <f t="shared" si="3"/>
        <v>&lt;Point&gt;&lt;coordinates&gt;-82.4249142,42.9708634,0&lt;/coordinates&gt;&lt;/Point&gt;</v>
      </c>
      <c r="K48" t="s">
        <v>836</v>
      </c>
    </row>
    <row r="49" spans="1:11" x14ac:dyDescent="0.25">
      <c r="A49">
        <f>Master!L49</f>
        <v>42.2708716</v>
      </c>
      <c r="B49">
        <f>Master!M49</f>
        <v>-83.726329399999997</v>
      </c>
      <c r="C49" t="str">
        <f>Master!B49</f>
        <v xml:space="preserve">Ann Arbor Bridges </v>
      </c>
      <c r="D49" t="str">
        <f>"&lt;b&gt;Agency:&lt;/b&gt; "&amp;Master!A49&amp;"&lt;br&gt;&lt;b&gt;Program:&lt;/b&gt; "&amp;Master!C49&amp;"&lt;br&gt;&lt;b&gt;Mode:&lt;/b&gt; "&amp;Master!D49&amp;"&lt;br&gt;&lt;br&gt;&lt;b&gt;Project Description:&lt;/b&gt; "&amp;Master!E49&amp;"&lt;br&gt;&lt;b&gt;Amount of Award: &lt;/b&gt;"&amp;Master!F49&amp;"&lt;br&gt;&lt;/b&gt;Link:&lt;/b&gt; "&amp;Master!G49</f>
        <v>&lt;b&gt;Agency:&lt;/b&gt; DOT&lt;br&gt;&lt;b&gt;Program:&lt;/b&gt; TIGER II&lt;br&gt;&lt;b&gt;Mode:&lt;/b&gt; Road/Bridge Infrastructure &lt;br&gt;&lt;br&gt;&lt;b&gt;Project Description:&lt;/b&gt; The Ann Arbor Bridges project will replace two bridges on an important east-west arterial road in Ann Arbor, connecting residential and commercial areas in the west with the University of Michigan, the city’s largest high school, and St. Joseph Hospital in the east. The project will replace the current bridges which have been reduced from four lanes to two lanes of traffic for safety reasons. In addition, this project also adds bike lanes, widens sidewalks, and creates ADA-compliant facilities to provide motorized and non- motorized travel options, minimizes life-cycle costs and replaces a structurally deficient bridge, and eliminates severe weight restrictions and ensures proper clearance for freight rail and trucks, ensuring the safe and smooth movement of goods through the area.&lt;br&gt;&lt;b&gt;Amount of Award: &lt;/b&gt;13900000&lt;br&gt;&lt;/b&gt;Link:&lt;/b&gt; http://www.dot.gov/recovery/tigerprojects.html</v>
      </c>
      <c r="E49" t="str">
        <f>Master!C49</f>
        <v>TIGER II</v>
      </c>
      <c r="F49" t="s">
        <v>835</v>
      </c>
      <c r="G49" t="str">
        <f t="shared" si="0"/>
        <v>&lt;name&gt;Ann Arbor Bridges &lt;/name&gt;</v>
      </c>
      <c r="H49" t="str">
        <f t="shared" si="1"/>
        <v>&lt;description&gt;&lt;![CDATA[&lt;b&gt;Agency:&lt;/b&gt; DOT&lt;br&gt;&lt;b&gt;Program:&lt;/b&gt; TIGER II&lt;br&gt;&lt;b&gt;Mode:&lt;/b&gt; Road/Bridge Infrastructure &lt;br&gt;&lt;br&gt;&lt;b&gt;Project Description:&lt;/b&gt; The Ann Arbor Bridges project will replace two bridges on an important east-west arterial road in Ann Arbor, connecting residential and commercial areas in the west with the University of Michigan, the city’s largest high school, and St. Joseph Hospital in the east. The project will replace the current bridges which have been reduced from four lanes to two lanes of traffic for safety reasons. In addition, this project also adds bike lanes, widens sidewalks, and creates ADA-compliant facilities to provide motorized and non- motorized travel options, minimizes life-cycle costs and replaces a structurally deficient bridge, and eliminates severe weight restrictions and ensures proper clearance for freight rail and trucks, ensuring the safe and smooth movement of goods through the area.&lt;br&gt;&lt;b&gt;Amount of Award: &lt;/b&gt;13900000&lt;br&gt;&lt;/b&gt;Link:&lt;/b&gt; http://www.dot.gov/recovery/tigerprojects.html]]&gt;&lt;/description&gt;</v>
      </c>
      <c r="I49" t="str">
        <f t="shared" si="2"/>
        <v>&lt;styleUrl&gt;#TIGER II&lt;/styleUrl&gt;</v>
      </c>
      <c r="J49" t="str">
        <f t="shared" si="3"/>
        <v>&lt;Point&gt;&lt;coordinates&gt;-83.7263294,42.2708716,0&lt;/coordinates&gt;&lt;/Point&gt;</v>
      </c>
      <c r="K49" t="s">
        <v>836</v>
      </c>
    </row>
    <row r="50" spans="1:11" x14ac:dyDescent="0.25">
      <c r="A50">
        <f>Master!L50</f>
        <v>44.944167</v>
      </c>
      <c r="B50">
        <f>Master!M50</f>
        <v>-93.086074999999994</v>
      </c>
      <c r="C50" t="str">
        <f>Master!B50</f>
        <v>Saint Paul Union Depot Multi-Modal Transit and Transportation Hub</v>
      </c>
      <c r="D50" t="str">
        <f>"&lt;b&gt;Agency:&lt;/b&gt; "&amp;Master!A50&amp;"&lt;br&gt;&lt;b&gt;Program:&lt;/b&gt; "&amp;Master!C50&amp;"&lt;br&gt;&lt;b&gt;Mode:&lt;/b&gt; "&amp;Master!D50&amp;"&lt;br&gt;&lt;br&gt;&lt;b&gt;Project Description:&lt;/b&gt; "&amp;Master!E50&amp;"&lt;br&gt;&lt;b&gt;Amount of Award: &lt;/b&gt;"&amp;Master!F50&amp;"&lt;br&gt;&lt;/b&gt;Link:&lt;/b&gt; "&amp;Master!G50</f>
        <v>&lt;b&gt;Agency:&lt;/b&gt; DOT&lt;br&gt;&lt;b&gt;Program:&lt;/b&gt; TIGER I&lt;br&gt;&lt;b&gt;Mode:&lt;/b&gt; Multimodal Infrastructure&lt;br&gt;&lt;br&gt;&lt;b&gt;Project Description:&lt;/b&gt; The project will renovate the city’s historic Union Depot and co-locate Amtrak, intercity bus carriers, local bus, light rail services, taxis, and bicycle accommodations in the heart of downtown Saint Paul, presenting an opportunity to promote economic growth and create a vibrant, multi- modal transportation center. This connects several modes of transportation, thereby increasing efficiency and improving the overall level of service for all modes. The establishment of the multi-modal center with associated commercial development within the Depot will bring growth to the downtown area and improve the connectivity of Saint Paul to other cities in the region. The inclusion of protected bike storage will enable riders to access transit options without having to drive a car.&lt;br&gt;&lt;b&gt;Amount of Award: &lt;/b&gt;35000000&lt;br&gt;&lt;/b&gt;Link:&lt;/b&gt; http://www.dot.gov/recovery/tigerprojects.html</v>
      </c>
      <c r="E50" t="str">
        <f>Master!C50</f>
        <v>TIGER I</v>
      </c>
      <c r="F50" t="s">
        <v>835</v>
      </c>
      <c r="G50" t="str">
        <f t="shared" si="0"/>
        <v>&lt;name&gt;Saint Paul Union Depot Multi-Modal Transit and Transportation Hub&lt;/name&gt;</v>
      </c>
      <c r="H50" t="str">
        <f t="shared" si="1"/>
        <v>&lt;description&gt;&lt;![CDATA[&lt;b&gt;Agency:&lt;/b&gt; DOT&lt;br&gt;&lt;b&gt;Program:&lt;/b&gt; TIGER I&lt;br&gt;&lt;b&gt;Mode:&lt;/b&gt; Multimodal Infrastructure&lt;br&gt;&lt;br&gt;&lt;b&gt;Project Description:&lt;/b&gt; The project will renovate the city’s historic Union Depot and co-locate Amtrak, intercity bus carriers, local bus, light rail services, taxis, and bicycle accommodations in the heart of downtown Saint Paul, presenting an opportunity to promote economic growth and create a vibrant, multi- modal transportation center. This connects several modes of transportation, thereby increasing efficiency and improving the overall level of service for all modes. The establishment of the multi-modal center with associated commercial development within the Depot will bring growth to the downtown area and improve the connectivity of Saint Paul to other cities in the region. The inclusion of protected bike storage will enable riders to access transit options without having to drive a car.&lt;br&gt;&lt;b&gt;Amount of Award: &lt;/b&gt;35000000&lt;br&gt;&lt;/b&gt;Link:&lt;/b&gt; http://www.dot.gov/recovery/tigerprojects.html]]&gt;&lt;/description&gt;</v>
      </c>
      <c r="I50" t="str">
        <f t="shared" si="2"/>
        <v>&lt;styleUrl&gt;#TIGER I&lt;/styleUrl&gt;</v>
      </c>
      <c r="J50" t="str">
        <f t="shared" si="3"/>
        <v>&lt;Point&gt;&lt;coordinates&gt;-93.086075,44.944167,0&lt;/coordinates&gt;&lt;/Point&gt;</v>
      </c>
      <c r="K50" t="s">
        <v>836</v>
      </c>
    </row>
    <row r="51" spans="1:11" x14ac:dyDescent="0.25">
      <c r="A51">
        <f>Master!L51</f>
        <v>46.354722199999998</v>
      </c>
      <c r="B51">
        <f>Master!M51</f>
        <v>-94.7952777</v>
      </c>
      <c r="C51" t="str">
        <f>Master!B51</f>
        <v>Staples North/South Corridor</v>
      </c>
      <c r="D51" t="str">
        <f>"&lt;b&gt;Agency:&lt;/b&gt; "&amp;Master!A51&amp;"&lt;br&gt;&lt;b&gt;Program:&lt;/b&gt; "&amp;Master!C51&amp;"&lt;br&gt;&lt;b&gt;Mode:&lt;/b&gt; "&amp;Master!D51&amp;"&lt;br&gt;&lt;br&gt;&lt;b&gt;Project Description:&lt;/b&gt; "&amp;Master!E51&amp;"&lt;br&gt;&lt;b&gt;Amount of Award: &lt;/b&gt;"&amp;Master!F51&amp;"&lt;br&gt;&lt;/b&gt;Link:&lt;/b&gt; "&amp;Master!G51</f>
        <v>&lt;b&gt;Agency:&lt;/b&gt; DOT&lt;br&gt;&lt;b&gt;Program:&lt;/b&gt; TIGER II&lt;br&gt;&lt;b&gt;Mode:&lt;/b&gt; Freight, Ports, and Rail Infrastructure&lt;br&gt;&lt;br&gt;&lt;b&gt;Project Description:&lt;/b&gt; This will construct a new crossing over the Burlington Northern Santa Fe (BNSF) Railroad and U.S. Highway 10 in Staples, Minnesota, where a pair of grade crossings receive an average of 52 trains per day, meaning Staples residents sit in congestion for hours each day waiting for trains. The bridge and roadway will also incorporate a 10-foot pedestrian/bicycle trail along the entire length of project, providing access for non-motorized users traveling between the north and south parts of the city.&lt;br&gt;&lt;b&gt;Amount of Award: &lt;/b&gt;7650000&lt;br&gt;&lt;/b&gt;Link:&lt;/b&gt; http://www.dot.gov/recovery/tigerprojects.html</v>
      </c>
      <c r="E51" t="str">
        <f>Master!C51</f>
        <v>TIGER II</v>
      </c>
      <c r="F51" t="s">
        <v>835</v>
      </c>
      <c r="G51" t="str">
        <f t="shared" si="0"/>
        <v>&lt;name&gt;Staples North/South Corridor&lt;/name&gt;</v>
      </c>
      <c r="H51" t="str">
        <f t="shared" si="1"/>
        <v>&lt;description&gt;&lt;![CDATA[&lt;b&gt;Agency:&lt;/b&gt; DOT&lt;br&gt;&lt;b&gt;Program:&lt;/b&gt; TIGER II&lt;br&gt;&lt;b&gt;Mode:&lt;/b&gt; Freight, Ports, and Rail Infrastructure&lt;br&gt;&lt;br&gt;&lt;b&gt;Project Description:&lt;/b&gt; This will construct a new crossing over the Burlington Northern Santa Fe (BNSF) Railroad and U.S. Highway 10 in Staples, Minnesota, where a pair of grade crossings receive an average of 52 trains per day, meaning Staples residents sit in congestion for hours each day waiting for trains. The bridge and roadway will also incorporate a 10-foot pedestrian/bicycle trail along the entire length of project, providing access for non-motorized users traveling between the north and south parts of the city.&lt;br&gt;&lt;b&gt;Amount of Award: &lt;/b&gt;7650000&lt;br&gt;&lt;/b&gt;Link:&lt;/b&gt; http://www.dot.gov/recovery/tigerprojects.html]]&gt;&lt;/description&gt;</v>
      </c>
      <c r="I51" t="str">
        <f t="shared" si="2"/>
        <v>&lt;styleUrl&gt;#TIGER II&lt;/styleUrl&gt;</v>
      </c>
      <c r="J51" t="str">
        <f t="shared" si="3"/>
        <v>&lt;Point&gt;&lt;coordinates&gt;-94.7952777,46.3547222,0&lt;/coordinates&gt;&lt;/Point&gt;</v>
      </c>
      <c r="K51" t="s">
        <v>836</v>
      </c>
    </row>
    <row r="52" spans="1:11" x14ac:dyDescent="0.25">
      <c r="A52">
        <f>Master!L52</f>
        <v>39.099726500000003</v>
      </c>
      <c r="B52">
        <f>Master!M52</f>
        <v>-94.578566699999996</v>
      </c>
      <c r="C52" t="str">
        <f>Master!B52</f>
        <v>Kansas City Transit Corridors &amp; Green Impact Zone Project</v>
      </c>
      <c r="D52" t="str">
        <f>"&lt;b&gt;Agency:&lt;/b&gt; "&amp;Master!A52&amp;"&lt;br&gt;&lt;b&gt;Program:&lt;/b&gt; "&amp;Master!C52&amp;"&lt;br&gt;&lt;b&gt;Mode:&lt;/b&gt; "&amp;Master!D52&amp;"&lt;br&gt;&lt;br&gt;&lt;b&gt;Project Description:&lt;/b&gt; "&amp;Master!E52&amp;"&lt;br&gt;&lt;b&gt;Amount of Award: &lt;/b&gt;"&amp;Master!F52&amp;"&lt;br&gt;&lt;/b&gt;Link:&lt;/b&gt; "&amp;Master!G52</f>
        <v>&lt;b&gt;Agency:&lt;/b&gt; DOT&lt;br&gt;&lt;b&gt;Program:&lt;/b&gt; TIGER I&lt;br&gt;&lt;b&gt;Mode:&lt;/b&gt; Transit Infrastructure&lt;br&gt;&lt;br&gt;&lt;b&gt;Project Description:&lt;/b&gt; This project will improve infrastructure and replace the Troost Avenue Bridge over Brush Creek in the Green Impact Zone - a 150-block area in urban core of Kansas City, Missouri that has been devastated over the years by high rates of poverty, unemployment, crime, and high concentrations of vacant and abandoned properties. In Kansas City, Kansas, TIGER funds will be used to make investments in major transit corridors, including State Avenue and Metcalf Avenue/Shawnee Mission Parkway. This will enhance quality of life in the Green Impact Zone and provide improvement to public safety, sustainability, housing conditions, access to jobs and services, and economic vitality. Expanding transit service will provide the public with affordable, clean transportation alternatives and better connect neighborhoods to economic opportunities region-wide.&lt;br&gt;&lt;b&gt;Amount of Award: &lt;/b&gt;50000000&lt;br&gt;&lt;/b&gt;Link:&lt;/b&gt; http://www.dot.gov/recovery/tigerprojects.html</v>
      </c>
      <c r="E52" t="str">
        <f>Master!C52</f>
        <v>TIGER I</v>
      </c>
      <c r="F52" t="s">
        <v>835</v>
      </c>
      <c r="G52" t="str">
        <f t="shared" si="0"/>
        <v>&lt;name&gt;Kansas City Transit Corridors &amp; Green Impact Zone Project&lt;/name&gt;</v>
      </c>
      <c r="H52" t="str">
        <f t="shared" si="1"/>
        <v>&lt;description&gt;&lt;![CDATA[&lt;b&gt;Agency:&lt;/b&gt; DOT&lt;br&gt;&lt;b&gt;Program:&lt;/b&gt; TIGER I&lt;br&gt;&lt;b&gt;Mode:&lt;/b&gt; Transit Infrastructure&lt;br&gt;&lt;br&gt;&lt;b&gt;Project Description:&lt;/b&gt; This project will improve infrastructure and replace the Troost Avenue Bridge over Brush Creek in the Green Impact Zone - a 150-block area in urban core of Kansas City, Missouri that has been devastated over the years by high rates of poverty, unemployment, crime, and high concentrations of vacant and abandoned properties. In Kansas City, Kansas, TIGER funds will be used to make investments in major transit corridors, including State Avenue and Metcalf Avenue/Shawnee Mission Parkway. This will enhance quality of life in the Green Impact Zone and provide improvement to public safety, sustainability, housing conditions, access to jobs and services, and economic vitality. Expanding transit service will provide the public with affordable, clean transportation alternatives and better connect neighborhoods to economic opportunities region-wide.&lt;br&gt;&lt;b&gt;Amount of Award: &lt;/b&gt;50000000&lt;br&gt;&lt;/b&gt;Link:&lt;/b&gt; http://www.dot.gov/recovery/tigerprojects.html]]&gt;&lt;/description&gt;</v>
      </c>
      <c r="I52" t="str">
        <f t="shared" si="2"/>
        <v>&lt;styleUrl&gt;#TIGER I&lt;/styleUrl&gt;</v>
      </c>
      <c r="J52" t="str">
        <f t="shared" si="3"/>
        <v>&lt;Point&gt;&lt;coordinates&gt;-94.5785667,39.0997265,0&lt;/coordinates&gt;&lt;/Point&gt;</v>
      </c>
      <c r="K52" t="s">
        <v>836</v>
      </c>
    </row>
    <row r="53" spans="1:11" x14ac:dyDescent="0.25">
      <c r="A53">
        <f>Master!L53</f>
        <v>30.3674198</v>
      </c>
      <c r="B53">
        <f>Master!M53</f>
        <v>-89.0928155</v>
      </c>
      <c r="C53" t="str">
        <f>Master!B53</f>
        <v>Port of Gulfport Rail Improvements</v>
      </c>
      <c r="D53" t="str">
        <f>"&lt;b&gt;Agency:&lt;/b&gt; "&amp;Master!A53&amp;"&lt;br&gt;&lt;b&gt;Program:&lt;/b&gt; "&amp;Master!C53&amp;"&lt;br&gt;&lt;b&gt;Mode:&lt;/b&gt; "&amp;Master!D53&amp;"&lt;br&gt;&lt;br&gt;&lt;b&gt;Project Description:&lt;/b&gt; "&amp;Master!E53&amp;"&lt;br&gt;&lt;b&gt;Amount of Award: &lt;/b&gt;"&amp;Master!F53&amp;"&lt;br&gt;&lt;/b&gt;Link:&lt;/b&gt; "&amp;Master!G53</f>
        <v>&lt;b&gt;Agency:&lt;/b&gt; DOT&lt;br&gt;&lt;b&gt;Program:&lt;/b&gt; TIGER I&lt;br&gt;&lt;b&gt;Mode:&lt;/b&gt; Freight, Ports, and Rail Infrastructure&lt;br&gt;&lt;br&gt;&lt;b&gt;Project Description:&lt;/b&gt; This project in an area still coming back to life after Hurricane Katrina is a public-private partnership between the Mississippi State Port Authority and the KCS Railway Company to improve the KCS Line which include new rail and ties; improved and additional siding; installation of new switches and other modernization devices; and replacing, rebuilding and improving existing road crossings and bridges. This upgrades 76.5 miles of rail so that double-stack trains will be able to run at 49 mph instead of the current 10 mph speed for just single-stacked trains, massively increasing capacity and speed for freight. This connects the Port of Gulfport to Chicago and Canada as well as to New Orleans and the East Coast&lt;br&gt;&lt;b&gt;Amount of Award: &lt;/b&gt;20000000&lt;br&gt;&lt;/b&gt;Link:&lt;/b&gt; http://www.dot.gov/recovery/tigerprojects.html</v>
      </c>
      <c r="E53" t="str">
        <f>Master!C53</f>
        <v>TIGER I</v>
      </c>
      <c r="F53" t="s">
        <v>835</v>
      </c>
      <c r="G53" t="str">
        <f t="shared" si="0"/>
        <v>&lt;name&gt;Port of Gulfport Rail Improvements&lt;/name&gt;</v>
      </c>
      <c r="H53" t="str">
        <f t="shared" si="1"/>
        <v>&lt;description&gt;&lt;![CDATA[&lt;b&gt;Agency:&lt;/b&gt; DOT&lt;br&gt;&lt;b&gt;Program:&lt;/b&gt; TIGER I&lt;br&gt;&lt;b&gt;Mode:&lt;/b&gt; Freight, Ports, and Rail Infrastructure&lt;br&gt;&lt;br&gt;&lt;b&gt;Project Description:&lt;/b&gt; This project in an area still coming back to life after Hurricane Katrina is a public-private partnership between the Mississippi State Port Authority and the KCS Railway Company to improve the KCS Line which include new rail and ties; improved and additional siding; installation of new switches and other modernization devices; and replacing, rebuilding and improving existing road crossings and bridges. This upgrades 76.5 miles of rail so that double-stack trains will be able to run at 49 mph instead of the current 10 mph speed for just single-stacked trains, massively increasing capacity and speed for freight. This connects the Port of Gulfport to Chicago and Canada as well as to New Orleans and the East Coast&lt;br&gt;&lt;b&gt;Amount of Award: &lt;/b&gt;20000000&lt;br&gt;&lt;/b&gt;Link:&lt;/b&gt; http://www.dot.gov/recovery/tigerprojects.html]]&gt;&lt;/description&gt;</v>
      </c>
      <c r="I53" t="str">
        <f t="shared" si="2"/>
        <v>&lt;styleUrl&gt;#TIGER I&lt;/styleUrl&gt;</v>
      </c>
      <c r="J53" t="str">
        <f t="shared" si="3"/>
        <v>&lt;Point&gt;&lt;coordinates&gt;-89.0928155,30.3674198,0&lt;/coordinates&gt;&lt;/Point&gt;</v>
      </c>
      <c r="K53" t="s">
        <v>836</v>
      </c>
    </row>
    <row r="54" spans="1:11" x14ac:dyDescent="0.25">
      <c r="A54">
        <f>Master!L54</f>
        <v>48.411075699999998</v>
      </c>
      <c r="B54">
        <f>Master!M54</f>
        <v>-114.3376334</v>
      </c>
      <c r="C54" t="str">
        <f>Master!B54</f>
        <v>US-93/2nd Street Improvements</v>
      </c>
      <c r="D54" t="str">
        <f>"&lt;b&gt;Agency:&lt;/b&gt; "&amp;Master!A54&amp;"&lt;br&gt;&lt;b&gt;Program:&lt;/b&gt; "&amp;Master!C54&amp;"&lt;br&gt;&lt;b&gt;Mode:&lt;/b&gt; "&amp;Master!D54&amp;"&lt;br&gt;&lt;br&gt;&lt;b&gt;Project Description:&lt;/b&gt; "&amp;Master!E54&amp;"&lt;br&gt;&lt;b&gt;Amount of Award: &lt;/b&gt;"&amp;Master!F54&amp;"&lt;br&gt;&lt;/b&gt;Link:&lt;/b&gt; "&amp;Master!G54</f>
        <v>&lt;b&gt;Agency:&lt;/b&gt; DOT&lt;br&gt;&lt;b&gt;Program:&lt;/b&gt; TIGER I&lt;br&gt;&lt;b&gt;Mode:&lt;/b&gt; Road/Bridge Infrastructure &lt;br&gt;&lt;br&gt;&lt;b&gt;Project Description:&lt;/b&gt; This consists of improvements to US-93/2nd Street in downtown Whitefish. Key elements include a modern, coordinated traffic signal system, the addition of left turn lanes, ADA-compliant crosswalks and angled parking. The project will also do a curb-to-curb reconstruction of the roadway, during which the city will upgrade sewer and water lines. It supports a coordinated plan to improve the vitality of downtown, balancing the need to move significant volumes of traffic with the desire to maintain a pedestrian friendly, traditional small town main street and downtown and improves livability with a pedestrian-oriented streetscape.&lt;br&gt;&lt;b&gt;Amount of Award: &lt;/b&gt;3500000&lt;br&gt;&lt;/b&gt;Link:&lt;/b&gt; http://www.dot.gov/recovery/tigerprojects.html</v>
      </c>
      <c r="E54" t="str">
        <f>Master!C54</f>
        <v>TIGER I</v>
      </c>
      <c r="F54" t="s">
        <v>835</v>
      </c>
      <c r="G54" t="str">
        <f t="shared" si="0"/>
        <v>&lt;name&gt;US-93/2nd Street Improvements&lt;/name&gt;</v>
      </c>
      <c r="H54" t="str">
        <f t="shared" si="1"/>
        <v>&lt;description&gt;&lt;![CDATA[&lt;b&gt;Agency:&lt;/b&gt; DOT&lt;br&gt;&lt;b&gt;Program:&lt;/b&gt; TIGER I&lt;br&gt;&lt;b&gt;Mode:&lt;/b&gt; Road/Bridge Infrastructure &lt;br&gt;&lt;br&gt;&lt;b&gt;Project Description:&lt;/b&gt; This consists of improvements to US-93/2nd Street in downtown Whitefish. Key elements include a modern, coordinated traffic signal system, the addition of left turn lanes, ADA-compliant crosswalks and angled parking. The project will also do a curb-to-curb reconstruction of the roadway, during which the city will upgrade sewer and water lines. It supports a coordinated plan to improve the vitality of downtown, balancing the need to move significant volumes of traffic with the desire to maintain a pedestrian friendly, traditional small town main street and downtown and improves livability with a pedestrian-oriented streetscape.&lt;br&gt;&lt;b&gt;Amount of Award: &lt;/b&gt;3500000&lt;br&gt;&lt;/b&gt;Link:&lt;/b&gt; http://www.dot.gov/recovery/tigerprojects.html]]&gt;&lt;/description&gt;</v>
      </c>
      <c r="I54" t="str">
        <f t="shared" si="2"/>
        <v>&lt;styleUrl&gt;#TIGER I&lt;/styleUrl&gt;</v>
      </c>
      <c r="J54" t="str">
        <f t="shared" si="3"/>
        <v>&lt;Point&gt;&lt;coordinates&gt;-114.3376334,48.4110757,0&lt;/coordinates&gt;&lt;/Point&gt;</v>
      </c>
      <c r="K54" t="s">
        <v>836</v>
      </c>
    </row>
    <row r="55" spans="1:11" x14ac:dyDescent="0.25">
      <c r="A55">
        <f>Master!L55</f>
        <v>47.671374</v>
      </c>
      <c r="B55">
        <f>Master!M55</f>
        <v>-114.1339242</v>
      </c>
      <c r="C55" t="str">
        <f>Master!B55</f>
        <v>Lake County Transportation Connectivity Project</v>
      </c>
      <c r="D55" t="str">
        <f>"&lt;b&gt;Agency:&lt;/b&gt; "&amp;Master!A55&amp;"&lt;br&gt;&lt;b&gt;Program:&lt;/b&gt; "&amp;Master!C55&amp;"&lt;br&gt;&lt;b&gt;Mode:&lt;/b&gt; "&amp;Master!D55&amp;"&lt;br&gt;&lt;br&gt;&lt;b&gt;Project Description:&lt;/b&gt; "&amp;Master!E55&amp;"&lt;br&gt;&lt;b&gt;Amount of Award: &lt;/b&gt;"&amp;Master!F55&amp;"&lt;br&gt;&lt;/b&gt;Link:&lt;/b&gt; "&amp;Master!G55</f>
        <v>&lt;b&gt;Agency:&lt;/b&gt; DOT&lt;br&gt;&lt;b&gt;Program:&lt;/b&gt; TIGER I&lt;br&gt;&lt;b&gt;Mode:&lt;/b&gt; Road/Bridge Infrastructure &lt;br&gt;&lt;br&gt;&lt;b&gt;Project Description:&lt;/b&gt; This project will upgrade city and county streets and roads, including Skyline Drive in the Polson area. This will increase the safety and transportation options of the predominately rural area by providing better connections for residents traveling to work, school or other destinations. The improvements are aimed at creating a safer and more convenient transportation system on facilities that are currently in need of improvements – Skyline Drive has been identified by the Montana DOT as a risk in its Safety Management Program. Skyline Drive has steep grades, sharp curves, a narrow roadway, and a narrow bridge.&lt;br&gt;&lt;b&gt;Amount of Award: &lt;/b&gt;12000000&lt;br&gt;&lt;/b&gt;Link:&lt;/b&gt; http://www.dot.gov/recovery/tigerprojects.html</v>
      </c>
      <c r="E55" t="str">
        <f>Master!C55</f>
        <v>TIGER I</v>
      </c>
      <c r="F55" t="s">
        <v>835</v>
      </c>
      <c r="G55" t="str">
        <f t="shared" si="0"/>
        <v>&lt;name&gt;Lake County Transportation Connectivity Project&lt;/name&gt;</v>
      </c>
      <c r="H55" t="str">
        <f t="shared" si="1"/>
        <v>&lt;description&gt;&lt;![CDATA[&lt;b&gt;Agency:&lt;/b&gt; DOT&lt;br&gt;&lt;b&gt;Program:&lt;/b&gt; TIGER I&lt;br&gt;&lt;b&gt;Mode:&lt;/b&gt; Road/Bridge Infrastructure &lt;br&gt;&lt;br&gt;&lt;b&gt;Project Description:&lt;/b&gt; This project will upgrade city and county streets and roads, including Skyline Drive in the Polson area. This will increase the safety and transportation options of the predominately rural area by providing better connections for residents traveling to work, school or other destinations. The improvements are aimed at creating a safer and more convenient transportation system on facilities that are currently in need of improvements – Skyline Drive has been identified by the Montana DOT as a risk in its Safety Management Program. Skyline Drive has steep grades, sharp curves, a narrow roadway, and a narrow bridge.&lt;br&gt;&lt;b&gt;Amount of Award: &lt;/b&gt;12000000&lt;br&gt;&lt;/b&gt;Link:&lt;/b&gt; http://www.dot.gov/recovery/tigerprojects.html]]&gt;&lt;/description&gt;</v>
      </c>
      <c r="I55" t="str">
        <f t="shared" si="2"/>
        <v>&lt;styleUrl&gt;#TIGER I&lt;/styleUrl&gt;</v>
      </c>
      <c r="J55" t="str">
        <f t="shared" si="3"/>
        <v>&lt;Point&gt;&lt;coordinates&gt;-114.1339242,47.671374,0&lt;/coordinates&gt;&lt;/Point&gt;</v>
      </c>
      <c r="K55" t="s">
        <v>836</v>
      </c>
    </row>
    <row r="56" spans="1:11" x14ac:dyDescent="0.25">
      <c r="A56">
        <f>Master!L56</f>
        <v>35.692361400000003</v>
      </c>
      <c r="B56">
        <f>Master!M56</f>
        <v>-80.434780000000003</v>
      </c>
      <c r="C56" t="str">
        <f>Master!B56</f>
        <v>I-85 Corridor Improvement and Yadkin River Crossing</v>
      </c>
      <c r="D56" t="str">
        <f>"&lt;b&gt;Agency:&lt;/b&gt; "&amp;Master!A56&amp;"&lt;br&gt;&lt;b&gt;Program:&lt;/b&gt; "&amp;Master!C56&amp;"&lt;br&gt;&lt;b&gt;Mode:&lt;/b&gt; "&amp;Master!D56&amp;"&lt;br&gt;&lt;br&gt;&lt;b&gt;Project Description:&lt;/b&gt; "&amp;Master!E56&amp;"&lt;br&gt;&lt;b&gt;Amount of Award: &lt;/b&gt;"&amp;Master!F56&amp;"&lt;br&gt;&lt;/b&gt;Link:&lt;/b&gt; "&amp;Master!G56</f>
        <v>&lt;b&gt;Agency:&lt;/b&gt; DOT&lt;br&gt;&lt;b&gt;Program:&lt;/b&gt; TIGER I&lt;br&gt;&lt;b&gt;Mode:&lt;/b&gt; Road/Bridge Infrastructure &lt;br&gt;&lt;br&gt;&lt;b&gt;Project Description:&lt;/b&gt; The project is located midway between Greensboro and Charlotte, NC. on I-85. It is the most direct interstate route between Atlanta, GA and Richmond, VA and carries a heavy volume of truck traffic. This portion of I-85 is one of the last remaining substandard segments between the South Carolina border and Durham, NC and a significant interstate bottleneck. This project will reconstruct seven miles of I-85, including highway, bridge and rail infrastructure, with replacement of three major, deteriorating structures over the Yadkin River, includes multi-modal improvements that enable an immediate 45 percent increase in freight and passenger rail speeds in the area.&lt;br&gt;&lt;b&gt;Amount of Award: &lt;/b&gt;10000000&lt;br&gt;&lt;/b&gt;Link:&lt;/b&gt; http://www.dot.gov/recovery/tigerprojects.html</v>
      </c>
      <c r="E56" t="str">
        <f>Master!C56</f>
        <v>TIGER I</v>
      </c>
      <c r="F56" t="s">
        <v>835</v>
      </c>
      <c r="G56" t="str">
        <f t="shared" si="0"/>
        <v>&lt;name&gt;I-85 Corridor Improvement and Yadkin River Crossing&lt;/name&gt;</v>
      </c>
      <c r="H56" t="str">
        <f t="shared" si="1"/>
        <v>&lt;description&gt;&lt;![CDATA[&lt;b&gt;Agency:&lt;/b&gt; DOT&lt;br&gt;&lt;b&gt;Program:&lt;/b&gt; TIGER I&lt;br&gt;&lt;b&gt;Mode:&lt;/b&gt; Road/Bridge Infrastructure &lt;br&gt;&lt;br&gt;&lt;b&gt;Project Description:&lt;/b&gt; The project is located midway between Greensboro and Charlotte, NC. on I-85. It is the most direct interstate route between Atlanta, GA and Richmond, VA and carries a heavy volume of truck traffic. This portion of I-85 is one of the last remaining substandard segments between the South Carolina border and Durham, NC and a significant interstate bottleneck. This project will reconstruct seven miles of I-85, including highway, bridge and rail infrastructure, with replacement of three major, deteriorating structures over the Yadkin River, includes multi-modal improvements that enable an immediate 45 percent increase in freight and passenger rail speeds in the area.&lt;br&gt;&lt;b&gt;Amount of Award: &lt;/b&gt;10000000&lt;br&gt;&lt;/b&gt;Link:&lt;/b&gt; http://www.dot.gov/recovery/tigerprojects.html]]&gt;&lt;/description&gt;</v>
      </c>
      <c r="I56" t="str">
        <f t="shared" si="2"/>
        <v>&lt;styleUrl&gt;#TIGER I&lt;/styleUrl&gt;</v>
      </c>
      <c r="J56" t="str">
        <f t="shared" si="3"/>
        <v>&lt;Point&gt;&lt;coordinates&gt;-80.43478,35.6923614,0&lt;/coordinates&gt;&lt;/Point&gt;</v>
      </c>
      <c r="K56" t="s">
        <v>836</v>
      </c>
    </row>
    <row r="57" spans="1:11" x14ac:dyDescent="0.25">
      <c r="A57">
        <f>Master!L57</f>
        <v>48.232509499999999</v>
      </c>
      <c r="B57">
        <f>Master!M57</f>
        <v>-101.2962732</v>
      </c>
      <c r="C57" t="str">
        <f>Master!B57</f>
        <v xml:space="preserve">Minot Grade Separation </v>
      </c>
      <c r="D57" t="str">
        <f>"&lt;b&gt;Agency:&lt;/b&gt; "&amp;Master!A57&amp;"&lt;br&gt;&lt;b&gt;Program:&lt;/b&gt; "&amp;Master!C57&amp;"&lt;br&gt;&lt;b&gt;Mode:&lt;/b&gt; "&amp;Master!D57&amp;"&lt;br&gt;&lt;br&gt;&lt;b&gt;Project Description:&lt;/b&gt; "&amp;Master!E57&amp;"&lt;br&gt;&lt;b&gt;Amount of Award: &lt;/b&gt;"&amp;Master!F57&amp;"&lt;br&gt;&lt;/b&gt;Link:&lt;/b&gt; "&amp;Master!G57</f>
        <v>&lt;b&gt;Agency:&lt;/b&gt; DOT&lt;br&gt;&lt;b&gt;Program:&lt;/b&gt; TIGER II&lt;br&gt;&lt;b&gt;Mode:&lt;/b&gt; Freight, Ports, and Rail Infrastructure&lt;br&gt;&lt;br&gt;&lt;b&gt;Project Description:&lt;/b&gt; This will construct a grade separated pass over Burlington Northern Santa Fe’s mainline and service tracks and approach roadways on 55th Street NE. The grade separation will remove significant barriers to road traffic. An average of 43 trains move through the railroad yard, blocking the rail crossing for 3.5 hours each day.&lt;br&gt;&lt;b&gt;Amount of Award: &lt;/b&gt;14130000&lt;br&gt;&lt;/b&gt;Link:&lt;/b&gt; http://www.dot.gov/recovery/tigerprojects.html</v>
      </c>
      <c r="E57" t="str">
        <f>Master!C57</f>
        <v>TIGER II</v>
      </c>
      <c r="F57" t="s">
        <v>835</v>
      </c>
      <c r="G57" t="str">
        <f t="shared" si="0"/>
        <v>&lt;name&gt;Minot Grade Separation &lt;/name&gt;</v>
      </c>
      <c r="H57" t="str">
        <f t="shared" si="1"/>
        <v>&lt;description&gt;&lt;![CDATA[&lt;b&gt;Agency:&lt;/b&gt; DOT&lt;br&gt;&lt;b&gt;Program:&lt;/b&gt; TIGER II&lt;br&gt;&lt;b&gt;Mode:&lt;/b&gt; Freight, Ports, and Rail Infrastructure&lt;br&gt;&lt;br&gt;&lt;b&gt;Project Description:&lt;/b&gt; This will construct a grade separated pass over Burlington Northern Santa Fe’s mainline and service tracks and approach roadways on 55th Street NE. The grade separation will remove significant barriers to road traffic. An average of 43 trains move through the railroad yard, blocking the rail crossing for 3.5 hours each day.&lt;br&gt;&lt;b&gt;Amount of Award: &lt;/b&gt;14130000&lt;br&gt;&lt;/b&gt;Link:&lt;/b&gt; http://www.dot.gov/recovery/tigerprojects.html]]&gt;&lt;/description&gt;</v>
      </c>
      <c r="I57" t="str">
        <f t="shared" si="2"/>
        <v>&lt;styleUrl&gt;#TIGER II&lt;/styleUrl&gt;</v>
      </c>
      <c r="J57" t="str">
        <f t="shared" si="3"/>
        <v>&lt;Point&gt;&lt;coordinates&gt;-101.2962732,48.2325095,0&lt;/coordinates&gt;&lt;/Point&gt;</v>
      </c>
      <c r="K57" t="s">
        <v>836</v>
      </c>
    </row>
    <row r="58" spans="1:11" x14ac:dyDescent="0.25">
      <c r="A58">
        <f>Master!L58</f>
        <v>42.829418699999998</v>
      </c>
      <c r="B58">
        <f>Master!M58</f>
        <v>-102.9999069</v>
      </c>
      <c r="C58" t="str">
        <f>Master!B58</f>
        <v xml:space="preserve">Freight Rail Reactivation &amp; Rehab </v>
      </c>
      <c r="D58" t="str">
        <f>"&lt;b&gt;Agency:&lt;/b&gt; "&amp;Master!A58&amp;"&lt;br&gt;&lt;b&gt;Program:&lt;/b&gt; "&amp;Master!C58&amp;"&lt;br&gt;&lt;b&gt;Mode:&lt;/b&gt; "&amp;Master!D58&amp;"&lt;br&gt;&lt;br&gt;&lt;b&gt;Project Description:&lt;/b&gt; "&amp;Master!E58&amp;"&lt;br&gt;&lt;b&gt;Amount of Award: &lt;/b&gt;"&amp;Master!F58&amp;"&lt;br&gt;&lt;/b&gt;Link:&lt;/b&gt; "&amp;Master!G58</f>
        <v>&lt;b&gt;Agency:&lt;/b&gt; DOT&lt;br&gt;&lt;b&gt;Program:&lt;/b&gt; TIGER II&lt;br&gt;&lt;b&gt;Mode:&lt;/b&gt; Freight, Ports, and Rail Infrastructure&lt;br&gt;&lt;br&gt;&lt;b&gt;Project Description:&lt;/b&gt; The project will rehabilitate the 7.5 mile rail line from the Chadron East Yards to the west end of Dakota Junction, removing an estimated 15,000 truckloads from local highways annually. Construction will upgrade 27 timber bridges extending from Chadron to Crawford; construct a new passing/ storage track in Whitney; and reconstruct a mile of track while improving connections to the main line in the Chadron Yards. The proposed project will return the rail line into a state of good repair consistent with state, regional, and local needs.&lt;br&gt;&lt;b&gt;Amount of Award: &lt;/b&gt;4923509&lt;br&gt;&lt;/b&gt;Link:&lt;/b&gt; http://www.dot.gov/recovery/tigerprojects.html</v>
      </c>
      <c r="E58" t="str">
        <f>Master!C58</f>
        <v>TIGER II</v>
      </c>
      <c r="F58" t="s">
        <v>835</v>
      </c>
      <c r="G58" t="str">
        <f t="shared" si="0"/>
        <v>&lt;name&gt;Freight Rail Reactivation &amp; Rehab &lt;/name&gt;</v>
      </c>
      <c r="H58" t="str">
        <f t="shared" si="1"/>
        <v>&lt;description&gt;&lt;![CDATA[&lt;b&gt;Agency:&lt;/b&gt; DOT&lt;br&gt;&lt;b&gt;Program:&lt;/b&gt; TIGER II&lt;br&gt;&lt;b&gt;Mode:&lt;/b&gt; Freight, Ports, and Rail Infrastructure&lt;br&gt;&lt;br&gt;&lt;b&gt;Project Description:&lt;/b&gt; The project will rehabilitate the 7.5 mile rail line from the Chadron East Yards to the west end of Dakota Junction, removing an estimated 15,000 truckloads from local highways annually. Construction will upgrade 27 timber bridges extending from Chadron to Crawford; construct a new passing/ storage track in Whitney; and reconstruct a mile of track while improving connections to the main line in the Chadron Yards. The proposed project will return the rail line into a state of good repair consistent with state, regional, and local needs.&lt;br&gt;&lt;b&gt;Amount of Award: &lt;/b&gt;4923509&lt;br&gt;&lt;/b&gt;Link:&lt;/b&gt; http://www.dot.gov/recovery/tigerprojects.html]]&gt;&lt;/description&gt;</v>
      </c>
      <c r="I58" t="str">
        <f t="shared" si="2"/>
        <v>&lt;styleUrl&gt;#TIGER II&lt;/styleUrl&gt;</v>
      </c>
      <c r="J58" t="str">
        <f t="shared" si="3"/>
        <v>&lt;Point&gt;&lt;coordinates&gt;-102.9999069,42.8294187,0&lt;/coordinates&gt;&lt;/Point&gt;</v>
      </c>
      <c r="K58" t="s">
        <v>836</v>
      </c>
    </row>
    <row r="59" spans="1:11" x14ac:dyDescent="0.25">
      <c r="A59">
        <f>Master!L59</f>
        <v>43.071755199999998</v>
      </c>
      <c r="B59">
        <f>Master!M59</f>
        <v>-70.762553199999999</v>
      </c>
      <c r="C59" t="str">
        <f>Master!B59</f>
        <v>Memorial Bridge Replacement (Portsmouth, NH to Kittery, ME)</v>
      </c>
      <c r="D59" t="str">
        <f>"&lt;b&gt;Agency:&lt;/b&gt; "&amp;Master!A59&amp;"&lt;br&gt;&lt;b&gt;Program:&lt;/b&gt; "&amp;Master!C59&amp;"&lt;br&gt;&lt;b&gt;Mode:&lt;/b&gt; "&amp;Master!D59&amp;"&lt;br&gt;&lt;br&gt;&lt;b&gt;Project Description:&lt;/b&gt; "&amp;Master!E59&amp;"&lt;br&gt;&lt;b&gt;Amount of Award: &lt;/b&gt;"&amp;Master!F59&amp;"&lt;br&gt;&lt;/b&gt;Link:&lt;/b&gt; "&amp;Master!G59</f>
        <v>&lt;b&gt;Agency:&lt;/b&gt; DOT&lt;br&gt;&lt;b&gt;Program:&lt;/b&gt; TIGER II&lt;br&gt;&lt;b&gt;Mode:&lt;/b&gt; Road/Bridge Infrastructure &lt;br&gt;&lt;br&gt;&lt;b&gt;Project Description:&lt;/b&gt; This joint Maine-New Hampshire project will replace a crucial, but deteriorating, highway bridge that currently has a bridge sufficiency rating of 6 out of 100. Safety concerns resulted in both states’ restricting bridge traffic to no more than three tons, thereby causing all truck traffic to detour. This project replaces a structurally deficient bridge that is New Hampshire DOT’s number one bridge priority, restores the bridge to a state of good repair capable of supporting truck traffic to Portsmouth Naval Shipyard and increases the connectivity of truck and auto traffic and over 1,000 bicyclist and pedestrians every day&lt;br&gt;&lt;b&gt;Amount of Award: &lt;/b&gt;20000000&lt;br&gt;&lt;/b&gt;Link:&lt;/b&gt; http://www.dot.gov/recovery/tigerprojects.html</v>
      </c>
      <c r="E59" t="str">
        <f>Master!C59</f>
        <v>TIGER II</v>
      </c>
      <c r="F59" t="s">
        <v>835</v>
      </c>
      <c r="G59" t="str">
        <f t="shared" si="0"/>
        <v>&lt;name&gt;Memorial Bridge Replacement (Portsmouth, NH to Kittery, ME)&lt;/name&gt;</v>
      </c>
      <c r="H59" t="str">
        <f t="shared" si="1"/>
        <v>&lt;description&gt;&lt;![CDATA[&lt;b&gt;Agency:&lt;/b&gt; DOT&lt;br&gt;&lt;b&gt;Program:&lt;/b&gt; TIGER II&lt;br&gt;&lt;b&gt;Mode:&lt;/b&gt; Road/Bridge Infrastructure &lt;br&gt;&lt;br&gt;&lt;b&gt;Project Description:&lt;/b&gt; This joint Maine-New Hampshire project will replace a crucial, but deteriorating, highway bridge that currently has a bridge sufficiency rating of 6 out of 100. Safety concerns resulted in both states’ restricting bridge traffic to no more than three tons, thereby causing all truck traffic to detour. This project replaces a structurally deficient bridge that is New Hampshire DOT’s number one bridge priority, restores the bridge to a state of good repair capable of supporting truck traffic to Portsmouth Naval Shipyard and increases the connectivity of truck and auto traffic and over 1,000 bicyclist and pedestrians every day&lt;br&gt;&lt;b&gt;Amount of Award: &lt;/b&gt;20000000&lt;br&gt;&lt;/b&gt;Link:&lt;/b&gt; http://www.dot.gov/recovery/tigerprojects.html]]&gt;&lt;/description&gt;</v>
      </c>
      <c r="I59" t="str">
        <f t="shared" si="2"/>
        <v>&lt;styleUrl&gt;#TIGER II&lt;/styleUrl&gt;</v>
      </c>
      <c r="J59" t="str">
        <f t="shared" si="3"/>
        <v>&lt;Point&gt;&lt;coordinates&gt;-70.7625532,43.0717552,0&lt;/coordinates&gt;&lt;/Point&gt;</v>
      </c>
      <c r="K59" t="s">
        <v>836</v>
      </c>
    </row>
    <row r="60" spans="1:11" x14ac:dyDescent="0.25">
      <c r="A60">
        <f>Master!L60</f>
        <v>40.812777799999999</v>
      </c>
      <c r="B60">
        <f>Master!M60</f>
        <v>-74.071944400000007</v>
      </c>
      <c r="C60" t="str">
        <f>Master!B60</f>
        <v xml:space="preserve">Meadowlands Adaptive Signal System </v>
      </c>
      <c r="D60" t="str">
        <f>"&lt;b&gt;Agency:&lt;/b&gt; "&amp;Master!A60&amp;"&lt;br&gt;&lt;b&gt;Program:&lt;/b&gt; "&amp;Master!C60&amp;"&lt;br&gt;&lt;b&gt;Mode:&lt;/b&gt; "&amp;Master!D60&amp;"&lt;br&gt;&lt;br&gt;&lt;b&gt;Project Description:&lt;/b&gt; "&amp;Master!E60&amp;"&lt;br&gt;&lt;b&gt;Amount of Award: &lt;/b&gt;"&amp;Master!F60&amp;"&lt;br&gt;&lt;/b&gt;Link:&lt;/b&gt; "&amp;Master!G60</f>
        <v>&lt;b&gt;Agency:&lt;/b&gt; DOT&lt;br&gt;&lt;b&gt;Program:&lt;/b&gt; TIGER II&lt;br&gt;&lt;b&gt;Mode:&lt;/b&gt; Road/Bridge Infrastructure &lt;br&gt;&lt;br&gt;&lt;b&gt;Project Description:&lt;/b&gt; This will improve traffic flow in one of the most heavily used corridors in the Nation by modernizing and coordinating signals along the corridor, improving transit times for nearly 120,000 annual rides on NJ transit, local, and private buses which travel through the area. Traffic signals at 128 intersections will use algorithmic intelligence to achieve the maximum roadway capacity, improve operating efficiency, and avoid unnecessary roadway widening. &lt;br&gt;&lt;b&gt;Amount of Award: &lt;/b&gt;10008056&lt;br&gt;&lt;/b&gt;Link:&lt;/b&gt; http://www.dot.gov/recovery/tigerprojects.html</v>
      </c>
      <c r="E60" t="str">
        <f>Master!C60</f>
        <v>TIGER II</v>
      </c>
      <c r="F60" t="s">
        <v>835</v>
      </c>
      <c r="G60" t="str">
        <f t="shared" si="0"/>
        <v>&lt;name&gt;Meadowlands Adaptive Signal System &lt;/name&gt;</v>
      </c>
      <c r="H60" t="str">
        <f t="shared" si="1"/>
        <v>&lt;description&gt;&lt;![CDATA[&lt;b&gt;Agency:&lt;/b&gt; DOT&lt;br&gt;&lt;b&gt;Program:&lt;/b&gt; TIGER II&lt;br&gt;&lt;b&gt;Mode:&lt;/b&gt; Road/Bridge Infrastructure &lt;br&gt;&lt;br&gt;&lt;b&gt;Project Description:&lt;/b&gt; This will improve traffic flow in one of the most heavily used corridors in the Nation by modernizing and coordinating signals along the corridor, improving transit times for nearly 120,000 annual rides on NJ transit, local, and private buses which travel through the area. Traffic signals at 128 intersections will use algorithmic intelligence to achieve the maximum roadway capacity, improve operating efficiency, and avoid unnecessary roadway widening. &lt;br&gt;&lt;b&gt;Amount of Award: &lt;/b&gt;10008056&lt;br&gt;&lt;/b&gt;Link:&lt;/b&gt; http://www.dot.gov/recovery/tigerprojects.html]]&gt;&lt;/description&gt;</v>
      </c>
      <c r="I60" t="str">
        <f t="shared" si="2"/>
        <v>&lt;styleUrl&gt;#TIGER II&lt;/styleUrl&gt;</v>
      </c>
      <c r="J60" t="str">
        <f t="shared" si="3"/>
        <v>&lt;Point&gt;&lt;coordinates&gt;-74.0719444,40.8127778,0&lt;/coordinates&gt;&lt;/Point&gt;</v>
      </c>
      <c r="K60" t="s">
        <v>836</v>
      </c>
    </row>
    <row r="61" spans="1:11" x14ac:dyDescent="0.25">
      <c r="A61">
        <f>Master!L61</f>
        <v>35.7152472</v>
      </c>
      <c r="B61">
        <f>Master!M61</f>
        <v>-108.23775190000001</v>
      </c>
      <c r="C61" t="str">
        <f>Master!B61</f>
        <v>US-491 Safety Improvements</v>
      </c>
      <c r="D61" t="str">
        <f>"&lt;b&gt;Agency:&lt;/b&gt; "&amp;Master!A61&amp;"&lt;br&gt;&lt;b&gt;Program:&lt;/b&gt; "&amp;Master!C61&amp;"&lt;br&gt;&lt;b&gt;Mode:&lt;/b&gt; "&amp;Master!D61&amp;"&lt;br&gt;&lt;br&gt;&lt;b&gt;Project Description:&lt;/b&gt; "&amp;Master!E61&amp;"&lt;br&gt;&lt;b&gt;Amount of Award: &lt;/b&gt;"&amp;Master!F61&amp;"&lt;br&gt;&lt;/b&gt;Link:&lt;/b&gt; "&amp;Master!G61</f>
        <v>&lt;b&gt;Agency:&lt;/b&gt; DOT&lt;br&gt;&lt;b&gt;Program:&lt;/b&gt; TIGER I&lt;br&gt;&lt;b&gt;Mode:&lt;/b&gt; Road/Bridge Infrastructure &lt;br&gt;&lt;br&gt;&lt;b&gt;Project Description:&lt;/b&gt; The road connects the local Navajo Nation to other parts of New Mexico, Colorado, and the Four Corners area. It is a major trucking route with increasingly high volumes of commercial traffic. The full project will expand the width of US-491 over a corridor length of approximately 69 miles, constructing two new lanes adjacent to the two existing lanes, improving safety and saves lives on one of the most dangerous routes in New Mexico. The road has a history of traffic accidents and safety problems. Statistics indicate the fatality rate at the north portion of the corridor is about 3.6 times the state average, and at the south portion, about 2.2 times the average state rate.&lt;br&gt;&lt;b&gt;Amount of Award: &lt;/b&gt;31000000&lt;br&gt;&lt;/b&gt;Link:&lt;/b&gt; http://www.dot.gov/recovery/tigerprojects.html</v>
      </c>
      <c r="E61" t="str">
        <f>Master!C61</f>
        <v>TIGER I</v>
      </c>
      <c r="F61" t="s">
        <v>835</v>
      </c>
      <c r="G61" t="str">
        <f t="shared" si="0"/>
        <v>&lt;name&gt;US-491 Safety Improvements&lt;/name&gt;</v>
      </c>
      <c r="H61" t="str">
        <f t="shared" si="1"/>
        <v>&lt;description&gt;&lt;![CDATA[&lt;b&gt;Agency:&lt;/b&gt; DOT&lt;br&gt;&lt;b&gt;Program:&lt;/b&gt; TIGER I&lt;br&gt;&lt;b&gt;Mode:&lt;/b&gt; Road/Bridge Infrastructure &lt;br&gt;&lt;br&gt;&lt;b&gt;Project Description:&lt;/b&gt; The road connects the local Navajo Nation to other parts of New Mexico, Colorado, and the Four Corners area. It is a major trucking route with increasingly high volumes of commercial traffic. The full project will expand the width of US-491 over a corridor length of approximately 69 miles, constructing two new lanes adjacent to the two existing lanes, improving safety and saves lives on one of the most dangerous routes in New Mexico. The road has a history of traffic accidents and safety problems. Statistics indicate the fatality rate at the north portion of the corridor is about 3.6 times the state average, and at the south portion, about 2.2 times the average state rate.&lt;br&gt;&lt;b&gt;Amount of Award: &lt;/b&gt;31000000&lt;br&gt;&lt;/b&gt;Link:&lt;/b&gt; http://www.dot.gov/recovery/tigerprojects.html]]&gt;&lt;/description&gt;</v>
      </c>
      <c r="I61" t="str">
        <f t="shared" si="2"/>
        <v>&lt;styleUrl&gt;#TIGER I&lt;/styleUrl&gt;</v>
      </c>
      <c r="J61" t="str">
        <f t="shared" si="3"/>
        <v>&lt;Point&gt;&lt;coordinates&gt;-108.2377519,35.7152472,0&lt;/coordinates&gt;&lt;/Point&gt;</v>
      </c>
      <c r="K61" t="s">
        <v>836</v>
      </c>
    </row>
    <row r="62" spans="1:11" x14ac:dyDescent="0.25">
      <c r="A62">
        <f>Master!L62</f>
        <v>36.114646</v>
      </c>
      <c r="B62">
        <f>Master!M62</f>
        <v>-115.172816</v>
      </c>
      <c r="C62" t="str">
        <f>Master!B62</f>
        <v>Sahara Avenue Bus Rapid Transit</v>
      </c>
      <c r="D62" t="str">
        <f>"&lt;b&gt;Agency:&lt;/b&gt; "&amp;Master!A62&amp;"&lt;br&gt;&lt;b&gt;Program:&lt;/b&gt; "&amp;Master!C62&amp;"&lt;br&gt;&lt;b&gt;Mode:&lt;/b&gt; "&amp;Master!D62&amp;"&lt;br&gt;&lt;br&gt;&lt;b&gt;Project Description:&lt;/b&gt; "&amp;Master!E62&amp;"&lt;br&gt;&lt;b&gt;Amount of Award: &lt;/b&gt;"&amp;Master!F62&amp;"&lt;br&gt;&lt;/b&gt;Link:&lt;/b&gt; "&amp;Master!G62</f>
        <v>&lt;b&gt;Agency:&lt;/b&gt; DOT&lt;br&gt;&lt;b&gt;Program:&lt;/b&gt; TIGER I&lt;br&gt;&lt;b&gt;Mode:&lt;/b&gt; Transit Infrastructure&lt;br&gt;&lt;br&gt;&lt;b&gt;Project Description:&lt;/b&gt; This will improve the efficiency and quality of transit service on a 17-mile major road running east-west through the heart of Las Vegas by converting existing breakdown lanes on Sahara Avenue to bus-only lanes, improving passenger amenities, increasing the use of off-board fare collection and expanding the corridor’s Intelligent Transportation System infrastructure to improve both traffic and transit operations. The project will further bolster the Regional Transportation Commission’s efforts to implement a comprehensive bus rapid transit (BRT) network by connecting directly to two other BRT routes. It serves one of the heaviest employment centers in Las Vegas, connects directly to two other BRT routes and bus services in Las Vegas and significantly improves speed, reliability and efficiency of transit services with little or no impact on traffic capacity.&lt;br&gt;&lt;b&gt;Amount of Award: &lt;/b&gt;34400000&lt;br&gt;&lt;/b&gt;Link:&lt;/b&gt; http://www.dot.gov/recovery/tigerprojects.html</v>
      </c>
      <c r="E62" t="str">
        <f>Master!C62</f>
        <v>TIGER I</v>
      </c>
      <c r="F62" t="s">
        <v>835</v>
      </c>
      <c r="G62" t="str">
        <f t="shared" si="0"/>
        <v>&lt;name&gt;Sahara Avenue Bus Rapid Transit&lt;/name&gt;</v>
      </c>
      <c r="H62" t="str">
        <f t="shared" si="1"/>
        <v>&lt;description&gt;&lt;![CDATA[&lt;b&gt;Agency:&lt;/b&gt; DOT&lt;br&gt;&lt;b&gt;Program:&lt;/b&gt; TIGER I&lt;br&gt;&lt;b&gt;Mode:&lt;/b&gt; Transit Infrastructure&lt;br&gt;&lt;br&gt;&lt;b&gt;Project Description:&lt;/b&gt; This will improve the efficiency and quality of transit service on a 17-mile major road running east-west through the heart of Las Vegas by converting existing breakdown lanes on Sahara Avenue to bus-only lanes, improving passenger amenities, increasing the use of off-board fare collection and expanding the corridor’s Intelligent Transportation System infrastructure to improve both traffic and transit operations. The project will further bolster the Regional Transportation Commission’s efforts to implement a comprehensive bus rapid transit (BRT) network by connecting directly to two other BRT routes. It serves one of the heaviest employment centers in Las Vegas, connects directly to two other BRT routes and bus services in Las Vegas and significantly improves speed, reliability and efficiency of transit services with little or no impact on traffic capacity.&lt;br&gt;&lt;b&gt;Amount of Award: &lt;/b&gt;34400000&lt;br&gt;&lt;/b&gt;Link:&lt;/b&gt; http://www.dot.gov/recovery/tigerprojects.html]]&gt;&lt;/description&gt;</v>
      </c>
      <c r="I62" t="str">
        <f t="shared" si="2"/>
        <v>&lt;styleUrl&gt;#TIGER I&lt;/styleUrl&gt;</v>
      </c>
      <c r="J62" t="str">
        <f t="shared" si="3"/>
        <v>&lt;Point&gt;&lt;coordinates&gt;-115.172816,36.114646,0&lt;/coordinates&gt;&lt;/Point&gt;</v>
      </c>
      <c r="K62" t="s">
        <v>836</v>
      </c>
    </row>
    <row r="63" spans="1:11" x14ac:dyDescent="0.25">
      <c r="A63">
        <f>Master!L63</f>
        <v>40.7143528</v>
      </c>
      <c r="B63">
        <f>Master!M63</f>
        <v>-74.005973100000006</v>
      </c>
      <c r="C63" t="str">
        <f>Master!B63</f>
        <v>Moynihan Station, Phase 1</v>
      </c>
      <c r="D63" t="str">
        <f>"&lt;b&gt;Agency:&lt;/b&gt; "&amp;Master!A63&amp;"&lt;br&gt;&lt;b&gt;Program:&lt;/b&gt; "&amp;Master!C63&amp;"&lt;br&gt;&lt;b&gt;Mode:&lt;/b&gt; "&amp;Master!D63&amp;"&lt;br&gt;&lt;br&gt;&lt;b&gt;Project Description:&lt;/b&gt; "&amp;Master!E63&amp;"&lt;br&gt;&lt;b&gt;Amount of Award: &lt;/b&gt;"&amp;Master!F63&amp;"&lt;br&gt;&lt;/b&gt;Link:&lt;/b&gt; "&amp;Master!G63</f>
        <v>&lt;b&gt;Agency:&lt;/b&gt; DOT&lt;br&gt;&lt;b&gt;Program:&lt;/b&gt; TIGER I&lt;br&gt;&lt;b&gt;Mode:&lt;/b&gt; Multimodal Infrastructure&lt;br&gt;&lt;br&gt;&lt;b&gt;Project Description:&lt;/b&gt; This project provides substantial improvements for Penn Station, which serves eight million residents of New York City, 12 million people in the surrounding metropolitan region, 8.5 million intercity rail passengers annually, as well as Amtrak, Long Island Railroad, New Jersey Transit and NYC subway passengers. The improvements will better connect train lines, subways, taxi and bus modes and will provide increased access for disabled patrons. The project will improve access to Manhattan’s West Side–an area likely to undergo significant residential and office development in the coming years. Improved movement of passengers through New York City has a major impact on metropolitan New York, the entire tri-state region and the Nation as a whole. Penn Station is the busiest passenger train station in the country, serving 640,000 riders daily, and is operating well above its capacity; therefore, significant capacity enhancements are essential&lt;br&gt;&lt;b&gt;Amount of Award: &lt;/b&gt;83000000&lt;br&gt;&lt;/b&gt;Link:&lt;/b&gt; http://www.dot.gov/recovery/tigerprojects.html</v>
      </c>
      <c r="E63" t="str">
        <f>Master!C63</f>
        <v>TIGER I</v>
      </c>
      <c r="F63" t="s">
        <v>835</v>
      </c>
      <c r="G63" t="str">
        <f t="shared" si="0"/>
        <v>&lt;name&gt;Moynihan Station, Phase 1&lt;/name&gt;</v>
      </c>
      <c r="H63" t="str">
        <f t="shared" si="1"/>
        <v>&lt;description&gt;&lt;![CDATA[&lt;b&gt;Agency:&lt;/b&gt; DOT&lt;br&gt;&lt;b&gt;Program:&lt;/b&gt; TIGER I&lt;br&gt;&lt;b&gt;Mode:&lt;/b&gt; Multimodal Infrastructure&lt;br&gt;&lt;br&gt;&lt;b&gt;Project Description:&lt;/b&gt; This project provides substantial improvements for Penn Station, which serves eight million residents of New York City, 12 million people in the surrounding metropolitan region, 8.5 million intercity rail passengers annually, as well as Amtrak, Long Island Railroad, New Jersey Transit and NYC subway passengers. The improvements will better connect train lines, subways, taxi and bus modes and will provide increased access for disabled patrons. The project will improve access to Manhattan’s West Side–an area likely to undergo significant residential and office development in the coming years. Improved movement of passengers through New York City has a major impact on metropolitan New York, the entire tri-state region and the Nation as a whole. Penn Station is the busiest passenger train station in the country, serving 640,000 riders daily, and is operating well above its capacity; therefore, significant capacity enhancements are essential&lt;br&gt;&lt;b&gt;Amount of Award: &lt;/b&gt;83000000&lt;br&gt;&lt;/b&gt;Link:&lt;/b&gt; http://www.dot.gov/recovery/tigerprojects.html]]&gt;&lt;/description&gt;</v>
      </c>
      <c r="I63" t="str">
        <f t="shared" si="2"/>
        <v>&lt;styleUrl&gt;#TIGER I&lt;/styleUrl&gt;</v>
      </c>
      <c r="J63" t="str">
        <f t="shared" si="3"/>
        <v>&lt;Point&gt;&lt;coordinates&gt;-74.0059731,40.7143528,0&lt;/coordinates&gt;&lt;/Point&gt;</v>
      </c>
      <c r="K63" t="s">
        <v>836</v>
      </c>
    </row>
    <row r="64" spans="1:11" x14ac:dyDescent="0.25">
      <c r="A64">
        <f>Master!L64</f>
        <v>43.094499900000002</v>
      </c>
      <c r="B64">
        <f>Master!M64</f>
        <v>-79.056711100000001</v>
      </c>
      <c r="C64" t="str">
        <f>Master!B64</f>
        <v xml:space="preserve">Niagara Falls Rail Station </v>
      </c>
      <c r="D64" t="str">
        <f>"&lt;b&gt;Agency:&lt;/b&gt; "&amp;Master!A64&amp;"&lt;br&gt;&lt;b&gt;Program:&lt;/b&gt; "&amp;Master!C64&amp;"&lt;br&gt;&lt;b&gt;Mode:&lt;/b&gt; "&amp;Master!D64&amp;"&lt;br&gt;&lt;br&gt;&lt;b&gt;Project Description:&lt;/b&gt; "&amp;Master!E64&amp;"&lt;br&gt;&lt;b&gt;Amount of Award: &lt;/b&gt;"&amp;Master!F64&amp;"&lt;br&gt;&lt;/b&gt;Link:&lt;/b&gt; "&amp;Master!G64</f>
        <v>&lt;b&gt;Agency:&lt;/b&gt; DOT&lt;br&gt;&lt;b&gt;Program:&lt;/b&gt; TIGER II&lt;br&gt;&lt;b&gt;Mode:&lt;/b&gt; Transit Infrastructure&lt;br&gt;&lt;br&gt;&lt;b&gt;Project Description:&lt;/b&gt; This completes the third and final phase of the City of Niagara Falls International Railway Station and Intermodal Transportation Center Project. The final phase will relocate Amtrak’s passenger terminal from an inconvenient site outside the city center to a more ideal downtown location, addressing safety and efficiency concerns for Amtrak and freight rail at the U.S.-Canadian border, improving border crossing speed and comfort, and encouraging interconnectivity of multiple modes of transportation.&lt;br&gt;&lt;b&gt;Amount of Award: &lt;/b&gt;16500000&lt;br&gt;&lt;/b&gt;Link:&lt;/b&gt; http://www.dot.gov/recovery/tigerprojects.html</v>
      </c>
      <c r="E64" t="str">
        <f>Master!C64</f>
        <v>TIGER II</v>
      </c>
      <c r="F64" t="s">
        <v>835</v>
      </c>
      <c r="G64" t="str">
        <f t="shared" si="0"/>
        <v>&lt;name&gt;Niagara Falls Rail Station &lt;/name&gt;</v>
      </c>
      <c r="H64" t="str">
        <f t="shared" si="1"/>
        <v>&lt;description&gt;&lt;![CDATA[&lt;b&gt;Agency:&lt;/b&gt; DOT&lt;br&gt;&lt;b&gt;Program:&lt;/b&gt; TIGER II&lt;br&gt;&lt;b&gt;Mode:&lt;/b&gt; Transit Infrastructure&lt;br&gt;&lt;br&gt;&lt;b&gt;Project Description:&lt;/b&gt; This completes the third and final phase of the City of Niagara Falls International Railway Station and Intermodal Transportation Center Project. The final phase will relocate Amtrak’s passenger terminal from an inconvenient site outside the city center to a more ideal downtown location, addressing safety and efficiency concerns for Amtrak and freight rail at the U.S.-Canadian border, improving border crossing speed and comfort, and encouraging interconnectivity of multiple modes of transportation.&lt;br&gt;&lt;b&gt;Amount of Award: &lt;/b&gt;16500000&lt;br&gt;&lt;/b&gt;Link:&lt;/b&gt; http://www.dot.gov/recovery/tigerprojects.html]]&gt;&lt;/description&gt;</v>
      </c>
      <c r="I64" t="str">
        <f t="shared" si="2"/>
        <v>&lt;styleUrl&gt;#TIGER II&lt;/styleUrl&gt;</v>
      </c>
      <c r="J64" t="str">
        <f t="shared" si="3"/>
        <v>&lt;Point&gt;&lt;coordinates&gt;-79.0567111,43.0944999,0&lt;/coordinates&gt;&lt;/Point&gt;</v>
      </c>
      <c r="K64" t="s">
        <v>836</v>
      </c>
    </row>
    <row r="65" spans="1:11" x14ac:dyDescent="0.25">
      <c r="A65">
        <f>Master!L65</f>
        <v>40.7143528</v>
      </c>
      <c r="B65">
        <f>Master!M65</f>
        <v>-74.005973100000006</v>
      </c>
      <c r="C65" t="str">
        <f>Master!B65</f>
        <v>Fordham Transit Plaza (The Bronx)</v>
      </c>
      <c r="D65" t="str">
        <f>"&lt;b&gt;Agency:&lt;/b&gt; "&amp;Master!A65&amp;"&lt;br&gt;&lt;b&gt;Program:&lt;/b&gt; "&amp;Master!C65&amp;"&lt;br&gt;&lt;b&gt;Mode:&lt;/b&gt; "&amp;Master!D65&amp;"&lt;br&gt;&lt;br&gt;&lt;b&gt;Project Description:&lt;/b&gt; "&amp;Master!E65&amp;"&lt;br&gt;&lt;b&gt;Amount of Award: &lt;/b&gt;"&amp;Master!F65&amp;"&lt;br&gt;&lt;/b&gt;Link:&lt;/b&gt; "&amp;Master!G65</f>
        <v>&lt;b&gt;Agency:&lt;/b&gt; DOT&lt;br&gt;&lt;b&gt;Program:&lt;/b&gt; TIGER II&lt;br&gt;&lt;b&gt;Mode:&lt;/b&gt; Transit Infrastructure&lt;br&gt;&lt;br&gt;&lt;b&gt;Project Description:&lt;/b&gt; The Fordham Transit Plaza is a key intermodal facility serving 41,000 daily bus users and providing connections to 11,000 daily regional (Metro North) rail users at one of the busiest Metro-North stations in the city. Pedestrian volumes exceed 80,000 in a single 12 hour period. The project will entirely reconstruct the facility, including improvements to safety, pedestrian and vehicular flow, and a heavily used public space. The Fordham Transit Plaza project will fully reconstruct the street-level plaza and replace the existing plaza structures; reconfigure the circulation of buses through the plaza to create a more usable, contiguous public space; build a bus-only transit mall to maximize transit efficiency; and make design and safety improvements to the surrounding streets to alleviate traffic congestion and increase pedestrian safety.&lt;br&gt;&lt;b&gt;Amount of Award: &lt;/b&gt;10000000&lt;br&gt;&lt;/b&gt;Link:&lt;/b&gt; http://www.dot.gov/recovery/tigerprojects.html</v>
      </c>
      <c r="E65" t="str">
        <f>Master!C65</f>
        <v>TIGER II</v>
      </c>
      <c r="F65" t="s">
        <v>835</v>
      </c>
      <c r="G65" t="str">
        <f t="shared" si="0"/>
        <v>&lt;name&gt;Fordham Transit Plaza (The Bronx)&lt;/name&gt;</v>
      </c>
      <c r="H65" t="str">
        <f t="shared" si="1"/>
        <v>&lt;description&gt;&lt;![CDATA[&lt;b&gt;Agency:&lt;/b&gt; DOT&lt;br&gt;&lt;b&gt;Program:&lt;/b&gt; TIGER II&lt;br&gt;&lt;b&gt;Mode:&lt;/b&gt; Transit Infrastructure&lt;br&gt;&lt;br&gt;&lt;b&gt;Project Description:&lt;/b&gt; The Fordham Transit Plaza is a key intermodal facility serving 41,000 daily bus users and providing connections to 11,000 daily regional (Metro North) rail users at one of the busiest Metro-North stations in the city. Pedestrian volumes exceed 80,000 in a single 12 hour period. The project will entirely reconstruct the facility, including improvements to safety, pedestrian and vehicular flow, and a heavily used public space. The Fordham Transit Plaza project will fully reconstruct the street-level plaza and replace the existing plaza structures; reconfigure the circulation of buses through the plaza to create a more usable, contiguous public space; build a bus-only transit mall to maximize transit efficiency; and make design and safety improvements to the surrounding streets to alleviate traffic congestion and increase pedestrian safety.&lt;br&gt;&lt;b&gt;Amount of Award: &lt;/b&gt;10000000&lt;br&gt;&lt;/b&gt;Link:&lt;/b&gt; http://www.dot.gov/recovery/tigerprojects.html]]&gt;&lt;/description&gt;</v>
      </c>
      <c r="I65" t="str">
        <f t="shared" si="2"/>
        <v>&lt;styleUrl&gt;#TIGER II&lt;/styleUrl&gt;</v>
      </c>
      <c r="J65" t="str">
        <f t="shared" si="3"/>
        <v>&lt;Point&gt;&lt;coordinates&gt;-74.0059731,40.7143528,0&lt;/coordinates&gt;&lt;/Point&gt;</v>
      </c>
      <c r="K65" t="s">
        <v>836</v>
      </c>
    </row>
    <row r="66" spans="1:11" x14ac:dyDescent="0.25">
      <c r="A66">
        <f>Master!L66</f>
        <v>40.417287100000003</v>
      </c>
      <c r="B66">
        <f>Master!M66</f>
        <v>-82.907122999999999</v>
      </c>
      <c r="C66" t="str">
        <f>Master!B66</f>
        <v>National Gateway Freight Rail Corridor (OH, PA, WV, MD)</v>
      </c>
      <c r="D66" t="str">
        <f>"&lt;b&gt;Agency:&lt;/b&gt; "&amp;Master!A66&amp;"&lt;br&gt;&lt;b&gt;Program:&lt;/b&gt; "&amp;Master!C66&amp;"&lt;br&gt;&lt;b&gt;Mode:&lt;/b&gt; "&amp;Master!D66&amp;"&lt;br&gt;&lt;br&gt;&lt;b&gt;Project Description:&lt;/b&gt; "&amp;Master!E66&amp;"&lt;br&gt;&lt;b&gt;Amount of Award: &lt;/b&gt;"&amp;Master!F66&amp;"&lt;br&gt;&lt;/b&gt;Link:&lt;/b&gt; "&amp;Master!G66</f>
        <v>&lt;b&gt;Agency:&lt;/b&gt; DOT&lt;br&gt;&lt;b&gt;Program:&lt;/b&gt; TIGER I&lt;br&gt;&lt;b&gt;Mode:&lt;/b&gt; Freight, Ports, and Rail Infrastructure&lt;br&gt;&lt;br&gt;&lt;b&gt;Project Description:&lt;/b&gt; 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maintenance.&lt;br&gt;&lt;b&gt;Amount of Award: &lt;/b&gt;98000000&lt;br&gt;&lt;/b&gt;Link:&lt;/b&gt; http://www.dot.gov/recovery/tigerprojects.html</v>
      </c>
      <c r="E66" t="str">
        <f>Master!C66</f>
        <v>TIGER I</v>
      </c>
      <c r="F66" t="s">
        <v>835</v>
      </c>
      <c r="G66" t="str">
        <f t="shared" si="0"/>
        <v>&lt;name&gt;National Gateway Freight Rail Corridor (OH, PA, WV, MD)&lt;/name&gt;</v>
      </c>
      <c r="H66" t="str">
        <f t="shared" si="1"/>
        <v>&lt;description&gt;&lt;![CDATA[&lt;b&gt;Agency:&lt;/b&gt; DOT&lt;br&gt;&lt;b&gt;Program:&lt;/b&gt; TIGER I&lt;br&gt;&lt;b&gt;Mode:&lt;/b&gt; Freight, Ports, and Rail Infrastructure&lt;br&gt;&lt;br&gt;&lt;b&gt;Project Description:&lt;/b&gt; 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maintenance.&lt;br&gt;&lt;b&gt;Amount of Award: &lt;/b&gt;98000000&lt;br&gt;&lt;/b&gt;Link:&lt;/b&gt; http://www.dot.gov/recovery/tigerprojects.html]]&gt;&lt;/description&gt;</v>
      </c>
      <c r="I66" t="str">
        <f t="shared" si="2"/>
        <v>&lt;styleUrl&gt;#TIGER I&lt;/styleUrl&gt;</v>
      </c>
      <c r="J66" t="str">
        <f t="shared" si="3"/>
        <v>&lt;Point&gt;&lt;coordinates&gt;-82.907123,40.4172871,0&lt;/coordinates&gt;&lt;/Point&gt;</v>
      </c>
      <c r="K66" t="s">
        <v>836</v>
      </c>
    </row>
    <row r="67" spans="1:11" x14ac:dyDescent="0.25">
      <c r="A67">
        <f>Master!L67</f>
        <v>41.153667400000003</v>
      </c>
      <c r="B67">
        <f>Master!M67</f>
        <v>-81.357885899999999</v>
      </c>
      <c r="C67" t="str">
        <f>Master!B67</f>
        <v>Kent Central Gateway Multimodal Transit Facility</v>
      </c>
      <c r="D67" t="str">
        <f>"&lt;b&gt;Agency:&lt;/b&gt; "&amp;Master!A67&amp;"&lt;br&gt;&lt;b&gt;Program:&lt;/b&gt; "&amp;Master!C67&amp;"&lt;br&gt;&lt;b&gt;Mode:&lt;/b&gt; "&amp;Master!D67&amp;"&lt;br&gt;&lt;br&gt;&lt;b&gt;Project Description:&lt;/b&gt; "&amp;Master!E67&amp;"&lt;br&gt;&lt;b&gt;Amount of Award: &lt;/b&gt;"&amp;Master!F67&amp;"&lt;br&gt;&lt;/b&gt;Link:&lt;/b&gt; "&amp;Master!G67</f>
        <v>&lt;b&gt;Agency:&lt;/b&gt; DOT&lt;br&gt;&lt;b&gt;Program:&lt;/b&gt; TIGER I&lt;br&gt;&lt;b&gt;Mode:&lt;/b&gt; Multimodal Infrastructure&lt;br&gt;&lt;br&gt;&lt;b&gt;Project Description:&lt;/b&gt; The project will construct a new bus transfer facility in downtown Kent with parking spaces to support future development. The facility will include commercial space and bicycle storage to improve transit accessibility in Kent and linkages to Cleveland and Akron. This will improve travel options by including in one facility 10 bus bays, an indoor waiting area, public restrooms, automobile parking, a passenger pickup/drop-off area, an outdoor waiting area and a bicycle storage area. The new facility encourages the use of transit, expands community access, and has potential economic development benefits for the city.&lt;br&gt;&lt;b&gt;Amount of Award: &lt;/b&gt;20000000&lt;br&gt;&lt;/b&gt;Link:&lt;/b&gt; http://www.dot.gov/recovery/tigerprojects.html</v>
      </c>
      <c r="E67" t="str">
        <f>Master!C67</f>
        <v>TIGER I</v>
      </c>
      <c r="F67" t="s">
        <v>835</v>
      </c>
      <c r="G67" t="str">
        <f t="shared" ref="G67:G130" si="4">"&lt;name&gt;"&amp;C67&amp;"&lt;/name&gt;"</f>
        <v>&lt;name&gt;Kent Central Gateway Multimodal Transit Facility&lt;/name&gt;</v>
      </c>
      <c r="H67" t="str">
        <f t="shared" ref="H67:H130" si="5">"&lt;description&gt;&lt;![CDATA["&amp;D67&amp;"]]&gt;&lt;/description&gt;"</f>
        <v>&lt;description&gt;&lt;![CDATA[&lt;b&gt;Agency:&lt;/b&gt; DOT&lt;br&gt;&lt;b&gt;Program:&lt;/b&gt; TIGER I&lt;br&gt;&lt;b&gt;Mode:&lt;/b&gt; Multimodal Infrastructure&lt;br&gt;&lt;br&gt;&lt;b&gt;Project Description:&lt;/b&gt; The project will construct a new bus transfer facility in downtown Kent with parking spaces to support future development. The facility will include commercial space and bicycle storage to improve transit accessibility in Kent and linkages to Cleveland and Akron. This will improve travel options by including in one facility 10 bus bays, an indoor waiting area, public restrooms, automobile parking, a passenger pickup/drop-off area, an outdoor waiting area and a bicycle storage area. The new facility encourages the use of transit, expands community access, and has potential economic development benefits for the city.&lt;br&gt;&lt;b&gt;Amount of Award: &lt;/b&gt;20000000&lt;br&gt;&lt;/b&gt;Link:&lt;/b&gt; http://www.dot.gov/recovery/tigerprojects.html]]&gt;&lt;/description&gt;</v>
      </c>
      <c r="I67" t="str">
        <f t="shared" ref="I67:I130" si="6">"&lt;styleUrl&gt;#"&amp;E67&amp;"&lt;/styleUrl&gt;"</f>
        <v>&lt;styleUrl&gt;#TIGER I&lt;/styleUrl&gt;</v>
      </c>
      <c r="J67" t="str">
        <f t="shared" ref="J67:J130" si="7">"&lt;Point&gt;&lt;coordinates&gt;"&amp;B67&amp;","&amp;A67&amp;",0&lt;/coordinates&gt;&lt;/Point&gt;"</f>
        <v>&lt;Point&gt;&lt;coordinates&gt;-81.3578859,41.1536674,0&lt;/coordinates&gt;&lt;/Point&gt;</v>
      </c>
      <c r="K67" t="s">
        <v>836</v>
      </c>
    </row>
    <row r="68" spans="1:11" x14ac:dyDescent="0.25">
      <c r="A68">
        <f>Master!L68</f>
        <v>41.499495400000001</v>
      </c>
      <c r="B68">
        <f>Master!M68</f>
        <v>-81.695408799999996</v>
      </c>
      <c r="C68" t="str">
        <f>Master!B68</f>
        <v xml:space="preserve">University - Cedar Rapid Transit Station Improvements </v>
      </c>
      <c r="D68" t="str">
        <f>"&lt;b&gt;Agency:&lt;/b&gt; "&amp;Master!A68&amp;"&lt;br&gt;&lt;b&gt;Program:&lt;/b&gt; "&amp;Master!C68&amp;"&lt;br&gt;&lt;b&gt;Mode:&lt;/b&gt; "&amp;Master!D68&amp;"&lt;br&gt;&lt;br&gt;&lt;b&gt;Project Description:&lt;/b&gt; "&amp;Master!E68&amp;"&lt;br&gt;&lt;b&gt;Amount of Award: &lt;/b&gt;"&amp;Master!F68&amp;"&lt;br&gt;&lt;/b&gt;Link:&lt;/b&gt; "&amp;Master!G68</f>
        <v>&lt;b&gt;Agency:&lt;/b&gt; DOT&lt;br&gt;&lt;b&gt;Program:&lt;/b&gt; TIGER II&lt;br&gt;&lt;b&gt;Mode:&lt;/b&gt; Transit Infrastructure&lt;br&gt;&lt;br&gt;&lt;b&gt;Project Description:&lt;/b&gt; The will reconstruct the University-Cedar Rapid Transit Station (RTS), the busiest east-side bus terminal in Cleveland, including road, bridge, bicycle, and pedestrian access to the station. It will enhance the connection between bus and rail by providing a fully accessible transfer with significantly improved passenger information, security, and amenities, incorporate bicycle paths and amenities to foster more usage of a sustainable and healthy transportation mode choice and increases the station’s footprint beyond walking, and foster livable communities by increasing transportation choices and access in an economically disadvantaged area&lt;br&gt;&lt;b&gt;Amount of Award: &lt;/b&gt;10500000&lt;br&gt;&lt;/b&gt;Link:&lt;/b&gt; http://www.dot.gov/recovery/tigerprojects.html</v>
      </c>
      <c r="E68" t="str">
        <f>Master!C68</f>
        <v>TIGER II</v>
      </c>
      <c r="F68" t="s">
        <v>835</v>
      </c>
      <c r="G68" t="str">
        <f t="shared" si="4"/>
        <v>&lt;name&gt;University - Cedar Rapid Transit Station Improvements &lt;/name&gt;</v>
      </c>
      <c r="H68" t="str">
        <f t="shared" si="5"/>
        <v>&lt;description&gt;&lt;![CDATA[&lt;b&gt;Agency:&lt;/b&gt; DOT&lt;br&gt;&lt;b&gt;Program:&lt;/b&gt; TIGER II&lt;br&gt;&lt;b&gt;Mode:&lt;/b&gt; Transit Infrastructure&lt;br&gt;&lt;br&gt;&lt;b&gt;Project Description:&lt;/b&gt; The will reconstruct the University-Cedar Rapid Transit Station (RTS), the busiest east-side bus terminal in Cleveland, including road, bridge, bicycle, and pedestrian access to the station. It will enhance the connection between bus and rail by providing a fully accessible transfer with significantly improved passenger information, security, and amenities, incorporate bicycle paths and amenities to foster more usage of a sustainable and healthy transportation mode choice and increases the station’s footprint beyond walking, and foster livable communities by increasing transportation choices and access in an economically disadvantaged area&lt;br&gt;&lt;b&gt;Amount of Award: &lt;/b&gt;10500000&lt;br&gt;&lt;/b&gt;Link:&lt;/b&gt; http://www.dot.gov/recovery/tigerprojects.html]]&gt;&lt;/description&gt;</v>
      </c>
      <c r="I68" t="str">
        <f t="shared" si="6"/>
        <v>&lt;styleUrl&gt;#TIGER II&lt;/styleUrl&gt;</v>
      </c>
      <c r="J68" t="str">
        <f t="shared" si="7"/>
        <v>&lt;Point&gt;&lt;coordinates&gt;-81.6954088,41.4994954,0&lt;/coordinates&gt;&lt;/Point&gt;</v>
      </c>
      <c r="K68" t="s">
        <v>836</v>
      </c>
    </row>
    <row r="69" spans="1:11" x14ac:dyDescent="0.25">
      <c r="A69">
        <f>Master!L69</f>
        <v>36.144300000000001</v>
      </c>
      <c r="B69">
        <f>Master!M69</f>
        <v>-96.003079</v>
      </c>
      <c r="C69" t="str">
        <f>Master!B69</f>
        <v>I-244 Multimodal Bridge Replacement</v>
      </c>
      <c r="D69" t="str">
        <f>"&lt;b&gt;Agency:&lt;/b&gt; "&amp;Master!A69&amp;"&lt;br&gt;&lt;b&gt;Program:&lt;/b&gt; "&amp;Master!C69&amp;"&lt;br&gt;&lt;b&gt;Mode:&lt;/b&gt; "&amp;Master!D69&amp;"&lt;br&gt;&lt;br&gt;&lt;b&gt;Project Description:&lt;/b&gt; "&amp;Master!E69&amp;"&lt;br&gt;&lt;b&gt;Amount of Award: &lt;/b&gt;"&amp;Master!F69&amp;"&lt;br&gt;&lt;/b&gt;Link:&lt;/b&gt; "&amp;Master!G69</f>
        <v>&lt;b&gt;Agency:&lt;/b&gt; DOT&lt;br&gt;&lt;b&gt;Program:&lt;/b&gt; TIGER I&lt;br&gt;&lt;b&gt;Mode:&lt;/b&gt; Multimodal Infrastructure&lt;br&gt;&lt;br&gt;&lt;b&gt;Project Description:&lt;/b&gt; This replaces an existing bridge, currently ranked as one of the five worst bridges on Oklahoma’s State- Owned Interstate Bridge System Inventory with poor sufficiency ratings, high maintenance costs and excessive lane closures due to maintenance activities.  The reconstructed bridge —Tulsa’s first multimodal crossing—will accommodate highway, high-speed intercity and commuter rail, and pedestrian and bicycle traffic. This will improve the condition of the existing bridge facilities and minimize operations and maintenance expenditures. The region's economic competitiveness will be enhanced by significant improvements for both truck and rail freight movement over the Arkansas River.&lt;br&gt;&lt;b&gt;Amount of Award: &lt;/b&gt;49480000&lt;br&gt;&lt;/b&gt;Link:&lt;/b&gt; http://www.dot.gov/recovery/tigerprojects.html</v>
      </c>
      <c r="E69" t="str">
        <f>Master!C69</f>
        <v>TIGER I</v>
      </c>
      <c r="F69" t="s">
        <v>835</v>
      </c>
      <c r="G69" t="str">
        <f t="shared" si="4"/>
        <v>&lt;name&gt;I-244 Multimodal Bridge Replacement&lt;/name&gt;</v>
      </c>
      <c r="H69" t="str">
        <f t="shared" si="5"/>
        <v>&lt;description&gt;&lt;![CDATA[&lt;b&gt;Agency:&lt;/b&gt; DOT&lt;br&gt;&lt;b&gt;Program:&lt;/b&gt; TIGER I&lt;br&gt;&lt;b&gt;Mode:&lt;/b&gt; Multimodal Infrastructure&lt;br&gt;&lt;br&gt;&lt;b&gt;Project Description:&lt;/b&gt; This replaces an existing bridge, currently ranked as one of the five worst bridges on Oklahoma’s State- Owned Interstate Bridge System Inventory with poor sufficiency ratings, high maintenance costs and excessive lane closures due to maintenance activities.  The reconstructed bridge —Tulsa’s first multimodal crossing—will accommodate highway, high-speed intercity and commuter rail, and pedestrian and bicycle traffic. This will improve the condition of the existing bridge facilities and minimize operations and maintenance expenditures. The region's economic competitiveness will be enhanced by significant improvements for both truck and rail freight movement over the Arkansas River.&lt;br&gt;&lt;b&gt;Amount of Award: &lt;/b&gt;49480000&lt;br&gt;&lt;/b&gt;Link:&lt;/b&gt; http://www.dot.gov/recovery/tigerprojects.html]]&gt;&lt;/description&gt;</v>
      </c>
      <c r="I69" t="str">
        <f t="shared" si="6"/>
        <v>&lt;styleUrl&gt;#TIGER I&lt;/styleUrl&gt;</v>
      </c>
      <c r="J69" t="str">
        <f t="shared" si="7"/>
        <v>&lt;Point&gt;&lt;coordinates&gt;-96.003079,36.1443,0&lt;/coordinates&gt;&lt;/Point&gt;</v>
      </c>
      <c r="K69" t="s">
        <v>836</v>
      </c>
    </row>
    <row r="70" spans="1:11" x14ac:dyDescent="0.25">
      <c r="A70">
        <f>Master!L70</f>
        <v>45.5234515</v>
      </c>
      <c r="B70">
        <f>Master!M70</f>
        <v>-122.6762071</v>
      </c>
      <c r="C70" t="str">
        <f>Master!B70</f>
        <v>Portland's Innovation Quadrant - SW Moody St. &amp; Streetcar Reconstruction</v>
      </c>
      <c r="D70" t="str">
        <f>"&lt;b&gt;Agency:&lt;/b&gt; "&amp;Master!A70&amp;"&lt;br&gt;&lt;b&gt;Program:&lt;/b&gt; "&amp;Master!C70&amp;"&lt;br&gt;&lt;b&gt;Mode:&lt;/b&gt; "&amp;Master!D70&amp;"&lt;br&gt;&lt;br&gt;&lt;b&gt;Project Description:&lt;/b&gt; "&amp;Master!E70&amp;"&lt;br&gt;&lt;b&gt;Amount of Award: &lt;/b&gt;"&amp;Master!F70&amp;"&lt;br&gt;&lt;/b&gt;Link:&lt;/b&gt; "&amp;Master!G70</f>
        <v>&lt;b&gt;Agency:&lt;/b&gt; DOT&lt;br&gt;&lt;b&gt;Program:&lt;/b&gt; TIGER I&lt;br&gt;&lt;b&gt;Mode:&lt;/b&gt; Transit Infrastructure&lt;br&gt;&lt;br&gt;&lt;b&gt;Project Description:&lt;/b&gt; SW Moody Avenue will be reconstructed in the South Waterfront area, elevating the roadway by 14 feet to cap contaminated soils. It will include three traffic lanes, dual streetcar tracks and pedestrian and bicycle facilities. The project will introduce infrastructure investment to support future development, facilitate economic activity by opening up large parcels adjacent to SW Moody Avenue for development and will incorporate additional transit options along SW Moody Avenue to help ensure the economic success of the South Waterfront district. This investment in roadway and streetcar facilities also supports the Portland-Milwaukie Light Rail extension and streetcar extensions including the Close the Loop line (connecting eastside and Westside streetcar lines) and the Portland-to-Lake Oswego lines.&lt;br&gt;&lt;b&gt;Amount of Award: &lt;/b&gt;23203988&lt;br&gt;&lt;/b&gt;Link:&lt;/b&gt; http://www.dot.gov/recovery/tigerprojects.html</v>
      </c>
      <c r="E70" t="str">
        <f>Master!C70</f>
        <v>TIGER I</v>
      </c>
      <c r="F70" t="s">
        <v>835</v>
      </c>
      <c r="G70" t="str">
        <f t="shared" si="4"/>
        <v>&lt;name&gt;Portland's Innovation Quadrant - SW Moody St. &amp; Streetcar Reconstruction&lt;/name&gt;</v>
      </c>
      <c r="H70" t="str">
        <f t="shared" si="5"/>
        <v>&lt;description&gt;&lt;![CDATA[&lt;b&gt;Agency:&lt;/b&gt; DOT&lt;br&gt;&lt;b&gt;Program:&lt;/b&gt; TIGER I&lt;br&gt;&lt;b&gt;Mode:&lt;/b&gt; Transit Infrastructure&lt;br&gt;&lt;br&gt;&lt;b&gt;Project Description:&lt;/b&gt; SW Moody Avenue will be reconstructed in the South Waterfront area, elevating the roadway by 14 feet to cap contaminated soils. It will include three traffic lanes, dual streetcar tracks and pedestrian and bicycle facilities. The project will introduce infrastructure investment to support future development, facilitate economic activity by opening up large parcels adjacent to SW Moody Avenue for development and will incorporate additional transit options along SW Moody Avenue to help ensure the economic success of the South Waterfront district. This investment in roadway and streetcar facilities also supports the Portland-Milwaukie Light Rail extension and streetcar extensions including the Close the Loop line (connecting eastside and Westside streetcar lines) and the Portland-to-Lake Oswego lines.&lt;br&gt;&lt;b&gt;Amount of Award: &lt;/b&gt;23203988&lt;br&gt;&lt;/b&gt;Link:&lt;/b&gt; http://www.dot.gov/recovery/tigerprojects.html]]&gt;&lt;/description&gt;</v>
      </c>
      <c r="I70" t="str">
        <f t="shared" si="6"/>
        <v>&lt;styleUrl&gt;#TIGER I&lt;/styleUrl&gt;</v>
      </c>
      <c r="J70" t="str">
        <f t="shared" si="7"/>
        <v>&lt;Point&gt;&lt;coordinates&gt;-122.6762071,45.5234515,0&lt;/coordinates&gt;&lt;/Point&gt;</v>
      </c>
      <c r="K70" t="s">
        <v>836</v>
      </c>
    </row>
    <row r="71" spans="1:11" x14ac:dyDescent="0.25">
      <c r="A71">
        <f>Master!L71</f>
        <v>44.942897500000001</v>
      </c>
      <c r="B71">
        <f>Master!M71</f>
        <v>-123.03509630000001</v>
      </c>
      <c r="C71" t="str">
        <f>Master!B71</f>
        <v>Electric Vehicle Corridor (I-5)</v>
      </c>
      <c r="D71" t="str">
        <f>"&lt;b&gt;Agency:&lt;/b&gt; "&amp;Master!A71&amp;"&lt;br&gt;&lt;b&gt;Program:&lt;/b&gt; "&amp;Master!C71&amp;"&lt;br&gt;&lt;b&gt;Mode:&lt;/b&gt; "&amp;Master!D71&amp;"&lt;br&gt;&lt;br&gt;&lt;b&gt;Project Description:&lt;/b&gt; "&amp;Master!E71&amp;"&lt;br&gt;&lt;b&gt;Amount of Award: &lt;/b&gt;"&amp;Master!F71&amp;"&lt;br&gt;&lt;/b&gt;Link:&lt;/b&gt; "&amp;Master!G71</f>
        <v>&lt;b&gt;Agency:&lt;/b&gt; DOT&lt;br&gt;&lt;b&gt;Program:&lt;/b&gt; TIGER II&lt;br&gt;&lt;b&gt;Mode:&lt;/b&gt; Multimodal Infrastructure&lt;br&gt;&lt;br&gt;&lt;b&gt;Project Description:&lt;/b&gt; This project will provide Direct Current Fast Charge Stations for the length of the I-5 corridor in Oregon with gaps not exceeding 50 miles, with a goal of deploying 42 sites. The project facilitates the growth of electric vehicles by expanding the range for travel and giving drivers comfort that they will be able to recharge their EVs outside of metropolitan areas. It may also serve as a model for the future deployment of electric vehicle infrastructure across the country. &lt;br&gt;&lt;b&gt;Amount of Award: &lt;/b&gt;2000000&lt;br&gt;&lt;/b&gt;Link:&lt;/b&gt; http://www.dot.gov/recovery/tigerprojects.html</v>
      </c>
      <c r="E71" t="str">
        <f>Master!C71</f>
        <v>TIGER II</v>
      </c>
      <c r="F71" t="s">
        <v>835</v>
      </c>
      <c r="G71" t="str">
        <f t="shared" si="4"/>
        <v>&lt;name&gt;Electric Vehicle Corridor (I-5)&lt;/name&gt;</v>
      </c>
      <c r="H71" t="str">
        <f t="shared" si="5"/>
        <v>&lt;description&gt;&lt;![CDATA[&lt;b&gt;Agency:&lt;/b&gt; DOT&lt;br&gt;&lt;b&gt;Program:&lt;/b&gt; TIGER II&lt;br&gt;&lt;b&gt;Mode:&lt;/b&gt; Multimodal Infrastructure&lt;br&gt;&lt;br&gt;&lt;b&gt;Project Description:&lt;/b&gt; This project will provide Direct Current Fast Charge Stations for the length of the I-5 corridor in Oregon with gaps not exceeding 50 miles, with a goal of deploying 42 sites. The project facilitates the growth of electric vehicles by expanding the range for travel and giving drivers comfort that they will be able to recharge their EVs outside of metropolitan areas. It may also serve as a model for the future deployment of electric vehicle infrastructure across the country. &lt;br&gt;&lt;b&gt;Amount of Award: &lt;/b&gt;2000000&lt;br&gt;&lt;/b&gt;Link:&lt;/b&gt; http://www.dot.gov/recovery/tigerprojects.html]]&gt;&lt;/description&gt;</v>
      </c>
      <c r="I71" t="str">
        <f t="shared" si="6"/>
        <v>&lt;styleUrl&gt;#TIGER II&lt;/styleUrl&gt;</v>
      </c>
      <c r="J71" t="str">
        <f t="shared" si="7"/>
        <v>&lt;Point&gt;&lt;coordinates&gt;-123.0350963,44.9428975,0&lt;/coordinates&gt;&lt;/Point&gt;</v>
      </c>
      <c r="K71" t="s">
        <v>836</v>
      </c>
    </row>
    <row r="72" spans="1:11" x14ac:dyDescent="0.25">
      <c r="A72">
        <f>Master!L72</f>
        <v>43.366500700000003</v>
      </c>
      <c r="B72">
        <f>Master!M72</f>
        <v>-124.21789029999999</v>
      </c>
      <c r="C72" t="str">
        <f>Master!B72</f>
        <v xml:space="preserve">Coos Bay Rail Line (Coos, Douglas, Lane Counties) </v>
      </c>
      <c r="D72" t="str">
        <f>"&lt;b&gt;Agency:&lt;/b&gt; "&amp;Master!A72&amp;"&lt;br&gt;&lt;b&gt;Program:&lt;/b&gt; "&amp;Master!C72&amp;"&lt;br&gt;&lt;b&gt;Mode:&lt;/b&gt; "&amp;Master!D72&amp;"&lt;br&gt;&lt;br&gt;&lt;b&gt;Project Description:&lt;/b&gt; "&amp;Master!E72&amp;"&lt;br&gt;&lt;b&gt;Amount of Award: &lt;/b&gt;"&amp;Master!F72&amp;"&lt;br&gt;&lt;/b&gt;Link:&lt;/b&gt; "&amp;Master!G72</f>
        <v>&lt;b&gt;Agency:&lt;/b&gt; DOT&lt;br&gt;&lt;b&gt;Program:&lt;/b&gt; TIGER II&lt;br&gt;&lt;b&gt;Mode:&lt;/b&gt; Freight, Ports, and Rail Infrastructure&lt;br&gt;&lt;br&gt;&lt;b&gt;Project Description:&lt;/b&gt; This will rehabilitate the track structure of the 133-mile Coos Bay Rail Link, which closed in 2007 as a result of deferred maintenance, including replacement of worn-out rails, fasteners, and wood ties; re-establishment of proper surface, line, and dress of the track; drainage improvement of the track bed; and enhancing the ballast bed. It will reduce truck shipments for former customers of the line, customers who currently face an average 330 mile truck dray, and puts the freight back on rail, decreasing costs by 20 percent.&lt;br&gt;&lt;b&gt;Amount of Award: &lt;/b&gt;13573133&lt;br&gt;&lt;/b&gt;Link:&lt;/b&gt; http://www.dot.gov/recovery/tigerprojects.html</v>
      </c>
      <c r="E72" t="str">
        <f>Master!C72</f>
        <v>TIGER II</v>
      </c>
      <c r="F72" t="s">
        <v>835</v>
      </c>
      <c r="G72" t="str">
        <f t="shared" si="4"/>
        <v>&lt;name&gt;Coos Bay Rail Line (Coos, Douglas, Lane Counties) &lt;/name&gt;</v>
      </c>
      <c r="H72" t="str">
        <f t="shared" si="5"/>
        <v>&lt;description&gt;&lt;![CDATA[&lt;b&gt;Agency:&lt;/b&gt; DOT&lt;br&gt;&lt;b&gt;Program:&lt;/b&gt; TIGER II&lt;br&gt;&lt;b&gt;Mode:&lt;/b&gt; Freight, Ports, and Rail Infrastructure&lt;br&gt;&lt;br&gt;&lt;b&gt;Project Description:&lt;/b&gt; This will rehabilitate the track structure of the 133-mile Coos Bay Rail Link, which closed in 2007 as a result of deferred maintenance, including replacement of worn-out rails, fasteners, and wood ties; re-establishment of proper surface, line, and dress of the track; drainage improvement of the track bed; and enhancing the ballast bed. It will reduce truck shipments for former customers of the line, customers who currently face an average 330 mile truck dray, and puts the freight back on rail, decreasing costs by 20 percent.&lt;br&gt;&lt;b&gt;Amount of Award: &lt;/b&gt;13573133&lt;br&gt;&lt;/b&gt;Link:&lt;/b&gt; http://www.dot.gov/recovery/tigerprojects.html]]&gt;&lt;/description&gt;</v>
      </c>
      <c r="I72" t="str">
        <f t="shared" si="6"/>
        <v>&lt;styleUrl&gt;#TIGER II&lt;/styleUrl&gt;</v>
      </c>
      <c r="J72" t="str">
        <f t="shared" si="7"/>
        <v>&lt;Point&gt;&lt;coordinates&gt;-124.2178903,43.3665007,0&lt;/coordinates&gt;&lt;/Point&gt;</v>
      </c>
      <c r="K72" t="s">
        <v>836</v>
      </c>
    </row>
    <row r="73" spans="1:11" x14ac:dyDescent="0.25">
      <c r="A73">
        <f>Master!L73</f>
        <v>39.952334999999998</v>
      </c>
      <c r="B73">
        <f>Master!M73</f>
        <v>-75.163788999999994</v>
      </c>
      <c r="C73" t="str">
        <f>Master!B73</f>
        <v>Philadelphia Area Pedestrian &amp; Bicycle Network (PA &amp; NJ)</v>
      </c>
      <c r="D73" t="str">
        <f>"&lt;b&gt;Agency:&lt;/b&gt; "&amp;Master!A73&amp;"&lt;br&gt;&lt;b&gt;Program:&lt;/b&gt; "&amp;Master!C73&amp;"&lt;br&gt;&lt;b&gt;Mode:&lt;/b&gt; "&amp;Master!D73&amp;"&lt;br&gt;&lt;br&gt;&lt;b&gt;Project Description:&lt;/b&gt; "&amp;Master!E73&amp;"&lt;br&gt;&lt;b&gt;Amount of Award: &lt;/b&gt;"&amp;Master!F73&amp;"&lt;br&gt;&lt;/b&gt;Link:&lt;/b&gt; "&amp;Master!G73</f>
        <v>&lt;b&gt;Agency:&lt;/b&gt; DOT&lt;br&gt;&lt;b&gt;Program:&lt;/b&gt; TIGER I&lt;br&gt;&lt;b&gt;Mode:&lt;/b&gt; Biking/Walking Infrastructure&lt;br&gt;&lt;br&gt;&lt;b&gt;Project Description:&lt;/b&gt; The overall project will repair, reconstruct and improve 16.3 miles of pedestrian and bicycle facilities that will complete a 128-mile regional network in six counties around Philadelphia and Southern New Jersey. The primary commuter routes closest to downtown will be completed, in some of the communities hardest hit by the current economic downturn including Southwest Philadelphia and Camden, NJ. These paths will help connect residents in these areas to more prosperous communities that provide employment opportunities, including Philadelphia and Cherry Hill, NJ. Costing significantly less per mile than transit or roads, investing in pedestrian and bicycle infrastructure is a cost-effective strategy for reducing traffic congestion, greenhouse gas emissions, and dependence on oil while also providing public health, safety and air quality benefits.&lt;br&gt;&lt;b&gt;Amount of Award: &lt;/b&gt;23000000&lt;br&gt;&lt;/b&gt;Link:&lt;/b&gt; http://www.dot.gov/recovery/tigerprojects.html</v>
      </c>
      <c r="E73" t="str">
        <f>Master!C73</f>
        <v>TIGER I</v>
      </c>
      <c r="F73" t="s">
        <v>835</v>
      </c>
      <c r="G73" t="str">
        <f t="shared" si="4"/>
        <v>&lt;name&gt;Philadelphia Area Pedestrian &amp; Bicycle Network (PA &amp; NJ)&lt;/name&gt;</v>
      </c>
      <c r="H73" t="str">
        <f t="shared" si="5"/>
        <v>&lt;description&gt;&lt;![CDATA[&lt;b&gt;Agency:&lt;/b&gt; DOT&lt;br&gt;&lt;b&gt;Program:&lt;/b&gt; TIGER I&lt;br&gt;&lt;b&gt;Mode:&lt;/b&gt; Biking/Walking Infrastructure&lt;br&gt;&lt;br&gt;&lt;b&gt;Project Description:&lt;/b&gt; The overall project will repair, reconstruct and improve 16.3 miles of pedestrian and bicycle facilities that will complete a 128-mile regional network in six counties around Philadelphia and Southern New Jersey. The primary commuter routes closest to downtown will be completed, in some of the communities hardest hit by the current economic downturn including Southwest Philadelphia and Camden, NJ. These paths will help connect residents in these areas to more prosperous communities that provide employment opportunities, including Philadelphia and Cherry Hill, NJ. Costing significantly less per mile than transit or roads, investing in pedestrian and bicycle infrastructure is a cost-effective strategy for reducing traffic congestion, greenhouse gas emissions, and dependence on oil while also providing public health, safety and air quality benefits.&lt;br&gt;&lt;b&gt;Amount of Award: &lt;/b&gt;23000000&lt;br&gt;&lt;/b&gt;Link:&lt;/b&gt; http://www.dot.gov/recovery/tigerprojects.html]]&gt;&lt;/description&gt;</v>
      </c>
      <c r="I73" t="str">
        <f t="shared" si="6"/>
        <v>&lt;styleUrl&gt;#TIGER I&lt;/styleUrl&gt;</v>
      </c>
      <c r="J73" t="str">
        <f t="shared" si="7"/>
        <v>&lt;Point&gt;&lt;coordinates&gt;-75.163789,39.952335,0&lt;/coordinates&gt;&lt;/Point&gt;</v>
      </c>
      <c r="K73" t="s">
        <v>836</v>
      </c>
    </row>
    <row r="74" spans="1:11" x14ac:dyDescent="0.25">
      <c r="A74">
        <f>Master!L74</f>
        <v>41.203321600000002</v>
      </c>
      <c r="B74">
        <f>Master!M74</f>
        <v>-77.194524700000002</v>
      </c>
      <c r="C74" t="str">
        <f>Master!B74</f>
        <v>National Gateway Freight Rail Corridor (OH, PA, WV, MD)</v>
      </c>
      <c r="D74" t="str">
        <f>"&lt;b&gt;Agency:&lt;/b&gt; "&amp;Master!A74&amp;"&lt;br&gt;&lt;b&gt;Program:&lt;/b&gt; "&amp;Master!C74&amp;"&lt;br&gt;&lt;b&gt;Mode:&lt;/b&gt; "&amp;Master!D74&amp;"&lt;br&gt;&lt;br&gt;&lt;b&gt;Project Description:&lt;/b&gt; "&amp;Master!E74&amp;"&lt;br&gt;&lt;b&gt;Amount of Award: &lt;/b&gt;"&amp;Master!F74&amp;"&lt;br&gt;&lt;/b&gt;Link:&lt;/b&gt; "&amp;Master!G74</f>
        <v>&lt;b&gt;Agency:&lt;/b&gt; DOT&lt;br&gt;&lt;b&gt;Program:&lt;/b&gt; TIGER I&lt;br&gt;&lt;b&gt;Mode:&lt;/b&gt; Freight, Ports, and Rail Infrastructure&lt;br&gt;&lt;br&gt;&lt;b&gt;Project Description:&lt;/b&gt; 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maintenance.&lt;br&gt;&lt;b&gt;Amount of Award: &lt;/b&gt;98000000&lt;br&gt;&lt;/b&gt;Link:&lt;/b&gt; http://www.dot.gov/recovery/tigerprojects.html</v>
      </c>
      <c r="E74" t="str">
        <f>Master!C74</f>
        <v>TIGER I</v>
      </c>
      <c r="F74" t="s">
        <v>835</v>
      </c>
      <c r="G74" t="str">
        <f t="shared" si="4"/>
        <v>&lt;name&gt;National Gateway Freight Rail Corridor (OH, PA, WV, MD)&lt;/name&gt;</v>
      </c>
      <c r="H74" t="str">
        <f t="shared" si="5"/>
        <v>&lt;description&gt;&lt;![CDATA[&lt;b&gt;Agency:&lt;/b&gt; DOT&lt;br&gt;&lt;b&gt;Program:&lt;/b&gt; TIGER I&lt;br&gt;&lt;b&gt;Mode:&lt;/b&gt; Freight, Ports, and Rail Infrastructure&lt;br&gt;&lt;br&gt;&lt;b&gt;Project Description:&lt;/b&gt; 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maintenance.&lt;br&gt;&lt;b&gt;Amount of Award: &lt;/b&gt;98000000&lt;br&gt;&lt;/b&gt;Link:&lt;/b&gt; http://www.dot.gov/recovery/tigerprojects.html]]&gt;&lt;/description&gt;</v>
      </c>
      <c r="I74" t="str">
        <f t="shared" si="6"/>
        <v>&lt;styleUrl&gt;#TIGER I&lt;/styleUrl&gt;</v>
      </c>
      <c r="J74" t="str">
        <f t="shared" si="7"/>
        <v>&lt;Point&gt;&lt;coordinates&gt;-77.1945247,41.2033216,0&lt;/coordinates&gt;&lt;/Point&gt;</v>
      </c>
      <c r="K74" t="s">
        <v>836</v>
      </c>
    </row>
    <row r="75" spans="1:11" x14ac:dyDescent="0.25">
      <c r="A75">
        <f>Master!L75</f>
        <v>39.952334999999998</v>
      </c>
      <c r="B75">
        <f>Master!M75</f>
        <v>-75.163788999999994</v>
      </c>
      <c r="C75" t="str">
        <f>Master!B75</f>
        <v>Dilworth Plaza and Concourse Improvements</v>
      </c>
      <c r="D75" t="str">
        <f>"&lt;b&gt;Agency:&lt;/b&gt; "&amp;Master!A75&amp;"&lt;br&gt;&lt;b&gt;Program:&lt;/b&gt; "&amp;Master!C75&amp;"&lt;br&gt;&lt;b&gt;Mode:&lt;/b&gt; "&amp;Master!D75&amp;"&lt;br&gt;&lt;br&gt;&lt;b&gt;Project Description:&lt;/b&gt; "&amp;Master!E75&amp;"&lt;br&gt;&lt;b&gt;Amount of Award: &lt;/b&gt;"&amp;Master!F75&amp;"&lt;br&gt;&lt;/b&gt;Link:&lt;/b&gt; "&amp;Master!G75</f>
        <v>&lt;b&gt;Agency:&lt;/b&gt; DOT&lt;br&gt;&lt;b&gt;Program:&lt;/b&gt; TIGER II&lt;br&gt;&lt;b&gt;Mode:&lt;/b&gt; Multimodal Infrastructure&lt;br&gt;&lt;br&gt;&lt;b&gt;Project Description:&lt;/b&gt; The Dilworth Plaza and concourse improvements project will transform the existing deteriorated public plaza adjacent to Philadelphia’s City Hall into a prominent gateway for regional public transportation. The project will improve the connections between Southeastern Pennsylvania Transportation Authority (SEPTA) regional rail, New Jersey’s Port Authority Transit Corporation (PATCO) high speed rail, Amtrak and the SEPTA subway system, in addition to trolley services and dozens of bus routes. It will establish direct connections for regional, intercity and local transit passengers to speed travel times and increase accessibility, improve ADA compliance and pedestrian access to SEPTA Broad Street, Market-Langford, and trolley lines and by adding fare gates, access times will improve by nearly an estimated 25 percent.&lt;br&gt;&lt;b&gt;Amount of Award: &lt;/b&gt;15000000&lt;br&gt;&lt;/b&gt;Link:&lt;/b&gt; http://www.dot.gov/recovery/tigerprojects.html</v>
      </c>
      <c r="E75" t="str">
        <f>Master!C75</f>
        <v>TIGER II</v>
      </c>
      <c r="F75" t="s">
        <v>835</v>
      </c>
      <c r="G75" t="str">
        <f t="shared" si="4"/>
        <v>&lt;name&gt;Dilworth Plaza and Concourse Improvements&lt;/name&gt;</v>
      </c>
      <c r="H75" t="str">
        <f t="shared" si="5"/>
        <v>&lt;description&gt;&lt;![CDATA[&lt;b&gt;Agency:&lt;/b&gt; DOT&lt;br&gt;&lt;b&gt;Program:&lt;/b&gt; TIGER II&lt;br&gt;&lt;b&gt;Mode:&lt;/b&gt; Multimodal Infrastructure&lt;br&gt;&lt;br&gt;&lt;b&gt;Project Description:&lt;/b&gt; The Dilworth Plaza and concourse improvements project will transform the existing deteriorated public plaza adjacent to Philadelphia’s City Hall into a prominent gateway for regional public transportation. The project will improve the connections between Southeastern Pennsylvania Transportation Authority (SEPTA) regional rail, New Jersey’s Port Authority Transit Corporation (PATCO) high speed rail, Amtrak and the SEPTA subway system, in addition to trolley services and dozens of bus routes. It will establish direct connections for regional, intercity and local transit passengers to speed travel times and increase accessibility, improve ADA compliance and pedestrian access to SEPTA Broad Street, Market-Langford, and trolley lines and by adding fare gates, access times will improve by nearly an estimated 25 percent.&lt;br&gt;&lt;b&gt;Amount of Award: &lt;/b&gt;15000000&lt;br&gt;&lt;/b&gt;Link:&lt;/b&gt; http://www.dot.gov/recovery/tigerprojects.html]]&gt;&lt;/description&gt;</v>
      </c>
      <c r="I75" t="str">
        <f t="shared" si="6"/>
        <v>&lt;styleUrl&gt;#TIGER II&lt;/styleUrl&gt;</v>
      </c>
      <c r="J75" t="str">
        <f t="shared" si="7"/>
        <v>&lt;Point&gt;&lt;coordinates&gt;-75.163789,39.952335,0&lt;/coordinates&gt;&lt;/Point&gt;</v>
      </c>
      <c r="K75" t="s">
        <v>836</v>
      </c>
    </row>
    <row r="76" spans="1:11" x14ac:dyDescent="0.25">
      <c r="A76">
        <f>Master!L76</f>
        <v>41.203321600000002</v>
      </c>
      <c r="B76">
        <f>Master!M76</f>
        <v>-77.194524700000002</v>
      </c>
      <c r="C76" t="str">
        <f>Master!B76</f>
        <v xml:space="preserve">Central Pennsylvania Rail and Road Expansion </v>
      </c>
      <c r="D76" t="str">
        <f>"&lt;b&gt;Agency:&lt;/b&gt; "&amp;Master!A76&amp;"&lt;br&gt;&lt;b&gt;Program:&lt;/b&gt; "&amp;Master!C76&amp;"&lt;br&gt;&lt;b&gt;Mode:&lt;/b&gt; "&amp;Master!D76&amp;"&lt;br&gt;&lt;br&gt;&lt;b&gt;Project Description:&lt;/b&gt; "&amp;Master!E76&amp;"&lt;br&gt;&lt;b&gt;Amount of Award: &lt;/b&gt;"&amp;Master!F76&amp;"&lt;br&gt;&lt;/b&gt;Link:&lt;/b&gt; "&amp;Master!G76</f>
        <v>&lt;b&gt;Agency:&lt;/b&gt; DOT&lt;br&gt;&lt;b&gt;Program:&lt;/b&gt; TIGER II&lt;br&gt;&lt;b&gt;Mode:&lt;/b&gt; Freight, Ports, and Rail Infrastructure&lt;br&gt;&lt;br&gt;&lt;b&gt;Project Description:&lt;/b&gt; This will make numerous improvements to the safety and efficiency of freight movement for Pennsylvania’s publicly owned short line railway system, making system-wide improvement for the 200 miles of track owned by the SEDA-Council of Governments Joint Rail Authority. Overall, the project will add 9.2 miles of track on existing roadbed, rehabilitate 7.5 miles of railway, and provide new installation of over 36,000 feet of sidings to increase capacity and points of distribution for well service companies.&lt;br&gt;&lt;b&gt;Amount of Award: &lt;/b&gt;10000000&lt;br&gt;&lt;/b&gt;Link:&lt;/b&gt; http://www.dot.gov/recovery/tigerprojects.html</v>
      </c>
      <c r="E76" t="str">
        <f>Master!C76</f>
        <v>TIGER II</v>
      </c>
      <c r="F76" t="s">
        <v>835</v>
      </c>
      <c r="G76" t="str">
        <f t="shared" si="4"/>
        <v>&lt;name&gt;Central Pennsylvania Rail and Road Expansion &lt;/name&gt;</v>
      </c>
      <c r="H76" t="str">
        <f t="shared" si="5"/>
        <v>&lt;description&gt;&lt;![CDATA[&lt;b&gt;Agency:&lt;/b&gt; DOT&lt;br&gt;&lt;b&gt;Program:&lt;/b&gt; TIGER II&lt;br&gt;&lt;b&gt;Mode:&lt;/b&gt; Freight, Ports, and Rail Infrastructure&lt;br&gt;&lt;br&gt;&lt;b&gt;Project Description:&lt;/b&gt; This will make numerous improvements to the safety and efficiency of freight movement for Pennsylvania’s publicly owned short line railway system, making system-wide improvement for the 200 miles of track owned by the SEDA-Council of Governments Joint Rail Authority. Overall, the project will add 9.2 miles of track on existing roadbed, rehabilitate 7.5 miles of railway, and provide new installation of over 36,000 feet of sidings to increase capacity and points of distribution for well service companies.&lt;br&gt;&lt;b&gt;Amount of Award: &lt;/b&gt;10000000&lt;br&gt;&lt;/b&gt;Link:&lt;/b&gt; http://www.dot.gov/recovery/tigerprojects.html]]&gt;&lt;/description&gt;</v>
      </c>
      <c r="I76" t="str">
        <f t="shared" si="6"/>
        <v>&lt;styleUrl&gt;#TIGER II&lt;/styleUrl&gt;</v>
      </c>
      <c r="J76" t="str">
        <f t="shared" si="7"/>
        <v>&lt;Point&gt;&lt;coordinates&gt;-77.1945247,41.2033216,0&lt;/coordinates&gt;&lt;/Point&gt;</v>
      </c>
      <c r="K76" t="s">
        <v>836</v>
      </c>
    </row>
    <row r="77" spans="1:11" x14ac:dyDescent="0.25">
      <c r="A77">
        <f>Master!L77</f>
        <v>41.550101300000001</v>
      </c>
      <c r="B77">
        <f>Master!M77</f>
        <v>-71.466169100000002</v>
      </c>
      <c r="C77" t="str">
        <f>Master!B77</f>
        <v>Access to Quonset Wind Energy Project</v>
      </c>
      <c r="D77" t="str">
        <f>"&lt;b&gt;Agency:&lt;/b&gt; "&amp;Master!A77&amp;"&lt;br&gt;&lt;b&gt;Program:&lt;/b&gt; "&amp;Master!C77&amp;"&lt;br&gt;&lt;b&gt;Mode:&lt;/b&gt; "&amp;Master!D77&amp;"&lt;br&gt;&lt;br&gt;&lt;b&gt;Project Description:&lt;/b&gt; "&amp;Master!E77&amp;"&lt;br&gt;&lt;b&gt;Amount of Award: &lt;/b&gt;"&amp;Master!F77&amp;"&lt;br&gt;&lt;/b&gt;Link:&lt;/b&gt; "&amp;Master!G77</f>
        <v>&lt;b&gt;Agency:&lt;/b&gt; DOT&lt;br&gt;&lt;b&gt;Program:&lt;/b&gt; TIGER I&lt;br&gt;&lt;b&gt;Mode:&lt;/b&gt; Freight, Ports, and Rail Infrastructure&lt;br&gt;&lt;br&gt;&lt;b&gt;Project Description:&lt;/b&gt; The Quonset Business Park, located on the west shore of Narragansett Bay, consists of the former Quonset Naval Air Station and the adjacent Davisville Naval Construction Battalion Center, built largely during base construction in 1939 and 1940. These funds will be maintain the pier and improve rail and road connections, which will support, among other things, producers of offshore wind power that will use industrial properties at Quonset as a base of operations. The project will improve freight transportation at the port, achieve a state of good repair, extend the useful life of former military assets and increase port capacity. It will also improve access to industrial properties being marketed to alternative energy producers (particularly offshore wind), which will help increase energy independence.&lt;br&gt;&lt;b&gt;Amount of Award: &lt;/b&gt;22300000&lt;br&gt;&lt;/b&gt;Link:&lt;/b&gt; http://www.dot.gov/recovery/tigerprojects.html</v>
      </c>
      <c r="E77" t="str">
        <f>Master!C77</f>
        <v>TIGER I</v>
      </c>
      <c r="F77" t="s">
        <v>835</v>
      </c>
      <c r="G77" t="str">
        <f t="shared" si="4"/>
        <v>&lt;name&gt;Access to Quonset Wind Energy Project&lt;/name&gt;</v>
      </c>
      <c r="H77" t="str">
        <f t="shared" si="5"/>
        <v>&lt;description&gt;&lt;![CDATA[&lt;b&gt;Agency:&lt;/b&gt; DOT&lt;br&gt;&lt;b&gt;Program:&lt;/b&gt; TIGER I&lt;br&gt;&lt;b&gt;Mode:&lt;/b&gt; Freight, Ports, and Rail Infrastructure&lt;br&gt;&lt;br&gt;&lt;b&gt;Project Description:&lt;/b&gt; The Quonset Business Park, located on the west shore of Narragansett Bay, consists of the former Quonset Naval Air Station and the adjacent Davisville Naval Construction Battalion Center, built largely during base construction in 1939 and 1940. These funds will be maintain the pier and improve rail and road connections, which will support, among other things, producers of offshore wind power that will use industrial properties at Quonset as a base of operations. The project will improve freight transportation at the port, achieve a state of good repair, extend the useful life of former military assets and increase port capacity. It will also improve access to industrial properties being marketed to alternative energy producers (particularly offshore wind), which will help increase energy independence.&lt;br&gt;&lt;b&gt;Amount of Award: &lt;/b&gt;22300000&lt;br&gt;&lt;/b&gt;Link:&lt;/b&gt; http://www.dot.gov/recovery/tigerprojects.html]]&gt;&lt;/description&gt;</v>
      </c>
      <c r="I77" t="str">
        <f t="shared" si="6"/>
        <v>&lt;styleUrl&gt;#TIGER I&lt;/styleUrl&gt;</v>
      </c>
      <c r="J77" t="str">
        <f t="shared" si="7"/>
        <v>&lt;Point&gt;&lt;coordinates&gt;-71.4661691,41.5501013,0&lt;/coordinates&gt;&lt;/Point&gt;</v>
      </c>
      <c r="K77" t="s">
        <v>836</v>
      </c>
    </row>
    <row r="78" spans="1:11" x14ac:dyDescent="0.25">
      <c r="A78">
        <f>Master!L78</f>
        <v>41.823989099999999</v>
      </c>
      <c r="B78">
        <f>Master!M78</f>
        <v>-71.4128343</v>
      </c>
      <c r="C78" t="str">
        <f>Master!B78</f>
        <v xml:space="preserve">Port of Providence: Electric Cranes </v>
      </c>
      <c r="D78" t="str">
        <f>"&lt;b&gt;Agency:&lt;/b&gt; "&amp;Master!A78&amp;"&lt;br&gt;&lt;b&gt;Program:&lt;/b&gt; "&amp;Master!C78&amp;"&lt;br&gt;&lt;b&gt;Mode:&lt;/b&gt; "&amp;Master!D78&amp;"&lt;br&gt;&lt;br&gt;&lt;b&gt;Project Description:&lt;/b&gt; "&amp;Master!E78&amp;"&lt;br&gt;&lt;b&gt;Amount of Award: &lt;/b&gt;"&amp;Master!F78&amp;"&lt;br&gt;&lt;/b&gt;Link:&lt;/b&gt; "&amp;Master!G78</f>
        <v>&lt;b&gt;Agency:&lt;/b&gt; DOT&lt;br&gt;&lt;b&gt;Program:&lt;/b&gt; TIGER II&lt;br&gt;&lt;b&gt;Mode:&lt;/b&gt; Freight, Ports, and Rail Infrastructure&lt;br&gt;&lt;br&gt;&lt;b&gt;Project Description:&lt;/b&gt; This project will expand and upgrade the Port of Providence in Rhode Island, replacing two aged diesel cranes, one of which is currently non-functional, with new electric, barge-based cranes that will enable the Port to handle container traffic. The Port also plans to install wind turbines and solar panels that are expected to generate enough electricity to cover all the port’s electrical needs. The improvements to the port will enable short sea shipping, which will reduce highway bottlenecks caused by truck traffic. This takes trucks off the congested I-95 corridor thanks to added capacity that can handle 1000 containers a week and supports an estimated 1,600 direct and indirect jobs through renewed port activity.&lt;br&gt;&lt;b&gt;Amount of Award: &lt;/b&gt;10500000&lt;br&gt;&lt;/b&gt;Link:&lt;/b&gt; http://www.dot.gov/recovery/tigerprojects.html</v>
      </c>
      <c r="E78" t="str">
        <f>Master!C78</f>
        <v>TIGER II</v>
      </c>
      <c r="F78" t="s">
        <v>835</v>
      </c>
      <c r="G78" t="str">
        <f t="shared" si="4"/>
        <v>&lt;name&gt;Port of Providence: Electric Cranes &lt;/name&gt;</v>
      </c>
      <c r="H78" t="str">
        <f t="shared" si="5"/>
        <v>&lt;description&gt;&lt;![CDATA[&lt;b&gt;Agency:&lt;/b&gt; DOT&lt;br&gt;&lt;b&gt;Program:&lt;/b&gt; TIGER II&lt;br&gt;&lt;b&gt;Mode:&lt;/b&gt; Freight, Ports, and Rail Infrastructure&lt;br&gt;&lt;br&gt;&lt;b&gt;Project Description:&lt;/b&gt; This project will expand and upgrade the Port of Providence in Rhode Island, replacing two aged diesel cranes, one of which is currently non-functional, with new electric, barge-based cranes that will enable the Port to handle container traffic. The Port also plans to install wind turbines and solar panels that are expected to generate enough electricity to cover all the port’s electrical needs. The improvements to the port will enable short sea shipping, which will reduce highway bottlenecks caused by truck traffic. This takes trucks off the congested I-95 corridor thanks to added capacity that can handle 1000 containers a week and supports an estimated 1,600 direct and indirect jobs through renewed port activity.&lt;br&gt;&lt;b&gt;Amount of Award: &lt;/b&gt;10500000&lt;br&gt;&lt;/b&gt;Link:&lt;/b&gt; http://www.dot.gov/recovery/tigerprojects.html]]&gt;&lt;/description&gt;</v>
      </c>
      <c r="I78" t="str">
        <f t="shared" si="6"/>
        <v>&lt;styleUrl&gt;#TIGER II&lt;/styleUrl&gt;</v>
      </c>
      <c r="J78" t="str">
        <f t="shared" si="7"/>
        <v>&lt;Point&gt;&lt;coordinates&gt;-71.4128343,41.8239891,0&lt;/coordinates&gt;&lt;/Point&gt;</v>
      </c>
      <c r="K78" t="s">
        <v>836</v>
      </c>
    </row>
    <row r="79" spans="1:11" x14ac:dyDescent="0.25">
      <c r="A79">
        <f>Master!L79</f>
        <v>32.776565599999998</v>
      </c>
      <c r="B79">
        <f>Master!M79</f>
        <v>-79.930921600000005</v>
      </c>
      <c r="C79" t="str">
        <f>Master!B79</f>
        <v>U.S. 17 Septima Clark Parkway</v>
      </c>
      <c r="D79" t="str">
        <f>"&lt;b&gt;Agency:&lt;/b&gt; "&amp;Master!A79&amp;"&lt;br&gt;&lt;b&gt;Program:&lt;/b&gt; "&amp;Master!C79&amp;"&lt;br&gt;&lt;b&gt;Mode:&lt;/b&gt; "&amp;Master!D79&amp;"&lt;br&gt;&lt;br&gt;&lt;b&gt;Project Description:&lt;/b&gt; "&amp;Master!E79&amp;"&lt;br&gt;&lt;b&gt;Amount of Award: &lt;/b&gt;"&amp;Master!F79&amp;"&lt;br&gt;&lt;/b&gt;Link:&lt;/b&gt; "&amp;Master!G79</f>
        <v>&lt;b&gt;Agency:&lt;/b&gt; DOT&lt;br&gt;&lt;b&gt;Program:&lt;/b&gt; TIGER I&lt;br&gt;&lt;b&gt;Mode:&lt;/b&gt; Road/Bridge Infrastructure &lt;br&gt;&lt;br&gt;&lt;b&gt;Project Description:&lt;/b&gt; This would redesign and reconstruct the Septima Clark Parkway (US-17) to include a storm water runoff system that would quickly shunt water into the nearby river, helping to alleviate flooding in downtown Charleston in the area of the US-17 and I- 26 intersection during moderate to heavy rains. The roadway will be redesigned to improve highway accessibility, traffic efficiency and safety for vehicular and pedestrian traffic. The project also includes the introduction of intelligent transportation systems for more efficient traffic flow.&lt;br&gt;&lt;b&gt;Amount of Award: &lt;/b&gt;10000000&lt;br&gt;&lt;/b&gt;Link:&lt;/b&gt; http://www.dot.gov/recovery/tigerprojects.html</v>
      </c>
      <c r="E79" t="str">
        <f>Master!C79</f>
        <v>TIGER I</v>
      </c>
      <c r="F79" t="s">
        <v>835</v>
      </c>
      <c r="G79" t="str">
        <f t="shared" si="4"/>
        <v>&lt;name&gt;U.S. 17 Septima Clark Parkway&lt;/name&gt;</v>
      </c>
      <c r="H79" t="str">
        <f t="shared" si="5"/>
        <v>&lt;description&gt;&lt;![CDATA[&lt;b&gt;Agency:&lt;/b&gt; DOT&lt;br&gt;&lt;b&gt;Program:&lt;/b&gt; TIGER I&lt;br&gt;&lt;b&gt;Mode:&lt;/b&gt; Road/Bridge Infrastructure &lt;br&gt;&lt;br&gt;&lt;b&gt;Project Description:&lt;/b&gt; This would redesign and reconstruct the Septima Clark Parkway (US-17) to include a storm water runoff system that would quickly shunt water into the nearby river, helping to alleviate flooding in downtown Charleston in the area of the US-17 and I- 26 intersection during moderate to heavy rains. The roadway will be redesigned to improve highway accessibility, traffic efficiency and safety for vehicular and pedestrian traffic. The project also includes the introduction of intelligent transportation systems for more efficient traffic flow.&lt;br&gt;&lt;b&gt;Amount of Award: &lt;/b&gt;10000000&lt;br&gt;&lt;/b&gt;Link:&lt;/b&gt; http://www.dot.gov/recovery/tigerprojects.html]]&gt;&lt;/description&gt;</v>
      </c>
      <c r="I79" t="str">
        <f t="shared" si="6"/>
        <v>&lt;styleUrl&gt;#TIGER I&lt;/styleUrl&gt;</v>
      </c>
      <c r="J79" t="str">
        <f t="shared" si="7"/>
        <v>&lt;Point&gt;&lt;coordinates&gt;-79.9309216,32.7765656,0&lt;/coordinates&gt;&lt;/Point&gt;</v>
      </c>
      <c r="K79" t="s">
        <v>836</v>
      </c>
    </row>
    <row r="80" spans="1:11" x14ac:dyDescent="0.25">
      <c r="A80">
        <f>Master!L80</f>
        <v>34.4165505</v>
      </c>
      <c r="B80">
        <f>Master!M80</f>
        <v>-79.3711579</v>
      </c>
      <c r="C80" t="str">
        <f>Master!B80</f>
        <v>I-95 Interchange &amp; Access Project</v>
      </c>
      <c r="D80" t="str">
        <f>"&lt;b&gt;Agency:&lt;/b&gt; "&amp;Master!A80&amp;"&lt;br&gt;&lt;b&gt;Program:&lt;/b&gt; "&amp;Master!C80&amp;"&lt;br&gt;&lt;b&gt;Mode:&lt;/b&gt; "&amp;Master!D80&amp;"&lt;br&gt;&lt;br&gt;&lt;b&gt;Project Description:&lt;/b&gt; "&amp;Master!E80&amp;"&lt;br&gt;&lt;b&gt;Amount of Award: &lt;/b&gt;"&amp;Master!F80&amp;"&lt;br&gt;&lt;/b&gt;Link:&lt;/b&gt; "&amp;Master!G80</f>
        <v>&lt;b&gt;Agency:&lt;/b&gt; DOT&lt;br&gt;&lt;b&gt;Program:&lt;/b&gt; TIGER I&lt;br&gt;&lt;b&gt;Mode:&lt;/b&gt; Road/Bridge Infrastructure &lt;br&gt;&lt;br&gt;&lt;b&gt;Project Description:&lt;/b&gt; South Carolina is developing a new interstate highway from the coast of South Carolina to the North Carolina border, which will run through Marlboro, Dillon, Marion and Horry counties. This project is an 11-mile segment located in Dillon County where the new highway intersects with I-95. The project will significantly improve safety by segregating interstate traffic, including motorists travelling from I-95 to Myrtle Beach, from the local traffic, which is significantly slower. Ninety percent of Myrtle Beach visitors arrive by car, in an area that sees, on average, 100,000 visitors per day. With these improvements travelers from I-95 to Myrtle Beach will save as much as 25 minutes on this 65-mile trip. (TIFIA Loan Grant)&lt;br&gt;&lt;b&gt;Amount of Award: &lt;/b&gt;10000000&lt;br&gt;&lt;/b&gt;Link:&lt;/b&gt; http://www.dot.gov/recovery/tigerprojects.html</v>
      </c>
      <c r="E80" t="str">
        <f>Master!C80</f>
        <v>TIGER I</v>
      </c>
      <c r="F80" t="s">
        <v>835</v>
      </c>
      <c r="G80" t="str">
        <f t="shared" si="4"/>
        <v>&lt;name&gt;I-95 Interchange &amp; Access Project&lt;/name&gt;</v>
      </c>
      <c r="H80" t="str">
        <f t="shared" si="5"/>
        <v>&lt;description&gt;&lt;![CDATA[&lt;b&gt;Agency:&lt;/b&gt; DOT&lt;br&gt;&lt;b&gt;Program:&lt;/b&gt; TIGER I&lt;br&gt;&lt;b&gt;Mode:&lt;/b&gt; Road/Bridge Infrastructure &lt;br&gt;&lt;br&gt;&lt;b&gt;Project Description:&lt;/b&gt; South Carolina is developing a new interstate highway from the coast of South Carolina to the North Carolina border, which will run through Marlboro, Dillon, Marion and Horry counties. This project is an 11-mile segment located in Dillon County where the new highway intersects with I-95. The project will significantly improve safety by segregating interstate traffic, including motorists travelling from I-95 to Myrtle Beach, from the local traffic, which is significantly slower. Ninety percent of Myrtle Beach visitors arrive by car, in an area that sees, on average, 100,000 visitors per day. With these improvements travelers from I-95 to Myrtle Beach will save as much as 25 minutes on this 65-mile trip. (TIFIA Loan Grant)&lt;br&gt;&lt;b&gt;Amount of Award: &lt;/b&gt;10000000&lt;br&gt;&lt;/b&gt;Link:&lt;/b&gt; http://www.dot.gov/recovery/tigerprojects.html]]&gt;&lt;/description&gt;</v>
      </c>
      <c r="I80" t="str">
        <f t="shared" si="6"/>
        <v>&lt;styleUrl&gt;#TIGER I&lt;/styleUrl&gt;</v>
      </c>
      <c r="J80" t="str">
        <f t="shared" si="7"/>
        <v>&lt;Point&gt;&lt;coordinates&gt;-79.3711579,34.4165505,0&lt;/coordinates&gt;&lt;/Point&gt;</v>
      </c>
      <c r="K80" t="s">
        <v>836</v>
      </c>
    </row>
    <row r="81" spans="1:11" x14ac:dyDescent="0.25">
      <c r="A81">
        <f>Master!L81</f>
        <v>43.188594199999997</v>
      </c>
      <c r="B81">
        <f>Master!M81</f>
        <v>-102.739621</v>
      </c>
      <c r="C81" t="str">
        <f>Master!B81</f>
        <v>Improvements to US-18</v>
      </c>
      <c r="D81" t="str">
        <f>"&lt;b&gt;Agency:&lt;/b&gt; "&amp;Master!A81&amp;"&lt;br&gt;&lt;b&gt;Program:&lt;/b&gt; "&amp;Master!C81&amp;"&lt;br&gt;&lt;b&gt;Mode:&lt;/b&gt; "&amp;Master!D81&amp;"&lt;br&gt;&lt;br&gt;&lt;b&gt;Project Description:&lt;/b&gt; "&amp;Master!E81&amp;"&lt;br&gt;&lt;b&gt;Amount of Award: &lt;/b&gt;"&amp;Master!F81&amp;"&lt;br&gt;&lt;/b&gt;Link:&lt;/b&gt; "&amp;Master!G81</f>
        <v>&lt;b&gt;Agency:&lt;/b&gt; DOT&lt;br&gt;&lt;b&gt;Program:&lt;/b&gt; TIGER I&lt;br&gt;&lt;b&gt;Mode:&lt;/b&gt; Road/Bridge Infrastructure &lt;br&gt;&lt;br&gt;&lt;b&gt;Project Description:&lt;/b&gt; The project will reconstruct and surface a deteriorating 15.6 mile segment of US-18 in Oglala and Pine Ridge, SD, creating short-term construction-related jobs and long-term employment while increasing safety and saving lives on a road with an accident rate more than 2.5 times that of South Dakota’s average. Shoulders with rumble strips will be constructed, and other measures will be taken to improve safety and diminish the high incidence of fatal road accidents. Additional improvements include adding sidewalks with lighting and improving access to transit. Curbs, gutters and storm sewers will also be constructed.&lt;br&gt;&lt;b&gt;Amount of Award: &lt;/b&gt;10000000&lt;br&gt;&lt;/b&gt;Link:&lt;/b&gt; http://www.dot.gov/recovery/tigerprojects.html</v>
      </c>
      <c r="E81" t="str">
        <f>Master!C81</f>
        <v>TIGER I</v>
      </c>
      <c r="F81" t="s">
        <v>835</v>
      </c>
      <c r="G81" t="str">
        <f t="shared" si="4"/>
        <v>&lt;name&gt;Improvements to US-18&lt;/name&gt;</v>
      </c>
      <c r="H81" t="str">
        <f t="shared" si="5"/>
        <v>&lt;description&gt;&lt;![CDATA[&lt;b&gt;Agency:&lt;/b&gt; DOT&lt;br&gt;&lt;b&gt;Program:&lt;/b&gt; TIGER I&lt;br&gt;&lt;b&gt;Mode:&lt;/b&gt; Road/Bridge Infrastructure &lt;br&gt;&lt;br&gt;&lt;b&gt;Project Description:&lt;/b&gt; The project will reconstruct and surface a deteriorating 15.6 mile segment of US-18 in Oglala and Pine Ridge, SD, creating short-term construction-related jobs and long-term employment while increasing safety and saving lives on a road with an accident rate more than 2.5 times that of South Dakota’s average. Shoulders with rumble strips will be constructed, and other measures will be taken to improve safety and diminish the high incidence of fatal road accidents. Additional improvements include adding sidewalks with lighting and improving access to transit. Curbs, gutters and storm sewers will also be constructed.&lt;br&gt;&lt;b&gt;Amount of Award: &lt;/b&gt;10000000&lt;br&gt;&lt;/b&gt;Link:&lt;/b&gt; http://www.dot.gov/recovery/tigerprojects.html]]&gt;&lt;/description&gt;</v>
      </c>
      <c r="I81" t="str">
        <f t="shared" si="6"/>
        <v>&lt;styleUrl&gt;#TIGER I&lt;/styleUrl&gt;</v>
      </c>
      <c r="J81" t="str">
        <f t="shared" si="7"/>
        <v>&lt;Point&gt;&lt;coordinates&gt;-102.739621,43.1885942,0&lt;/coordinates&gt;&lt;/Point&gt;</v>
      </c>
      <c r="K81" t="s">
        <v>836</v>
      </c>
    </row>
    <row r="82" spans="1:11" x14ac:dyDescent="0.25">
      <c r="A82">
        <f>Master!L82</f>
        <v>43.709428299999999</v>
      </c>
      <c r="B82">
        <f>Master!M82</f>
        <v>-98.029799199999999</v>
      </c>
      <c r="C82" t="str">
        <f>Master!B82</f>
        <v xml:space="preserve">Reconstruct Mitchell-Rapid City Railroad </v>
      </c>
      <c r="D82" t="str">
        <f>"&lt;b&gt;Agency:&lt;/b&gt; "&amp;Master!A82&amp;"&lt;br&gt;&lt;b&gt;Program:&lt;/b&gt; "&amp;Master!C82&amp;"&lt;br&gt;&lt;b&gt;Mode:&lt;/b&gt; "&amp;Master!D82&amp;"&lt;br&gt;&lt;br&gt;&lt;b&gt;Project Description:&lt;/b&gt; "&amp;Master!E82&amp;"&lt;br&gt;&lt;b&gt;Amount of Award: &lt;/b&gt;"&amp;Master!F82&amp;"&lt;br&gt;&lt;/b&gt;Link:&lt;/b&gt; "&amp;Master!G82</f>
        <v>&lt;b&gt;Agency:&lt;/b&gt; DOT&lt;br&gt;&lt;b&gt;Program:&lt;/b&gt; TIGER II&lt;br&gt;&lt;b&gt;Mode:&lt;/b&gt; Freight, Ports, and Rail Infrastructure&lt;br&gt;&lt;br&gt;&lt;b&gt;Project Description:&lt;/b&gt; The Mitchell-Rapid City Rail (MRC) line project will rebuild a state-owned branch line from Mitchell to Chamberlain, South Dakota. The reconstructed rail line will increase the capacity and efficiency of the line principally used for transportation of agricultural commodities. The existing branch line is in poor condition, limiting the amount of freight shipped over the railway. This will take 7,200 truckloads of grain and puts them on rail, reducing emissions and road maintenance costs and lowering shipping costs for farmers and give South Dakota farmers easier access to national and international markets served by Burlington Northern Santa Fe, Union Pacific, and Canadian Pacific.&lt;br&gt;&lt;b&gt;Amount of Award: &lt;/b&gt;16000000&lt;br&gt;&lt;/b&gt;Link:&lt;/b&gt; http://www.dot.gov/recovery/tigerprojects.html</v>
      </c>
      <c r="E82" t="str">
        <f>Master!C82</f>
        <v>TIGER II</v>
      </c>
      <c r="F82" t="s">
        <v>835</v>
      </c>
      <c r="G82" t="str">
        <f t="shared" si="4"/>
        <v>&lt;name&gt;Reconstruct Mitchell-Rapid City Railroad &lt;/name&gt;</v>
      </c>
      <c r="H82" t="str">
        <f t="shared" si="5"/>
        <v>&lt;description&gt;&lt;![CDATA[&lt;b&gt;Agency:&lt;/b&gt; DOT&lt;br&gt;&lt;b&gt;Program:&lt;/b&gt; TIGER II&lt;br&gt;&lt;b&gt;Mode:&lt;/b&gt; Freight, Ports, and Rail Infrastructure&lt;br&gt;&lt;br&gt;&lt;b&gt;Project Description:&lt;/b&gt; The Mitchell-Rapid City Rail (MRC) line project will rebuild a state-owned branch line from Mitchell to Chamberlain, South Dakota. The reconstructed rail line will increase the capacity and efficiency of the line principally used for transportation of agricultural commodities. The existing branch line is in poor condition, limiting the amount of freight shipped over the railway. This will take 7,200 truckloads of grain and puts them on rail, reducing emissions and road maintenance costs and lowering shipping costs for farmers and give South Dakota farmers easier access to national and international markets served by Burlington Northern Santa Fe, Union Pacific, and Canadian Pacific.&lt;br&gt;&lt;b&gt;Amount of Award: &lt;/b&gt;16000000&lt;br&gt;&lt;/b&gt;Link:&lt;/b&gt; http://www.dot.gov/recovery/tigerprojects.html]]&gt;&lt;/description&gt;</v>
      </c>
      <c r="I82" t="str">
        <f t="shared" si="6"/>
        <v>&lt;styleUrl&gt;#TIGER II&lt;/styleUrl&gt;</v>
      </c>
      <c r="J82" t="str">
        <f t="shared" si="7"/>
        <v>&lt;Point&gt;&lt;coordinates&gt;-98.0297992,43.7094283,0&lt;/coordinates&gt;&lt;/Point&gt;</v>
      </c>
      <c r="K82" t="s">
        <v>836</v>
      </c>
    </row>
    <row r="83" spans="1:11" x14ac:dyDescent="0.25">
      <c r="A83">
        <f>Master!L83</f>
        <v>35.149534299999999</v>
      </c>
      <c r="B83">
        <f>Master!M83</f>
        <v>-90.048980099999994</v>
      </c>
      <c r="C83" t="str">
        <f>Master!B83</f>
        <v>Crescent Corridor Intermodal Freight Rail Project</v>
      </c>
      <c r="D83" t="str">
        <f>"&lt;b&gt;Agency:&lt;/b&gt; "&amp;Master!A83&amp;"&lt;br&gt;&lt;b&gt;Program:&lt;/b&gt; "&amp;Master!C83&amp;"&lt;br&gt;&lt;b&gt;Mode:&lt;/b&gt; "&amp;Master!D83&amp;"&lt;br&gt;&lt;br&gt;&lt;b&gt;Project Description:&lt;/b&gt; "&amp;Master!E83&amp;"&lt;br&gt;&lt;b&gt;Amount of Award: &lt;/b&gt;"&amp;Master!F83&amp;"&lt;br&gt;&lt;/b&gt;Link:&lt;/b&gt; "&amp;Master!G83</f>
        <v>&lt;b&gt;Agency:&lt;/b&gt; DOT&lt;br&gt;&lt;b&gt;Program:&lt;/b&gt; TIGER I&lt;br&gt;&lt;b&gt;Mode:&lt;/b&gt; Freight, Ports, and Rail Infrastructure&lt;br&gt;&lt;br&gt;&lt;b&gt;Project Description:&lt;/b&gt; The Crescent Corridor is a major intermodal freight program centered on the continued development of Norfolk Southern’s rail intermodal route from the Gulf Coast to the Mid-Atlantic. Construction of these new facilities in Memphis and Birmingham includes pad and support tracks, trailer and container parking areas, lead tracks, and related ancillary buildings and features, providing significant new freight capacity from the Southeast through the Mid-Atlantic region, an area currently underserved by intermodal rail. Once fully-developed, the Crescent Corridor will improve domestic rail intermodal service between the Northeast and Southeast and connecting this 2,500-mile network of existing rail lines with regional intermodal freight distribution centers will strengthen domestic and international freight distribution in the Southeast, Gulf Coast and Mid-Atlantic markets.&lt;br&gt;&lt;b&gt;Amount of Award: &lt;/b&gt;105000000&lt;br&gt;&lt;/b&gt;Link:&lt;/b&gt; http://www.dot.gov/recovery/tigerprojects.html</v>
      </c>
      <c r="E83" t="str">
        <f>Master!C83</f>
        <v>TIGER I</v>
      </c>
      <c r="F83" t="s">
        <v>835</v>
      </c>
      <c r="G83" t="str">
        <f t="shared" si="4"/>
        <v>&lt;name&gt;Crescent Corridor Intermodal Freight Rail Project&lt;/name&gt;</v>
      </c>
      <c r="H83" t="str">
        <f t="shared" si="5"/>
        <v>&lt;description&gt;&lt;![CDATA[&lt;b&gt;Agency:&lt;/b&gt; DOT&lt;br&gt;&lt;b&gt;Program:&lt;/b&gt; TIGER I&lt;br&gt;&lt;b&gt;Mode:&lt;/b&gt; Freight, Ports, and Rail Infrastructure&lt;br&gt;&lt;br&gt;&lt;b&gt;Project Description:&lt;/b&gt; The Crescent Corridor is a major intermodal freight program centered on the continued development of Norfolk Southern’s rail intermodal route from the Gulf Coast to the Mid-Atlantic. Construction of these new facilities in Memphis and Birmingham includes pad and support tracks, trailer and container parking areas, lead tracks, and related ancillary buildings and features, providing significant new freight capacity from the Southeast through the Mid-Atlantic region, an area currently underserved by intermodal rail. Once fully-developed, the Crescent Corridor will improve domestic rail intermodal service between the Northeast and Southeast and connecting this 2,500-mile network of existing rail lines with regional intermodal freight distribution centers will strengthen domestic and international freight distribution in the Southeast, Gulf Coast and Mid-Atlantic markets.&lt;br&gt;&lt;b&gt;Amount of Award: &lt;/b&gt;105000000&lt;br&gt;&lt;/b&gt;Link:&lt;/b&gt; http://www.dot.gov/recovery/tigerprojects.html]]&gt;&lt;/description&gt;</v>
      </c>
      <c r="I83" t="str">
        <f t="shared" si="6"/>
        <v>&lt;styleUrl&gt;#TIGER I&lt;/styleUrl&gt;</v>
      </c>
      <c r="J83" t="str">
        <f t="shared" si="7"/>
        <v>&lt;Point&gt;&lt;coordinates&gt;-90.0489801,35.1495343,0&lt;/coordinates&gt;&lt;/Point&gt;</v>
      </c>
      <c r="K83" t="s">
        <v>836</v>
      </c>
    </row>
    <row r="84" spans="1:11" x14ac:dyDescent="0.25">
      <c r="A84">
        <f>Master!L84</f>
        <v>35.830730000000003</v>
      </c>
      <c r="B84">
        <f>Master!M84</f>
        <v>-85.978736999999995</v>
      </c>
      <c r="C84" t="str">
        <f>Master!B84</f>
        <v>Appalachian Regional Short Line Rail Project (KY, WV and TN)</v>
      </c>
      <c r="D84" t="str">
        <f>"&lt;b&gt;Agency:&lt;/b&gt; "&amp;Master!A84&amp;"&lt;br&gt;&lt;b&gt;Program:&lt;/b&gt; "&amp;Master!C84&amp;"&lt;br&gt;&lt;b&gt;Mode:&lt;/b&gt; "&amp;Master!D84&amp;"&lt;br&gt;&lt;br&gt;&lt;b&gt;Project Description:&lt;/b&gt; "&amp;Master!E84&amp;"&lt;br&gt;&lt;b&gt;Amount of Award: &lt;/b&gt;"&amp;Master!F84&amp;"&lt;br&gt;&lt;/b&gt;Link:&lt;/b&gt; "&amp;Master!G84</f>
        <v>&lt;b&gt;Agency:&lt;/b&gt; DOT&lt;br&gt;&lt;b&gt;Program:&lt;/b&gt; TIGER I&lt;br&gt;&lt;b&gt;Mode:&lt;/b&gt; Freight, Ports, and Rail Infrastructure&lt;br&gt;&lt;br&gt;&lt;b&gt;Project Description:&lt;/b&gt; This will rehabilitate hundreds of miles on five unconnected short–line railroads in three states, all operated by a single holding company. Investments include rail, crossties, grade crossing, bridge and tunnel work. This will improve the state of good repair on the railroads and divert bulk commodity shipments of aluminum, sand and chemicals from truck to rail, increasing safety and reducing fuel consumption and emissions. Eliminating slow orders on the lines will increase the speed of rail service allowing goods to reach their markets more quickly.&lt;br&gt;&lt;b&gt;Amount of Award: &lt;/b&gt;17551028&lt;br&gt;&lt;/b&gt;Link:&lt;/b&gt; http://www.dot.gov/recovery/tigerprojects.html</v>
      </c>
      <c r="E84" t="str">
        <f>Master!C84</f>
        <v>TIGER I</v>
      </c>
      <c r="F84" t="s">
        <v>835</v>
      </c>
      <c r="G84" t="str">
        <f t="shared" si="4"/>
        <v>&lt;name&gt;Appalachian Regional Short Line Rail Project (KY, WV and TN)&lt;/name&gt;</v>
      </c>
      <c r="H84" t="str">
        <f t="shared" si="5"/>
        <v>&lt;description&gt;&lt;![CDATA[&lt;b&gt;Agency:&lt;/b&gt; DOT&lt;br&gt;&lt;b&gt;Program:&lt;/b&gt; TIGER I&lt;br&gt;&lt;b&gt;Mode:&lt;/b&gt; Freight, Ports, and Rail Infrastructure&lt;br&gt;&lt;br&gt;&lt;b&gt;Project Description:&lt;/b&gt; This will rehabilitate hundreds of miles on five unconnected short–line railroads in three states, all operated by a single holding company. Investments include rail, crossties, grade crossing, bridge and tunnel work. This will improve the state of good repair on the railroads and divert bulk commodity shipments of aluminum, sand and chemicals from truck to rail, increasing safety and reducing fuel consumption and emissions. Eliminating slow orders on the lines will increase the speed of rail service allowing goods to reach their markets more quickly.&lt;br&gt;&lt;b&gt;Amount of Award: &lt;/b&gt;17551028&lt;br&gt;&lt;/b&gt;Link:&lt;/b&gt; http://www.dot.gov/recovery/tigerprojects.html]]&gt;&lt;/description&gt;</v>
      </c>
      <c r="I84" t="str">
        <f t="shared" si="6"/>
        <v>&lt;styleUrl&gt;#TIGER I&lt;/styleUrl&gt;</v>
      </c>
      <c r="J84" t="str">
        <f t="shared" si="7"/>
        <v>&lt;Point&gt;&lt;coordinates&gt;-85.978737,35.83073,0&lt;/coordinates&gt;&lt;/Point&gt;</v>
      </c>
      <c r="K84" t="s">
        <v>836</v>
      </c>
    </row>
    <row r="85" spans="1:11" x14ac:dyDescent="0.25">
      <c r="A85">
        <f>Master!L85</f>
        <v>36.034515900000002</v>
      </c>
      <c r="B85">
        <f>Master!M85</f>
        <v>-89.385628100000005</v>
      </c>
      <c r="C85" t="str">
        <f>Master!B85</f>
        <v>Northwest Tennessee Port (Lake County)</v>
      </c>
      <c r="D85" t="str">
        <f>"&lt;b&gt;Agency:&lt;/b&gt; "&amp;Master!A85&amp;"&lt;br&gt;&lt;b&gt;Program:&lt;/b&gt; "&amp;Master!C85&amp;"&lt;br&gt;&lt;b&gt;Mode:&lt;/b&gt; "&amp;Master!D85&amp;"&lt;br&gt;&lt;br&gt;&lt;b&gt;Project Description:&lt;/b&gt; "&amp;Master!E85&amp;"&lt;br&gt;&lt;b&gt;Amount of Award: &lt;/b&gt;"&amp;Master!F85&amp;"&lt;br&gt;&lt;/b&gt;Link:&lt;/b&gt; "&amp;Master!G85</f>
        <v>&lt;b&gt;Agency:&lt;/b&gt; DOT&lt;br&gt;&lt;b&gt;Program:&lt;/b&gt; TIGER II&lt;br&gt;&lt;b&gt;Mode:&lt;/b&gt; Freight, Ports, and Rail Infrastructure&lt;br&gt;&lt;br&gt;&lt;b&gt;Project Description:&lt;/b&gt; Tiger II dollars will be used to build a port and harbor facility on the Mississippi River, at Cates Landing in Tennessee. Dock facilities will be constructed and additional, necessary, on-site improvements will be made to create a connection between barge traffic at the port and truck freight movement. The port will be the deepest between Baton Rouge and St. Louis. The project is near multiple interstates and will be constructed following the guidelines of Clean Ports USA. This supports economic development in one of the poorest areas of the country, with over 37 percent of residents living beneath the poverty line.&lt;br&gt;&lt;b&gt;Amount of Award: &lt;/b&gt;13000000&lt;br&gt;&lt;/b&gt;Link:&lt;/b&gt; http://www.dot.gov/recovery/tigerprojects.html</v>
      </c>
      <c r="E85" t="str">
        <f>Master!C85</f>
        <v>TIGER II</v>
      </c>
      <c r="F85" t="s">
        <v>835</v>
      </c>
      <c r="G85" t="str">
        <f t="shared" si="4"/>
        <v>&lt;name&gt;Northwest Tennessee Port (Lake County)&lt;/name&gt;</v>
      </c>
      <c r="H85" t="str">
        <f t="shared" si="5"/>
        <v>&lt;description&gt;&lt;![CDATA[&lt;b&gt;Agency:&lt;/b&gt; DOT&lt;br&gt;&lt;b&gt;Program:&lt;/b&gt; TIGER II&lt;br&gt;&lt;b&gt;Mode:&lt;/b&gt; Freight, Ports, and Rail Infrastructure&lt;br&gt;&lt;br&gt;&lt;b&gt;Project Description:&lt;/b&gt; Tiger II dollars will be used to build a port and harbor facility on the Mississippi River, at Cates Landing in Tennessee. Dock facilities will be constructed and additional, necessary, on-site improvements will be made to create a connection between barge traffic at the port and truck freight movement. The port will be the deepest between Baton Rouge and St. Louis. The project is near multiple interstates and will be constructed following the guidelines of Clean Ports USA. This supports economic development in one of the poorest areas of the country, with over 37 percent of residents living beneath the poverty line.&lt;br&gt;&lt;b&gt;Amount of Award: &lt;/b&gt;13000000&lt;br&gt;&lt;/b&gt;Link:&lt;/b&gt; http://www.dot.gov/recovery/tigerprojects.html]]&gt;&lt;/description&gt;</v>
      </c>
      <c r="I85" t="str">
        <f t="shared" si="6"/>
        <v>&lt;styleUrl&gt;#TIGER II&lt;/styleUrl&gt;</v>
      </c>
      <c r="J85" t="str">
        <f t="shared" si="7"/>
        <v>&lt;Point&gt;&lt;coordinates&gt;-89.3856281,36.0345159,0&lt;/coordinates&gt;&lt;/Point&gt;</v>
      </c>
      <c r="K85" t="s">
        <v>836</v>
      </c>
    </row>
    <row r="86" spans="1:11" x14ac:dyDescent="0.25">
      <c r="A86">
        <f>Master!L86</f>
        <v>32.814017700000001</v>
      </c>
      <c r="B86">
        <f>Master!M86</f>
        <v>-96.948894499999994</v>
      </c>
      <c r="C86" t="str">
        <f>Master!B86</f>
        <v>Texas State Highway 161 (Grand Prairie)</v>
      </c>
      <c r="D86" t="str">
        <f>"&lt;b&gt;Agency:&lt;/b&gt; "&amp;Master!A86&amp;"&lt;br&gt;&lt;b&gt;Program:&lt;/b&gt; "&amp;Master!C86&amp;"&lt;br&gt;&lt;b&gt;Mode:&lt;/b&gt; "&amp;Master!D86&amp;"&lt;br&gt;&lt;br&gt;&lt;b&gt;Project Description:&lt;/b&gt; "&amp;Master!E86&amp;"&lt;br&gt;&lt;b&gt;Amount of Award: &lt;/b&gt;"&amp;Master!F86&amp;"&lt;br&gt;&lt;/b&gt;Link:&lt;/b&gt; "&amp;Master!G86</f>
        <v>&lt;b&gt;Agency:&lt;/b&gt; DOT&lt;br&gt;&lt;b&gt;Program:&lt;/b&gt; TIGER I&lt;br&gt;&lt;b&gt;Mode:&lt;/b&gt; Road/Bridge Infrastructure &lt;br&gt;&lt;br&gt;&lt;b&gt;Project Description:&lt;/b&gt; This completes the western portion of a second beltway around Dallas, improving the region’s transportation network and level of service. The project is located along the western boundary of Dallas County in a high-growth center of the Dallas-Ft. Worth Metroplex. Regional traffic management centers administered by the Authority and Texas DOT will link to an intelligent transportation system which will use real-time traffic flow and visual data to enhance mobility, reduce emissions and shorten incident response time.&lt;br&gt;&lt;b&gt;Amount of Award: &lt;/b&gt;20000000&lt;br&gt;&lt;/b&gt;Link:&lt;/b&gt; http://www.dot.gov/recovery/tigerprojects.html</v>
      </c>
      <c r="E86" t="str">
        <f>Master!C86</f>
        <v>TIGER I</v>
      </c>
      <c r="F86" t="s">
        <v>835</v>
      </c>
      <c r="G86" t="str">
        <f t="shared" si="4"/>
        <v>&lt;name&gt;Texas State Highway 161 (Grand Prairie)&lt;/name&gt;</v>
      </c>
      <c r="H86" t="str">
        <f t="shared" si="5"/>
        <v>&lt;description&gt;&lt;![CDATA[&lt;b&gt;Agency:&lt;/b&gt; DOT&lt;br&gt;&lt;b&gt;Program:&lt;/b&gt; TIGER I&lt;br&gt;&lt;b&gt;Mode:&lt;/b&gt; Road/Bridge Infrastructure &lt;br&gt;&lt;br&gt;&lt;b&gt;Project Description:&lt;/b&gt; This completes the western portion of a second beltway around Dallas, improving the region’s transportation network and level of service. The project is located along the western boundary of Dallas County in a high-growth center of the Dallas-Ft. Worth Metroplex. Regional traffic management centers administered by the Authority and Texas DOT will link to an intelligent transportation system which will use real-time traffic flow and visual data to enhance mobility, reduce emissions and shorten incident response time.&lt;br&gt;&lt;b&gt;Amount of Award: &lt;/b&gt;20000000&lt;br&gt;&lt;/b&gt;Link:&lt;/b&gt; http://www.dot.gov/recovery/tigerprojects.html]]&gt;&lt;/description&gt;</v>
      </c>
      <c r="I86" t="str">
        <f t="shared" si="6"/>
        <v>&lt;styleUrl&gt;#TIGER I&lt;/styleUrl&gt;</v>
      </c>
      <c r="J86" t="str">
        <f t="shared" si="7"/>
        <v>&lt;Point&gt;&lt;coordinates&gt;-96.9488945,32.8140177,0&lt;/coordinates&gt;&lt;/Point&gt;</v>
      </c>
      <c r="K86" t="s">
        <v>836</v>
      </c>
    </row>
    <row r="87" spans="1:11" x14ac:dyDescent="0.25">
      <c r="A87">
        <f>Master!L87</f>
        <v>32.802954999999997</v>
      </c>
      <c r="B87">
        <f>Master!M87</f>
        <v>-96.769923000000006</v>
      </c>
      <c r="C87" t="str">
        <f>Master!B87</f>
        <v>Downtown Dallas Streetcar</v>
      </c>
      <c r="D87" t="str">
        <f>"&lt;b&gt;Agency:&lt;/b&gt; "&amp;Master!A87&amp;"&lt;br&gt;&lt;b&gt;Program:&lt;/b&gt; "&amp;Master!C87&amp;"&lt;br&gt;&lt;b&gt;Mode:&lt;/b&gt; "&amp;Master!D87&amp;"&lt;br&gt;&lt;br&gt;&lt;b&gt;Project Description:&lt;/b&gt; "&amp;Master!E87&amp;"&lt;br&gt;&lt;b&gt;Amount of Award: &lt;/b&gt;"&amp;Master!F87&amp;"&lt;br&gt;&lt;/b&gt;Link:&lt;/b&gt; "&amp;Master!G87</f>
        <v>&lt;b&gt;Agency:&lt;/b&gt; DOT&lt;br&gt;&lt;b&gt;Program:&lt;/b&gt; TIGER I&lt;br&gt;&lt;b&gt;Mode:&lt;/b&gt; Transit Infrastructure&lt;br&gt;&lt;br&gt;&lt;b&gt;Project Description:&lt;/b&gt; This proposed streetcar line originates in Downtown Dallas at Harwood and Main Street, continuing down Main Street to Houston Street through the largest job center in the North Texas area. This will improve transportation within downtown Dallas by creating a seamless transit connection and providing a multi-modal link between jobs and residents. It specifically targets commuters in mixed use districts adjacent to downtown and will help create a transit network linking urban areas by providing multiple transportation alternatives, providing mobility and connectivity and increases transportation options in downtown Dallas, a city with more than 1.2 million people and linking walkable, mixed use  neighborhoods in the urban core with employment centers throughout the region. (TIFIA Loan Grant)&lt;br&gt;&lt;b&gt;Amount of Award: &lt;/b&gt;23000000&lt;br&gt;&lt;/b&gt;Link:&lt;/b&gt; http://www.dot.gov/recovery/tigerprojects.html</v>
      </c>
      <c r="E87" t="str">
        <f>Master!C87</f>
        <v>TIGER I</v>
      </c>
      <c r="F87" t="s">
        <v>835</v>
      </c>
      <c r="G87" t="str">
        <f t="shared" si="4"/>
        <v>&lt;name&gt;Downtown Dallas Streetcar&lt;/name&gt;</v>
      </c>
      <c r="H87" t="str">
        <f t="shared" si="5"/>
        <v>&lt;description&gt;&lt;![CDATA[&lt;b&gt;Agency:&lt;/b&gt; DOT&lt;br&gt;&lt;b&gt;Program:&lt;/b&gt; TIGER I&lt;br&gt;&lt;b&gt;Mode:&lt;/b&gt; Transit Infrastructure&lt;br&gt;&lt;br&gt;&lt;b&gt;Project Description:&lt;/b&gt; This proposed streetcar line originates in Downtown Dallas at Harwood and Main Street, continuing down Main Street to Houston Street through the largest job center in the North Texas area. This will improve transportation within downtown Dallas by creating a seamless transit connection and providing a multi-modal link between jobs and residents. It specifically targets commuters in mixed use districts adjacent to downtown and will help create a transit network linking urban areas by providing multiple transportation alternatives, providing mobility and connectivity and increases transportation options in downtown Dallas, a city with more than 1.2 million people and linking walkable, mixed use  neighborhoods in the urban core with employment centers throughout the region. (TIFIA Loan Grant)&lt;br&gt;&lt;b&gt;Amount of Award: &lt;/b&gt;23000000&lt;br&gt;&lt;/b&gt;Link:&lt;/b&gt; http://www.dot.gov/recovery/tigerprojects.html]]&gt;&lt;/description&gt;</v>
      </c>
      <c r="I87" t="str">
        <f t="shared" si="6"/>
        <v>&lt;styleUrl&gt;#TIGER I&lt;/styleUrl&gt;</v>
      </c>
      <c r="J87" t="str">
        <f t="shared" si="7"/>
        <v>&lt;Point&gt;&lt;coordinates&gt;-96.769923,32.802955,0&lt;/coordinates&gt;&lt;/Point&gt;</v>
      </c>
      <c r="K87" t="s">
        <v>836</v>
      </c>
    </row>
    <row r="88" spans="1:11" x14ac:dyDescent="0.25">
      <c r="A88">
        <f>Master!L88</f>
        <v>32.725408999999999</v>
      </c>
      <c r="B88">
        <f>Master!M88</f>
        <v>-97.320849600000003</v>
      </c>
      <c r="C88" t="str">
        <f>Master!B88</f>
        <v>Tower 55 Freight Rail Improvements</v>
      </c>
      <c r="D88" t="str">
        <f>"&lt;b&gt;Agency:&lt;/b&gt; "&amp;Master!A88&amp;"&lt;br&gt;&lt;b&gt;Program:&lt;/b&gt; "&amp;Master!C88&amp;"&lt;br&gt;&lt;b&gt;Mode:&lt;/b&gt; "&amp;Master!D88&amp;"&lt;br&gt;&lt;br&gt;&lt;b&gt;Project Description:&lt;/b&gt; "&amp;Master!E88&amp;"&lt;br&gt;&lt;b&gt;Amount of Award: &lt;/b&gt;"&amp;Master!F88&amp;"&lt;br&gt;&lt;/b&gt;Link:&lt;/b&gt; "&amp;Master!G88</f>
        <v>&lt;b&gt;Agency:&lt;/b&gt; DOT&lt;br&gt;&lt;b&gt;Program:&lt;/b&gt; TIGER II&lt;br&gt;&lt;b&gt;Mode:&lt;/b&gt; Freight, Ports, and Rail Infrastructure&lt;br&gt;&lt;br&gt;&lt;b&gt;Project Description:&lt;/b&gt; Tower 55, a major rail and traffic bottleneck, is a rail intersection in downtown Fort Worth, TX, where Union Pacific and Burlington Northern Santa Fe railroad lines cross. The project will improve the flow of train traffic through this intersection by adding an additional north-south track and by installing new signals and a new interlocking system. This intersection currently operates at 90 percent above capacity, handling close to 100 trains per day. Improvements will allow 40 percent more trains through the intersection, providing 20 years of additional capacity.&lt;br&gt;&lt;b&gt;Amount of Award: &lt;/b&gt;34000000&lt;br&gt;&lt;/b&gt;Link:&lt;/b&gt; http://www.dot.gov/recovery/tigerprojects.html</v>
      </c>
      <c r="E88" t="str">
        <f>Master!C88</f>
        <v>TIGER II</v>
      </c>
      <c r="F88" t="s">
        <v>835</v>
      </c>
      <c r="G88" t="str">
        <f t="shared" si="4"/>
        <v>&lt;name&gt;Tower 55 Freight Rail Improvements&lt;/name&gt;</v>
      </c>
      <c r="H88" t="str">
        <f t="shared" si="5"/>
        <v>&lt;description&gt;&lt;![CDATA[&lt;b&gt;Agency:&lt;/b&gt; DOT&lt;br&gt;&lt;b&gt;Program:&lt;/b&gt; TIGER II&lt;br&gt;&lt;b&gt;Mode:&lt;/b&gt; Freight, Ports, and Rail Infrastructure&lt;br&gt;&lt;br&gt;&lt;b&gt;Project Description:&lt;/b&gt; Tower 55, a major rail and traffic bottleneck, is a rail intersection in downtown Fort Worth, TX, where Union Pacific and Burlington Northern Santa Fe railroad lines cross. The project will improve the flow of train traffic through this intersection by adding an additional north-south track and by installing new signals and a new interlocking system. This intersection currently operates at 90 percent above capacity, handling close to 100 trains per day. Improvements will allow 40 percent more trains through the intersection, providing 20 years of additional capacity.&lt;br&gt;&lt;b&gt;Amount of Award: &lt;/b&gt;34000000&lt;br&gt;&lt;/b&gt;Link:&lt;/b&gt; http://www.dot.gov/recovery/tigerprojects.html]]&gt;&lt;/description&gt;</v>
      </c>
      <c r="I88" t="str">
        <f t="shared" si="6"/>
        <v>&lt;styleUrl&gt;#TIGER II&lt;/styleUrl&gt;</v>
      </c>
      <c r="J88" t="str">
        <f t="shared" si="7"/>
        <v>&lt;Point&gt;&lt;coordinates&gt;-97.3208496,32.725409,0&lt;/coordinates&gt;&lt;/Point&gt;</v>
      </c>
      <c r="K88" t="s">
        <v>836</v>
      </c>
    </row>
    <row r="89" spans="1:11" x14ac:dyDescent="0.25">
      <c r="A89">
        <f>Master!L89</f>
        <v>40.718835400000003</v>
      </c>
      <c r="B89">
        <f>Master!M89</f>
        <v>-111.8882691</v>
      </c>
      <c r="C89" t="str">
        <f>Master!B89</f>
        <v>Sugar House Streetcar - South Salt Lake City</v>
      </c>
      <c r="D89" t="str">
        <f>"&lt;b&gt;Agency:&lt;/b&gt; "&amp;Master!A89&amp;"&lt;br&gt;&lt;b&gt;Program:&lt;/b&gt; "&amp;Master!C89&amp;"&lt;br&gt;&lt;b&gt;Mode:&lt;/b&gt; "&amp;Master!D89&amp;"&lt;br&gt;&lt;br&gt;&lt;b&gt;Project Description:&lt;/b&gt; "&amp;Master!E89&amp;"&lt;br&gt;&lt;b&gt;Amount of Award: &lt;/b&gt;"&amp;Master!F89&amp;"&lt;br&gt;&lt;/b&gt;Link:&lt;/b&gt; "&amp;Master!G89</f>
        <v>&lt;b&gt;Agency:&lt;/b&gt; DOT&lt;br&gt;&lt;b&gt;Program:&lt;/b&gt; TIGER II&lt;br&gt;&lt;b&gt;Mode:&lt;/b&gt; Transit Infrastructure&lt;br&gt;&lt;br&gt;&lt;b&gt;Project Description:&lt;/b&gt; This wil build a two-mile, modern streetcar line between an urban arterial route, 2100 South, and Interstate 80. The project will connect a thriving regional commercial center and redevelopment area to the highly successful regional TRAX light rail system. This removes an estimated 800 automobiles per day from the local street network, reducing congestion and accidents along the 2100 South corridor and supports development of a regional trail system within the corridor; the planned regional Parley’s trail will be co- located in the right-of-way.&lt;br&gt;&lt;b&gt;Amount of Award: &lt;/b&gt;26000000&lt;br&gt;&lt;/b&gt;Link:&lt;/b&gt; http://www.dot.gov/recovery/tigerprojects.html</v>
      </c>
      <c r="E89" t="str">
        <f>Master!C89</f>
        <v>TIGER II</v>
      </c>
      <c r="F89" t="s">
        <v>835</v>
      </c>
      <c r="G89" t="str">
        <f t="shared" si="4"/>
        <v>&lt;name&gt;Sugar House Streetcar - South Salt Lake City&lt;/name&gt;</v>
      </c>
      <c r="H89" t="str">
        <f t="shared" si="5"/>
        <v>&lt;description&gt;&lt;![CDATA[&lt;b&gt;Agency:&lt;/b&gt; DOT&lt;br&gt;&lt;b&gt;Program:&lt;/b&gt; TIGER II&lt;br&gt;&lt;b&gt;Mode:&lt;/b&gt; Transit Infrastructure&lt;br&gt;&lt;br&gt;&lt;b&gt;Project Description:&lt;/b&gt; This wil build a two-mile, modern streetcar line between an urban arterial route, 2100 South, and Interstate 80. The project will connect a thriving regional commercial center and redevelopment area to the highly successful regional TRAX light rail system. This removes an estimated 800 automobiles per day from the local street network, reducing congestion and accidents along the 2100 South corridor and supports development of a regional trail system within the corridor; the planned regional Parley’s trail will be co- located in the right-of-way.&lt;br&gt;&lt;b&gt;Amount of Award: &lt;/b&gt;26000000&lt;br&gt;&lt;/b&gt;Link:&lt;/b&gt; http://www.dot.gov/recovery/tigerprojects.html]]&gt;&lt;/description&gt;</v>
      </c>
      <c r="I89" t="str">
        <f t="shared" si="6"/>
        <v>&lt;styleUrl&gt;#TIGER II&lt;/styleUrl&gt;</v>
      </c>
      <c r="J89" t="str">
        <f t="shared" si="7"/>
        <v>&lt;Point&gt;&lt;coordinates&gt;-111.8882691,40.7188354,0&lt;/coordinates&gt;&lt;/Point&gt;</v>
      </c>
      <c r="K89" t="s">
        <v>836</v>
      </c>
    </row>
    <row r="90" spans="1:11" x14ac:dyDescent="0.25">
      <c r="A90">
        <f>Master!L90</f>
        <v>44.475882499999997</v>
      </c>
      <c r="B90">
        <f>Master!M90</f>
        <v>-73.212072000000006</v>
      </c>
      <c r="C90" t="str">
        <f>Master!B90</f>
        <v>Burlington Waterfront North Project</v>
      </c>
      <c r="D90" t="str">
        <f>"&lt;b&gt;Agency:&lt;/b&gt; "&amp;Master!A90&amp;"&lt;br&gt;&lt;b&gt;Program:&lt;/b&gt; "&amp;Master!C90&amp;"&lt;br&gt;&lt;b&gt;Mode:&lt;/b&gt; "&amp;Master!D90&amp;"&lt;br&gt;&lt;br&gt;&lt;b&gt;Project Description:&lt;/b&gt; "&amp;Master!E90&amp;"&lt;br&gt;&lt;b&gt;Amount of Award: &lt;/b&gt;"&amp;Master!F90&amp;"&lt;br&gt;&lt;/b&gt;Link:&lt;/b&gt; "&amp;Master!G90</f>
        <v>&lt;b&gt;Agency:&lt;/b&gt; DOT&lt;br&gt;&lt;b&gt;Program:&lt;/b&gt; TIGER I&lt;br&gt;&lt;b&gt;Mode:&lt;/b&gt; Multimodal Infrastructure&lt;br&gt;&lt;br&gt;&lt;b&gt;Project Description:&lt;/b&gt; The project involves the rehabilitation, reconstruction and upgrading of a 1,355 foot section of Lake Street– the principal north-south access roadway servicing the downtown waterfront–and the realignment and improvement of a section of the Waterfront Bike path that traverses the project area, leveraging more than $21 million in additional funding, including more than $13 million in new private investments. Reconfiguration of the road and bike path will improve safety by reducing conflicts among vehicular, pedestrian, and bicycle traffic, while also maximizing land available for economic redevelopment. This project is located in a HUD-designated Renewal Community, where 77 percent of residents are low/moderate income and the poverty rate is 31.4 percent--almost 2.5 times the national rate.&lt;br&gt;&lt;b&gt;Amount of Award: &lt;/b&gt;3150000&lt;br&gt;&lt;/b&gt;Link:&lt;/b&gt; http://www.dot.gov/recovery/tigerprojects.html</v>
      </c>
      <c r="E90" t="str">
        <f>Master!C90</f>
        <v>TIGER I</v>
      </c>
      <c r="F90" t="s">
        <v>835</v>
      </c>
      <c r="G90" t="str">
        <f t="shared" si="4"/>
        <v>&lt;name&gt;Burlington Waterfront North Project&lt;/name&gt;</v>
      </c>
      <c r="H90" t="str">
        <f t="shared" si="5"/>
        <v>&lt;description&gt;&lt;![CDATA[&lt;b&gt;Agency:&lt;/b&gt; DOT&lt;br&gt;&lt;b&gt;Program:&lt;/b&gt; TIGER I&lt;br&gt;&lt;b&gt;Mode:&lt;/b&gt; Multimodal Infrastructure&lt;br&gt;&lt;br&gt;&lt;b&gt;Project Description:&lt;/b&gt; The project involves the rehabilitation, reconstruction and upgrading of a 1,355 foot section of Lake Street– the principal north-south access roadway servicing the downtown waterfront–and the realignment and improvement of a section of the Waterfront Bike path that traverses the project area, leveraging more than $21 million in additional funding, including more than $13 million in new private investments. Reconfiguration of the road and bike path will improve safety by reducing conflicts among vehicular, pedestrian, and bicycle traffic, while also maximizing land available for economic redevelopment. This project is located in a HUD-designated Renewal Community, where 77 percent of residents are low/moderate income and the poverty rate is 31.4 percent--almost 2.5 times the national rate.&lt;br&gt;&lt;b&gt;Amount of Award: &lt;/b&gt;3150000&lt;br&gt;&lt;/b&gt;Link:&lt;/b&gt; http://www.dot.gov/recovery/tigerprojects.html]]&gt;&lt;/description&gt;</v>
      </c>
      <c r="I90" t="str">
        <f t="shared" si="6"/>
        <v>&lt;styleUrl&gt;#TIGER I&lt;/styleUrl&gt;</v>
      </c>
      <c r="J90" t="str">
        <f t="shared" si="7"/>
        <v>&lt;Point&gt;&lt;coordinates&gt;-73.212072,44.4758825,0&lt;/coordinates&gt;&lt;/Point&gt;</v>
      </c>
      <c r="K90" t="s">
        <v>836</v>
      </c>
    </row>
    <row r="91" spans="1:11" x14ac:dyDescent="0.25">
      <c r="A91">
        <f>Master!L91</f>
        <v>47.658780200000002</v>
      </c>
      <c r="B91">
        <f>Master!M91</f>
        <v>-117.42604660000001</v>
      </c>
      <c r="C91" t="str">
        <f>Master!B91</f>
        <v>US-395 North Spokane Corridor - Francis Ave. to Farwell Rd. Southbound</v>
      </c>
      <c r="D91" t="str">
        <f>"&lt;b&gt;Agency:&lt;/b&gt; "&amp;Master!A91&amp;"&lt;br&gt;&lt;b&gt;Program:&lt;/b&gt; "&amp;Master!C91&amp;"&lt;br&gt;&lt;b&gt;Mode:&lt;/b&gt; "&amp;Master!D91&amp;"&lt;br&gt;&lt;br&gt;&lt;b&gt;Project Description:&lt;/b&gt; "&amp;Master!E91&amp;"&lt;br&gt;&lt;b&gt;Amount of Award: &lt;/b&gt;"&amp;Master!F91&amp;"&lt;br&gt;&lt;/b&gt;Link:&lt;/b&gt; "&amp;Master!G91</f>
        <v>&lt;b&gt;Agency:&lt;/b&gt; DOT&lt;br&gt;&lt;b&gt;Program:&lt;/b&gt; TIGER I&lt;br&gt;&lt;b&gt;Mode:&lt;/b&gt; Road/Bridge Infrastructure &lt;br&gt;&lt;br&gt;&lt;b&gt;Project Description:&lt;/b&gt; The project will build 3.7 miles of southbound US-395 from Francis Avenue to Farwell Road in Spokane County to complement the existing northbound lanes. The northbound lanes are currently being used in a limited fashion for both north and southbound traffic. This project includes community-preferred design features, has bike/pedestrian features, park-and-ride lots, and has the potential for transit. The project is shovel-ready and will quickly create jobs.&lt;br&gt;&lt;b&gt;Amount of Award: &lt;/b&gt;35000000&lt;br&gt;&lt;/b&gt;Link:&lt;/b&gt; http://www.dot.gov/recovery/tigerprojects.html</v>
      </c>
      <c r="E91" t="str">
        <f>Master!C91</f>
        <v>TIGER I</v>
      </c>
      <c r="F91" t="s">
        <v>835</v>
      </c>
      <c r="G91" t="str">
        <f t="shared" si="4"/>
        <v>&lt;name&gt;US-395 North Spokane Corridor - Francis Ave. to Farwell Rd. Southbound&lt;/name&gt;</v>
      </c>
      <c r="H91" t="str">
        <f t="shared" si="5"/>
        <v>&lt;description&gt;&lt;![CDATA[&lt;b&gt;Agency:&lt;/b&gt; DOT&lt;br&gt;&lt;b&gt;Program:&lt;/b&gt; TIGER I&lt;br&gt;&lt;b&gt;Mode:&lt;/b&gt; Road/Bridge Infrastructure &lt;br&gt;&lt;br&gt;&lt;b&gt;Project Description:&lt;/b&gt; The project will build 3.7 miles of southbound US-395 from Francis Avenue to Farwell Road in Spokane County to complement the existing northbound lanes. The northbound lanes are currently being used in a limited fashion for both north and southbound traffic. This project includes community-preferred design features, has bike/pedestrian features, park-and-ride lots, and has the potential for transit. The project is shovel-ready and will quickly create jobs.&lt;br&gt;&lt;b&gt;Amount of Award: &lt;/b&gt;35000000&lt;br&gt;&lt;/b&gt;Link:&lt;/b&gt; http://www.dot.gov/recovery/tigerprojects.html]]&gt;&lt;/description&gt;</v>
      </c>
      <c r="I91" t="str">
        <f t="shared" si="6"/>
        <v>&lt;styleUrl&gt;#TIGER I&lt;/styleUrl&gt;</v>
      </c>
      <c r="J91" t="str">
        <f t="shared" si="7"/>
        <v>&lt;Point&gt;&lt;coordinates&gt;-117.4260466,47.6587802,0&lt;/coordinates&gt;&lt;/Point&gt;</v>
      </c>
      <c r="K91" t="s">
        <v>836</v>
      </c>
    </row>
    <row r="92" spans="1:11" x14ac:dyDescent="0.25">
      <c r="A92">
        <f>Master!L92</f>
        <v>47.606209499999999</v>
      </c>
      <c r="B92">
        <f>Master!M92</f>
        <v>-122.3320708</v>
      </c>
      <c r="C92" t="str">
        <f>Master!B92</f>
        <v>Mercer Corridor Redevelopment</v>
      </c>
      <c r="D92" t="str">
        <f>"&lt;b&gt;Agency:&lt;/b&gt; "&amp;Master!A92&amp;"&lt;br&gt;&lt;b&gt;Program:&lt;/b&gt; "&amp;Master!C92&amp;"&lt;br&gt;&lt;b&gt;Mode:&lt;/b&gt; "&amp;Master!D92&amp;"&lt;br&gt;&lt;br&gt;&lt;b&gt;Project Description:&lt;/b&gt; "&amp;Master!E92&amp;"&lt;br&gt;&lt;b&gt;Amount of Award: &lt;/b&gt;"&amp;Master!F92&amp;"&lt;br&gt;&lt;/b&gt;Link:&lt;/b&gt; "&amp;Master!G92</f>
        <v>&lt;b&gt;Agency:&lt;/b&gt; DOT&lt;br&gt;&lt;b&gt;Program:&lt;/b&gt; TIGER I&lt;br&gt;&lt;b&gt;Mode:&lt;/b&gt; Multimodal Infrastructure&lt;br&gt;&lt;br&gt;&lt;b&gt;Project Description:&lt;/b&gt; The project involves the reconstruction and realignment of the main roadway through the growing biotechnology hub in South Lake Union, connecting a number of urban centers to I-5 in Seattle. The project will build multi-modal improvements along Mercer and Valley Streets, including widening Mercer to create a two-way boulevard, reconstructing Valley Street as a local access street, providing new and wider sidewalks, improving connections to transit and adding bicycle lanes. It will eliminate six high-accident locations and reduce energy use and greenhouse gas emissions by creating a vibrant, walkable mixed-use urban community.&lt;br&gt;&lt;b&gt;Amount of Award: &lt;/b&gt;30000000&lt;br&gt;&lt;/b&gt;Link:&lt;/b&gt; http://www.dot.gov/recovery/tigerprojects.html</v>
      </c>
      <c r="E92" t="str">
        <f>Master!C92</f>
        <v>TIGER I</v>
      </c>
      <c r="F92" t="s">
        <v>835</v>
      </c>
      <c r="G92" t="str">
        <f t="shared" si="4"/>
        <v>&lt;name&gt;Mercer Corridor Redevelopment&lt;/name&gt;</v>
      </c>
      <c r="H92" t="str">
        <f t="shared" si="5"/>
        <v>&lt;description&gt;&lt;![CDATA[&lt;b&gt;Agency:&lt;/b&gt; DOT&lt;br&gt;&lt;b&gt;Program:&lt;/b&gt; TIGER I&lt;br&gt;&lt;b&gt;Mode:&lt;/b&gt; Multimodal Infrastructure&lt;br&gt;&lt;br&gt;&lt;b&gt;Project Description:&lt;/b&gt; The project involves the reconstruction and realignment of the main roadway through the growing biotechnology hub in South Lake Union, connecting a number of urban centers to I-5 in Seattle. The project will build multi-modal improvements along Mercer and Valley Streets, including widening Mercer to create a two-way boulevard, reconstructing Valley Street as a local access street, providing new and wider sidewalks, improving connections to transit and adding bicycle lanes. It will eliminate six high-accident locations and reduce energy use and greenhouse gas emissions by creating a vibrant, walkable mixed-use urban community.&lt;br&gt;&lt;b&gt;Amount of Award: &lt;/b&gt;30000000&lt;br&gt;&lt;/b&gt;Link:&lt;/b&gt; http://www.dot.gov/recovery/tigerprojects.html]]&gt;&lt;/description&gt;</v>
      </c>
      <c r="I92" t="str">
        <f t="shared" si="6"/>
        <v>&lt;styleUrl&gt;#TIGER I&lt;/styleUrl&gt;</v>
      </c>
      <c r="J92" t="str">
        <f t="shared" si="7"/>
        <v>&lt;Point&gt;&lt;coordinates&gt;-122.3320708,47.6062095,0&lt;/coordinates&gt;&lt;/Point&gt;</v>
      </c>
      <c r="K92" t="s">
        <v>836</v>
      </c>
    </row>
    <row r="93" spans="1:11" x14ac:dyDescent="0.25">
      <c r="A93">
        <f>Master!L93</f>
        <v>46.239579300000003</v>
      </c>
      <c r="B93">
        <f>Master!M93</f>
        <v>-119.1005657</v>
      </c>
      <c r="C93" t="str">
        <f>Master!B93</f>
        <v>East Foster Wells Road Extension</v>
      </c>
      <c r="D93" t="str">
        <f>"&lt;b&gt;Agency:&lt;/b&gt; "&amp;Master!A93&amp;"&lt;br&gt;&lt;b&gt;Program:&lt;/b&gt; "&amp;Master!C93&amp;"&lt;br&gt;&lt;b&gt;Mode:&lt;/b&gt; "&amp;Master!D93&amp;"&lt;br&gt;&lt;br&gt;&lt;b&gt;Project Description:&lt;/b&gt; "&amp;Master!E93&amp;"&lt;br&gt;&lt;b&gt;Amount of Award: &lt;/b&gt;"&amp;Master!F93&amp;"&lt;br&gt;&lt;/b&gt;Link:&lt;/b&gt; "&amp;Master!G93</f>
        <v>&lt;b&gt;Agency:&lt;/b&gt; DOT&lt;br&gt;&lt;b&gt;Program:&lt;/b&gt; TIGER II&lt;br&gt;&lt;b&gt;Mode:&lt;/b&gt; Road/Bridge Infrastructure &lt;br&gt;&lt;br&gt;&lt;b&gt;Project Description:&lt;/b&gt; This extension will complete the construction of a new transportation corridor between US-395 and Pasco-Kahlotus Road in this farming community in rural Washington. TIGER II money will be used to complete the last 2.5 miles of road in this 8.5-mile corridor. The extension of East Foster Wells road will provide an all-weather farm-to-market road and will provide direct access from Pasco-Kahlotus Road to processing facilities located along US-395 and the newly completed Commercial Avenue in the City of Pasco.&lt;br&gt;&lt;b&gt;Amount of Award: &lt;/b&gt;1010000&lt;br&gt;&lt;/b&gt;Link:&lt;/b&gt; http://www.dot.gov/recovery/tigerprojects.html</v>
      </c>
      <c r="E93" t="str">
        <f>Master!C93</f>
        <v>TIGER II</v>
      </c>
      <c r="F93" t="s">
        <v>835</v>
      </c>
      <c r="G93" t="str">
        <f t="shared" si="4"/>
        <v>&lt;name&gt;East Foster Wells Road Extension&lt;/name&gt;</v>
      </c>
      <c r="H93" t="str">
        <f t="shared" si="5"/>
        <v>&lt;description&gt;&lt;![CDATA[&lt;b&gt;Agency:&lt;/b&gt; DOT&lt;br&gt;&lt;b&gt;Program:&lt;/b&gt; TIGER II&lt;br&gt;&lt;b&gt;Mode:&lt;/b&gt; Road/Bridge Infrastructure &lt;br&gt;&lt;br&gt;&lt;b&gt;Project Description:&lt;/b&gt; This extension will complete the construction of a new transportation corridor between US-395 and Pasco-Kahlotus Road in this farming community in rural Washington. TIGER II money will be used to complete the last 2.5 miles of road in this 8.5-mile corridor. The extension of East Foster Wells road will provide an all-weather farm-to-market road and will provide direct access from Pasco-Kahlotus Road to processing facilities located along US-395 and the newly completed Commercial Avenue in the City of Pasco.&lt;br&gt;&lt;b&gt;Amount of Award: &lt;/b&gt;1010000&lt;br&gt;&lt;/b&gt;Link:&lt;/b&gt; http://www.dot.gov/recovery/tigerprojects.html]]&gt;&lt;/description&gt;</v>
      </c>
      <c r="I93" t="str">
        <f t="shared" si="6"/>
        <v>&lt;styleUrl&gt;#TIGER II&lt;/styleUrl&gt;</v>
      </c>
      <c r="J93" t="str">
        <f t="shared" si="7"/>
        <v>&lt;Point&gt;&lt;coordinates&gt;-119.1005657,46.2395793,0&lt;/coordinates&gt;&lt;/Point&gt;</v>
      </c>
      <c r="K93" t="s">
        <v>836</v>
      </c>
    </row>
    <row r="94" spans="1:11" x14ac:dyDescent="0.25">
      <c r="A94">
        <f>Master!L94</f>
        <v>45.638728100000002</v>
      </c>
      <c r="B94">
        <f>Master!M94</f>
        <v>-122.6614861</v>
      </c>
      <c r="C94" t="str">
        <f>Master!B94</f>
        <v xml:space="preserve">West Vancouver Freight Access </v>
      </c>
      <c r="D94" t="str">
        <f>"&lt;b&gt;Agency:&lt;/b&gt; "&amp;Master!A94&amp;"&lt;br&gt;&lt;b&gt;Program:&lt;/b&gt; "&amp;Master!C94&amp;"&lt;br&gt;&lt;b&gt;Mode:&lt;/b&gt; "&amp;Master!D94&amp;"&lt;br&gt;&lt;br&gt;&lt;b&gt;Project Description:&lt;/b&gt; "&amp;Master!E94&amp;"&lt;br&gt;&lt;b&gt;Amount of Award: &lt;/b&gt;"&amp;Master!F94&amp;"&lt;br&gt;&lt;/b&gt;Link:&lt;/b&gt; "&amp;Master!G94</f>
        <v>&lt;b&gt;Agency:&lt;/b&gt; DOT&lt;br&gt;&lt;b&gt;Program:&lt;/b&gt; TIGER II&lt;br&gt;&lt;b&gt;Mode:&lt;/b&gt; Freight, Ports, and Rail Infrastructure&lt;br&gt;&lt;br&gt;&lt;b&gt;Project Description:&lt;/b&gt; The West Vancouver Freight Access project will construct a new rail access route to alleviate rail traffic congestion at the Port of Vancouver. The project will relocate facilities within the port to provide a new entryway into port terminals. This will create an estimated 400 permanent new jobs in two to five years, and up to 1,836 construction jobs per year, in a county with the highest unemployment rate (13.3 percent as of July 2010) in the state of Washington and support the port’s commitment to expand its use of rail from 72 percent to 85 percent.&lt;br&gt;&lt;b&gt;Amount of Award: &lt;/b&gt;10000000&lt;br&gt;&lt;/b&gt;Link:&lt;/b&gt; http://www.dot.gov/recovery/tigerprojects.html</v>
      </c>
      <c r="E94" t="str">
        <f>Master!C94</f>
        <v>TIGER II</v>
      </c>
      <c r="F94" t="s">
        <v>835</v>
      </c>
      <c r="G94" t="str">
        <f t="shared" si="4"/>
        <v>&lt;name&gt;West Vancouver Freight Access &lt;/name&gt;</v>
      </c>
      <c r="H94" t="str">
        <f t="shared" si="5"/>
        <v>&lt;description&gt;&lt;![CDATA[&lt;b&gt;Agency:&lt;/b&gt; DOT&lt;br&gt;&lt;b&gt;Program:&lt;/b&gt; TIGER II&lt;br&gt;&lt;b&gt;Mode:&lt;/b&gt; Freight, Ports, and Rail Infrastructure&lt;br&gt;&lt;br&gt;&lt;b&gt;Project Description:&lt;/b&gt; The West Vancouver Freight Access project will construct a new rail access route to alleviate rail traffic congestion at the Port of Vancouver. The project will relocate facilities within the port to provide a new entryway into port terminals. This will create an estimated 400 permanent new jobs in two to five years, and up to 1,836 construction jobs per year, in a county with the highest unemployment rate (13.3 percent as of July 2010) in the state of Washington and support the port’s commitment to expand its use of rail from 72 percent to 85 percent.&lt;br&gt;&lt;b&gt;Amount of Award: &lt;/b&gt;10000000&lt;br&gt;&lt;/b&gt;Link:&lt;/b&gt; http://www.dot.gov/recovery/tigerprojects.html]]&gt;&lt;/description&gt;</v>
      </c>
      <c r="I94" t="str">
        <f t="shared" si="6"/>
        <v>&lt;styleUrl&gt;#TIGER II&lt;/styleUrl&gt;</v>
      </c>
      <c r="J94" t="str">
        <f t="shared" si="7"/>
        <v>&lt;Point&gt;&lt;coordinates&gt;-122.6614861,45.6387281,0&lt;/coordinates&gt;&lt;/Point&gt;</v>
      </c>
      <c r="K94" t="s">
        <v>836</v>
      </c>
    </row>
    <row r="95" spans="1:11" x14ac:dyDescent="0.25">
      <c r="A95">
        <f>Master!L95</f>
        <v>47.606209499999999</v>
      </c>
      <c r="B95">
        <f>Master!M95</f>
        <v>-122.3320708</v>
      </c>
      <c r="C95" t="str">
        <f>Master!B95</f>
        <v>South Park Bridge Replacement</v>
      </c>
      <c r="D95" t="str">
        <f>"&lt;b&gt;Agency:&lt;/b&gt; "&amp;Master!A95&amp;"&lt;br&gt;&lt;b&gt;Program:&lt;/b&gt; "&amp;Master!C95&amp;"&lt;br&gt;&lt;b&gt;Mode:&lt;/b&gt; "&amp;Master!D95&amp;"&lt;br&gt;&lt;br&gt;&lt;b&gt;Project Description:&lt;/b&gt; "&amp;Master!E95&amp;"&lt;br&gt;&lt;b&gt;Amount of Award: &lt;/b&gt;"&amp;Master!F95&amp;"&lt;br&gt;&lt;/b&gt;Link:&lt;/b&gt; "&amp;Master!G95</f>
        <v>&lt;b&gt;Agency:&lt;/b&gt; DOT&lt;br&gt;&lt;b&gt;Program:&lt;/b&gt; TIGER II&lt;br&gt;&lt;b&gt;Mode:&lt;/b&gt; Road/Bridge Infrastructure &lt;br&gt;&lt;br&gt;&lt;b&gt;Project Description:&lt;/b&gt; The South Park Bridge project will replace the 81-year-old regionally-significant South Park Bridge with a new drawbridge spanning the Duwamish Waterway south of Seattle in the Pacific Northwest’s largest manufacturing and industrial area. The bridge was closed on June 30, 2010 after receiving a sufficiency rating of four out of 100 and being declared unsafe. This will reduce travel time for local school bus routes and four heavily-used transit routes, and add bike lanes and sidewalks to make it usable by all.&lt;br&gt;&lt;b&gt;Amount of Award: &lt;/b&gt;34000000&lt;br&gt;&lt;/b&gt;Link:&lt;/b&gt; http://www.dot.gov/recovery/tigerprojects.html</v>
      </c>
      <c r="E95" t="str">
        <f>Master!C95</f>
        <v>TIGER II</v>
      </c>
      <c r="F95" t="s">
        <v>835</v>
      </c>
      <c r="G95" t="str">
        <f t="shared" si="4"/>
        <v>&lt;name&gt;South Park Bridge Replacement&lt;/name&gt;</v>
      </c>
      <c r="H95" t="str">
        <f t="shared" si="5"/>
        <v>&lt;description&gt;&lt;![CDATA[&lt;b&gt;Agency:&lt;/b&gt; DOT&lt;br&gt;&lt;b&gt;Program:&lt;/b&gt; TIGER II&lt;br&gt;&lt;b&gt;Mode:&lt;/b&gt; Road/Bridge Infrastructure &lt;br&gt;&lt;br&gt;&lt;b&gt;Project Description:&lt;/b&gt; The South Park Bridge project will replace the 81-year-old regionally-significant South Park Bridge with a new drawbridge spanning the Duwamish Waterway south of Seattle in the Pacific Northwest’s largest manufacturing and industrial area. The bridge was closed on June 30, 2010 after receiving a sufficiency rating of four out of 100 and being declared unsafe. This will reduce travel time for local school bus routes and four heavily-used transit routes, and add bike lanes and sidewalks to make it usable by all.&lt;br&gt;&lt;b&gt;Amount of Award: &lt;/b&gt;34000000&lt;br&gt;&lt;/b&gt;Link:&lt;/b&gt; http://www.dot.gov/recovery/tigerprojects.html]]&gt;&lt;/description&gt;</v>
      </c>
      <c r="I95" t="str">
        <f t="shared" si="6"/>
        <v>&lt;styleUrl&gt;#TIGER II&lt;/styleUrl&gt;</v>
      </c>
      <c r="J95" t="str">
        <f t="shared" si="7"/>
        <v>&lt;Point&gt;&lt;coordinates&gt;-122.3320708,47.6062095,0&lt;/coordinates&gt;&lt;/Point&gt;</v>
      </c>
      <c r="K95" t="s">
        <v>836</v>
      </c>
    </row>
    <row r="96" spans="1:11" x14ac:dyDescent="0.25">
      <c r="A96">
        <f>Master!L96</f>
        <v>43.038902499999999</v>
      </c>
      <c r="B96">
        <f>Master!M96</f>
        <v>-87.906473599999998</v>
      </c>
      <c r="C96" t="str">
        <f>Master!B96</f>
        <v>Park East Corridor Lift Bridges</v>
      </c>
      <c r="D96" t="str">
        <f>"&lt;b&gt;Agency:&lt;/b&gt; "&amp;Master!A96&amp;"&lt;br&gt;&lt;b&gt;Program:&lt;/b&gt; "&amp;Master!C96&amp;"&lt;br&gt;&lt;b&gt;Mode:&lt;/b&gt; "&amp;Master!D96&amp;"&lt;br&gt;&lt;br&gt;&lt;b&gt;Project Description:&lt;/b&gt; "&amp;Master!E96&amp;"&lt;br&gt;&lt;b&gt;Amount of Award: &lt;/b&gt;"&amp;Master!F96&amp;"&lt;br&gt;&lt;/b&gt;Link:&lt;/b&gt; "&amp;Master!G96</f>
        <v>&lt;b&gt;Agency:&lt;/b&gt; DOT&lt;br&gt;&lt;b&gt;Program:&lt;/b&gt; TIGER I&lt;br&gt;&lt;b&gt;Mode:&lt;/b&gt; Road/Bridge Infrastructure &lt;br&gt;&lt;br&gt;&lt;b&gt;Project Description:&lt;/b&gt; The Juneau Avenue lift bridge will be reconstructed and the Wisconsin Avenue lift bridge will be rehabilitated. The Juneau Avenue Bascule Bridge was built in 1953 and connects Milwaukee residents to one of the most vital employment areas in downtown Milwaukee. The bridge’s deteriorating superstructure and deck require the bridge to be reconstructed. The lift bridges are an important component of the area's transportation system, especially the transit system. The highest downtown employee concentrations are in the area east of the Milwaukee River. The Wisconsin and Juneau Bridges provide important connections for Milwaukee residents to get to and from work. Over the course of its life, the reconstructed Juneau Avenue Bridge will serve more than 257 million vehicles.&lt;br&gt;&lt;b&gt;Amount of Award: &lt;/b&gt;21500000&lt;br&gt;&lt;/b&gt;Link:&lt;/b&gt; http://www.dot.gov/recovery/tigerprojects.html</v>
      </c>
      <c r="E96" t="str">
        <f>Master!C96</f>
        <v>TIGER I</v>
      </c>
      <c r="F96" t="s">
        <v>835</v>
      </c>
      <c r="G96" t="str">
        <f t="shared" si="4"/>
        <v>&lt;name&gt;Park East Corridor Lift Bridges&lt;/name&gt;</v>
      </c>
      <c r="H96" t="str">
        <f t="shared" si="5"/>
        <v>&lt;description&gt;&lt;![CDATA[&lt;b&gt;Agency:&lt;/b&gt; DOT&lt;br&gt;&lt;b&gt;Program:&lt;/b&gt; TIGER I&lt;br&gt;&lt;b&gt;Mode:&lt;/b&gt; Road/Bridge Infrastructure &lt;br&gt;&lt;br&gt;&lt;b&gt;Project Description:&lt;/b&gt; The Juneau Avenue lift bridge will be reconstructed and the Wisconsin Avenue lift bridge will be rehabilitated. The Juneau Avenue Bascule Bridge was built in 1953 and connects Milwaukee residents to one of the most vital employment areas in downtown Milwaukee. The bridge’s deteriorating superstructure and deck require the bridge to be reconstructed. The lift bridges are an important component of the area's transportation system, especially the transit system. The highest downtown employee concentrations are in the area east of the Milwaukee River. The Wisconsin and Juneau Bridges provide important connections for Milwaukee residents to get to and from work. Over the course of its life, the reconstructed Juneau Avenue Bridge will serve more than 257 million vehicles.&lt;br&gt;&lt;b&gt;Amount of Award: &lt;/b&gt;21500000&lt;br&gt;&lt;/b&gt;Link:&lt;/b&gt; http://www.dot.gov/recovery/tigerprojects.html]]&gt;&lt;/description&gt;</v>
      </c>
      <c r="I96" t="str">
        <f t="shared" si="6"/>
        <v>&lt;styleUrl&gt;#TIGER I&lt;/styleUrl&gt;</v>
      </c>
      <c r="J96" t="str">
        <f t="shared" si="7"/>
        <v>&lt;Point&gt;&lt;coordinates&gt;-87.9064736,43.0389025,0&lt;/coordinates&gt;&lt;/Point&gt;</v>
      </c>
      <c r="K96" t="s">
        <v>836</v>
      </c>
    </row>
    <row r="97" spans="1:11" x14ac:dyDescent="0.25">
      <c r="A97">
        <f>Master!L97</f>
        <v>38.597626200000001</v>
      </c>
      <c r="B97">
        <f>Master!M97</f>
        <v>-80.454902599999997</v>
      </c>
      <c r="C97" t="str">
        <f>Master!B97</f>
        <v>National Gateway Freight Rail Corridor (OH, PA, WV, MD)</v>
      </c>
      <c r="D97" t="str">
        <f>"&lt;b&gt;Agency:&lt;/b&gt; "&amp;Master!A97&amp;"&lt;br&gt;&lt;b&gt;Program:&lt;/b&gt; "&amp;Master!C97&amp;"&lt;br&gt;&lt;b&gt;Mode:&lt;/b&gt; "&amp;Master!D97&amp;"&lt;br&gt;&lt;br&gt;&lt;b&gt;Project Description:&lt;/b&gt; "&amp;Master!E97&amp;"&lt;br&gt;&lt;b&gt;Amount of Award: &lt;/b&gt;"&amp;Master!F97&amp;"&lt;br&gt;&lt;/b&gt;Link:&lt;/b&gt; "&amp;Master!G97</f>
        <v>&lt;b&gt;Agency:&lt;/b&gt; DOT&lt;br&gt;&lt;b&gt;Program:&lt;/b&gt; TIGER I&lt;br&gt;&lt;b&gt;Mode:&lt;/b&gt; Freight, Ports, and Rail Infrastructure&lt;br&gt;&lt;br&gt;&lt;b&gt;Project Description:&lt;/b&gt; 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maintenance.&lt;br&gt;&lt;b&gt;Amount of Award: &lt;/b&gt;98000000&lt;br&gt;&lt;/b&gt;Link:&lt;/b&gt; http://www.dot.gov/recovery/tigerprojects.html</v>
      </c>
      <c r="E97" t="str">
        <f>Master!C97</f>
        <v>TIGER I</v>
      </c>
      <c r="F97" t="s">
        <v>835</v>
      </c>
      <c r="G97" t="str">
        <f t="shared" si="4"/>
        <v>&lt;name&gt;National Gateway Freight Rail Corridor (OH, PA, WV, MD)&lt;/name&gt;</v>
      </c>
      <c r="H97" t="str">
        <f t="shared" si="5"/>
        <v>&lt;description&gt;&lt;![CDATA[&lt;b&gt;Agency:&lt;/b&gt; DOT&lt;br&gt;&lt;b&gt;Program:&lt;/b&gt; TIGER I&lt;br&gt;&lt;b&gt;Mode:&lt;/b&gt; Freight, Ports, and Rail Infrastructure&lt;br&gt;&lt;br&gt;&lt;b&gt;Project Description:&lt;/b&gt; This package of rail infrastructure and intermodal terminal projects will enhance freight transportation service options along three major freight rail corridors owned and operated by CSX through the Midwest and along the Atlantic coast, allowing trains to carry double- stacked containers, increasing freight capacity and making the corridor more marketable to major East Coast ports and shippers. It doubles rail capacity on a major freight rail corridor with no increase in noise, emissions or train length, with a significant amount of the investments in this corridor coming in economically distressed areas. Allowing for double-stack trains will provide relief to congested rail and highway corridors by enabling trains to carry more freight. The increased capacity and improved economies of scale will provide a cost-effective alternative to long-haul trucking, directly reducing highway congestion and expensive highway maintenance.&lt;br&gt;&lt;b&gt;Amount of Award: &lt;/b&gt;98000000&lt;br&gt;&lt;/b&gt;Link:&lt;/b&gt; http://www.dot.gov/recovery/tigerprojects.html]]&gt;&lt;/description&gt;</v>
      </c>
      <c r="I97" t="str">
        <f t="shared" si="6"/>
        <v>&lt;styleUrl&gt;#TIGER I&lt;/styleUrl&gt;</v>
      </c>
      <c r="J97" t="str">
        <f t="shared" si="7"/>
        <v>&lt;Point&gt;&lt;coordinates&gt;-80.4549026,38.5976262,0&lt;/coordinates&gt;&lt;/Point&gt;</v>
      </c>
      <c r="K97" t="s">
        <v>836</v>
      </c>
    </row>
    <row r="98" spans="1:11" x14ac:dyDescent="0.25">
      <c r="A98">
        <f>Master!L98</f>
        <v>38.919739</v>
      </c>
      <c r="B98">
        <f>Master!M98</f>
        <v>-80.181679000000003</v>
      </c>
      <c r="C98" t="str">
        <f>Master!B98</f>
        <v>Appalachian Regional Short Line Rail Project (KY, WV and TN)</v>
      </c>
      <c r="D98" t="str">
        <f>"&lt;b&gt;Agency:&lt;/b&gt; "&amp;Master!A98&amp;"&lt;br&gt;&lt;b&gt;Program:&lt;/b&gt; "&amp;Master!C98&amp;"&lt;br&gt;&lt;b&gt;Mode:&lt;/b&gt; "&amp;Master!D98&amp;"&lt;br&gt;&lt;br&gt;&lt;b&gt;Project Description:&lt;/b&gt; "&amp;Master!E98&amp;"&lt;br&gt;&lt;b&gt;Amount of Award: &lt;/b&gt;"&amp;Master!F98&amp;"&lt;br&gt;&lt;/b&gt;Link:&lt;/b&gt; "&amp;Master!G98</f>
        <v>&lt;b&gt;Agency:&lt;/b&gt; DOT&lt;br&gt;&lt;b&gt;Program:&lt;/b&gt; TIGER I&lt;br&gt;&lt;b&gt;Mode:&lt;/b&gt; Freight, Ports, and Rail Infrastructure&lt;br&gt;&lt;br&gt;&lt;b&gt;Project Description:&lt;/b&gt; This will rehabilitate hundreds of miles on five unconnected short–line railroads in three states, all operated by a single holding company. Investments include rail, crossties, grade crossing, bridge and tunnel work. This will improve the state of good repair on the railroads and divert bulk commodity shipments of aluminum, sand and chemicals from truck to rail, increasing safety and reducing fuel consumption and emissions. Eliminating slow orders on the lines will increase the speed of rail service allowing goods to reach their markets more quickly.&lt;br&gt;&lt;b&gt;Amount of Award: &lt;/b&gt;17551028&lt;br&gt;&lt;/b&gt;Link:&lt;/b&gt; http://www.dot.gov/recovery/tigerprojects.html</v>
      </c>
      <c r="E98" t="str">
        <f>Master!C98</f>
        <v>TIGER I</v>
      </c>
      <c r="F98" t="s">
        <v>835</v>
      </c>
      <c r="G98" t="str">
        <f t="shared" si="4"/>
        <v>&lt;name&gt;Appalachian Regional Short Line Rail Project (KY, WV and TN)&lt;/name&gt;</v>
      </c>
      <c r="H98" t="str">
        <f t="shared" si="5"/>
        <v>&lt;description&gt;&lt;![CDATA[&lt;b&gt;Agency:&lt;/b&gt; DOT&lt;br&gt;&lt;b&gt;Program:&lt;/b&gt; TIGER I&lt;br&gt;&lt;b&gt;Mode:&lt;/b&gt; Freight, Ports, and Rail Infrastructure&lt;br&gt;&lt;br&gt;&lt;b&gt;Project Description:&lt;/b&gt; This will rehabilitate hundreds of miles on five unconnected short–line railroads in three states, all operated by a single holding company. Investments include rail, crossties, grade crossing, bridge and tunnel work. This will improve the state of good repair on the railroads and divert bulk commodity shipments of aluminum, sand and chemicals from truck to rail, increasing safety and reducing fuel consumption and emissions. Eliminating slow orders on the lines will increase the speed of rail service allowing goods to reach their markets more quickly.&lt;br&gt;&lt;b&gt;Amount of Award: &lt;/b&gt;17551028&lt;br&gt;&lt;/b&gt;Link:&lt;/b&gt; http://www.dot.gov/recovery/tigerprojects.html]]&gt;&lt;/description&gt;</v>
      </c>
      <c r="I98" t="str">
        <f t="shared" si="6"/>
        <v>&lt;styleUrl&gt;#TIGER I&lt;/styleUrl&gt;</v>
      </c>
      <c r="J98" t="str">
        <f t="shared" si="7"/>
        <v>&lt;Point&gt;&lt;coordinates&gt;-80.181679,38.919739,0&lt;/coordinates&gt;&lt;/Point&gt;</v>
      </c>
      <c r="K98" t="s">
        <v>836</v>
      </c>
    </row>
    <row r="99" spans="1:11" x14ac:dyDescent="0.25">
      <c r="A99">
        <f>Master!L99</f>
        <v>37.848714700000002</v>
      </c>
      <c r="B99">
        <f>Master!M99</f>
        <v>-81.993458099999998</v>
      </c>
      <c r="C99" t="str">
        <f>Master!B99</f>
        <v xml:space="preserve">Route 10 Safety Improvements </v>
      </c>
      <c r="D99" t="str">
        <f>"&lt;b&gt;Agency:&lt;/b&gt; "&amp;Master!A99&amp;"&lt;br&gt;&lt;b&gt;Program:&lt;/b&gt; "&amp;Master!C99&amp;"&lt;br&gt;&lt;b&gt;Mode:&lt;/b&gt; "&amp;Master!D99&amp;"&lt;br&gt;&lt;br&gt;&lt;b&gt;Project Description:&lt;/b&gt; "&amp;Master!E99&amp;"&lt;br&gt;&lt;b&gt;Amount of Award: &lt;/b&gt;"&amp;Master!F99&amp;"&lt;br&gt;&lt;/b&gt;Link:&lt;/b&gt; "&amp;Master!G99</f>
        <v>&lt;b&gt;Agency:&lt;/b&gt; DOT&lt;br&gt;&lt;b&gt;Program:&lt;/b&gt; TIGER II&lt;br&gt;&lt;b&gt;Mode:&lt;/b&gt; Road/Bridge Infrastructure &lt;br&gt;&lt;br&gt;&lt;b&gt;Project Description:&lt;/b&gt; These funds will help convert 12.84 miles of West Virginia Route 10, a narrow, two-lane road with speeds limited between 25-45 mph, into a four-lane limited-access divided highway. This will decrease response time for medical facilities, of extreme importance because of the closing of the Man Regional Hospital, and improve road safety and substantially reduces the crash rate. Between July 1, 2004 and June 30, 2007, there were 680 crashes on the existing WV 10.&lt;br&gt;&lt;b&gt;Amount of Award: &lt;/b&gt;17000000&lt;br&gt;&lt;/b&gt;Link:&lt;/b&gt; http://www.dot.gov/recovery/tigerprojects.html</v>
      </c>
      <c r="E99" t="str">
        <f>Master!C99</f>
        <v>TIGER II</v>
      </c>
      <c r="F99" t="s">
        <v>835</v>
      </c>
      <c r="G99" t="str">
        <f t="shared" si="4"/>
        <v>&lt;name&gt;Route 10 Safety Improvements &lt;/name&gt;</v>
      </c>
      <c r="H99" t="str">
        <f t="shared" si="5"/>
        <v>&lt;description&gt;&lt;![CDATA[&lt;b&gt;Agency:&lt;/b&gt; DOT&lt;br&gt;&lt;b&gt;Program:&lt;/b&gt; TIGER II&lt;br&gt;&lt;b&gt;Mode:&lt;/b&gt; Road/Bridge Infrastructure &lt;br&gt;&lt;br&gt;&lt;b&gt;Project Description:&lt;/b&gt; These funds will help convert 12.84 miles of West Virginia Route 10, a narrow, two-lane road with speeds limited between 25-45 mph, into a four-lane limited-access divided highway. This will decrease response time for medical facilities, of extreme importance because of the closing of the Man Regional Hospital, and improve road safety and substantially reduces the crash rate. Between July 1, 2004 and June 30, 2007, there were 680 crashes on the existing WV 10.&lt;br&gt;&lt;b&gt;Amount of Award: &lt;/b&gt;17000000&lt;br&gt;&lt;/b&gt;Link:&lt;/b&gt; http://www.dot.gov/recovery/tigerprojects.html]]&gt;&lt;/description&gt;</v>
      </c>
      <c r="I99" t="str">
        <f t="shared" si="6"/>
        <v>&lt;styleUrl&gt;#TIGER II&lt;/styleUrl&gt;</v>
      </c>
      <c r="J99" t="str">
        <f t="shared" si="7"/>
        <v>&lt;Point&gt;&lt;coordinates&gt;-81.9934581,37.8487147,0&lt;/coordinates&gt;&lt;/Point&gt;</v>
      </c>
      <c r="K99" t="s">
        <v>836</v>
      </c>
    </row>
    <row r="100" spans="1:11" x14ac:dyDescent="0.25">
      <c r="A100">
        <f>Master!L100</f>
        <v>44.678210300000003</v>
      </c>
      <c r="B100">
        <f>Master!M100</f>
        <v>-109.45798550000001</v>
      </c>
      <c r="C100" t="str">
        <f>Master!B100</f>
        <v>Beartooth Highway Reconstruction Project</v>
      </c>
      <c r="D100" t="str">
        <f>"&lt;b&gt;Agency:&lt;/b&gt; "&amp;Master!A100&amp;"&lt;br&gt;&lt;b&gt;Program:&lt;/b&gt; "&amp;Master!C100&amp;"&lt;br&gt;&lt;b&gt;Mode:&lt;/b&gt; "&amp;Master!D100&amp;"&lt;br&gt;&lt;br&gt;&lt;b&gt;Project Description:&lt;/b&gt; "&amp;Master!E100&amp;"&lt;br&gt;&lt;b&gt;Amount of Award: &lt;/b&gt;"&amp;Master!F100&amp;"&lt;br&gt;&lt;/b&gt;Link:&lt;/b&gt; "&amp;Master!G100</f>
        <v>&lt;b&gt;Agency:&lt;/b&gt; DOT&lt;br&gt;&lt;b&gt;Program:&lt;/b&gt; TIGER I&lt;br&gt;&lt;b&gt;Mode:&lt;/b&gt; Road/Bridge Infrastructure &lt;br&gt;&lt;br&gt;&lt;b&gt;Project Description:&lt;/b&gt; The full project on what is known as “America’s Most Beautiful Highway” involves the complete reconstruction of a seven-mile segment of a scenic highway in a rugged and remote area northeast of Yellowstone National Park within the Shoshone National Forest. It will reconstruct a segment of the Beartooth Highway which has not been rebuilt since its original construction in the 1930s, supporting an “orphaned road,” which is not on Wyoming’s highway system. Since 1994, FHWA has deemed this segment inadequate and substandard.&lt;br&gt;&lt;b&gt;Amount of Award: &lt;/b&gt;6000000&lt;br&gt;&lt;/b&gt;Link:&lt;/b&gt; http://www.dot.gov/recovery/tigerprojects.html</v>
      </c>
      <c r="E100" t="str">
        <f>Master!C100</f>
        <v>TIGER I</v>
      </c>
      <c r="F100" t="s">
        <v>835</v>
      </c>
      <c r="G100" t="str">
        <f t="shared" si="4"/>
        <v>&lt;name&gt;Beartooth Highway Reconstruction Project&lt;/name&gt;</v>
      </c>
      <c r="H100" t="str">
        <f t="shared" si="5"/>
        <v>&lt;description&gt;&lt;![CDATA[&lt;b&gt;Agency:&lt;/b&gt; DOT&lt;br&gt;&lt;b&gt;Program:&lt;/b&gt; TIGER I&lt;br&gt;&lt;b&gt;Mode:&lt;/b&gt; Road/Bridge Infrastructure &lt;br&gt;&lt;br&gt;&lt;b&gt;Project Description:&lt;/b&gt; The full project on what is known as “America’s Most Beautiful Highway” involves the complete reconstruction of a seven-mile segment of a scenic highway in a rugged and remote area northeast of Yellowstone National Park within the Shoshone National Forest. It will reconstruct a segment of the Beartooth Highway which has not been rebuilt since its original construction in the 1930s, supporting an “orphaned road,” which is not on Wyoming’s highway system. Since 1994, FHWA has deemed this segment inadequate and substandard.&lt;br&gt;&lt;b&gt;Amount of Award: &lt;/b&gt;6000000&lt;br&gt;&lt;/b&gt;Link:&lt;/b&gt; http://www.dot.gov/recovery/tigerprojects.html]]&gt;&lt;/description&gt;</v>
      </c>
      <c r="I100" t="str">
        <f t="shared" si="6"/>
        <v>&lt;styleUrl&gt;#TIGER I&lt;/styleUrl&gt;</v>
      </c>
      <c r="J100" t="str">
        <f t="shared" si="7"/>
        <v>&lt;Point&gt;&lt;coordinates&gt;-109.4579855,44.6782103,0&lt;/coordinates&gt;&lt;/Point&gt;</v>
      </c>
      <c r="K100" t="s">
        <v>836</v>
      </c>
    </row>
    <row r="101" spans="1:11" x14ac:dyDescent="0.25">
      <c r="A101">
        <f>Master!L101</f>
        <v>34.061610999999999</v>
      </c>
      <c r="B101">
        <f>Master!M101</f>
        <v>-118.23944</v>
      </c>
      <c r="C101" t="str">
        <f>Master!B101</f>
        <v>Van Nuys Corridor and Other Regional Transit Projects</v>
      </c>
      <c r="D101" t="str">
        <f>"&lt;b&gt;Agency:&lt;/b&gt; "&amp;Master!A101&amp;"&lt;br&gt;&lt;b&gt;Program:&lt;/b&gt; "&amp;Master!C101&amp;"&lt;br&gt;&lt;b&gt;Mode:&lt;/b&gt; "&amp;Master!D101&amp;"&lt;br&gt;&lt;br&gt;&lt;b&gt;Project Description:&lt;/b&gt; "&amp;Master!E101&amp;"&lt;br&gt;&lt;b&gt;Amount of Award: &lt;/b&gt;"&amp;Master!F101&amp;"&lt;br&gt;&lt;/b&gt;Link:&lt;/b&gt; "&amp;Master!G101</f>
        <v>&lt;b&gt;Agency:&lt;/b&gt; DOT&lt;br&gt;&lt;b&gt;Program:&lt;/b&gt; Sustainability Grants - Alternatives Analysis Awards&lt;br&gt;&lt;b&gt;Mode:&lt;/b&gt; Transit Infrastructure&lt;br&gt;&lt;br&gt;&lt;b&gt;Project Description:&lt;/b&gt; This project will look at options to address mobility on Van Nuys Boulevard between Ventura and Foothill Boulevards, a densely populated corridor. Significant proportions of low-income and zero-car households live within a half-mile of the corridor, and although bus ridership is among the highest in the county, service reliability suffers due to traffic congestion and overcrowding. &lt;br&gt;&lt;b&gt;Amount of Award: &lt;/b&gt;2000000&lt;br&gt;&lt;/b&gt;Link:&lt;/b&gt; http://www.fta.dot.gov/news/news_events_12233.html</v>
      </c>
      <c r="E101" t="str">
        <f>Master!C101</f>
        <v>Sustainability Grants - Alternatives Analysis Awards</v>
      </c>
      <c r="F101" t="s">
        <v>835</v>
      </c>
      <c r="G101" t="str">
        <f t="shared" si="4"/>
        <v>&lt;name&gt;Van Nuys Corridor and Other Regional Transit Projects&lt;/name&gt;</v>
      </c>
      <c r="H101" t="str">
        <f t="shared" si="5"/>
        <v>&lt;description&gt;&lt;![CDATA[&lt;b&gt;Agency:&lt;/b&gt; DOT&lt;br&gt;&lt;b&gt;Program:&lt;/b&gt; Sustainability Grants - Alternatives Analysis Awards&lt;br&gt;&lt;b&gt;Mode:&lt;/b&gt; Transit Infrastructure&lt;br&gt;&lt;br&gt;&lt;b&gt;Project Description:&lt;/b&gt; This project will look at options to address mobility on Van Nuys Boulevard between Ventura and Foothill Boulevards, a densely populated corridor. Significant proportions of low-income and zero-car households live within a half-mile of the corridor, and although bus ridership is among the highest in the county, service reliability suffers due to traffic congestion and overcrowding. &lt;br&gt;&lt;b&gt;Amount of Award: &lt;/b&gt;2000000&lt;br&gt;&lt;/b&gt;Link:&lt;/b&gt; http://www.fta.dot.gov/news/news_events_12233.html]]&gt;&lt;/description&gt;</v>
      </c>
      <c r="I101" t="str">
        <f t="shared" si="6"/>
        <v>&lt;styleUrl&gt;#Sustainability Grants - Alternatives Analysis Awards&lt;/styleUrl&gt;</v>
      </c>
      <c r="J101" t="str">
        <f t="shared" si="7"/>
        <v>&lt;Point&gt;&lt;coordinates&gt;-118.23944,34.061611,0&lt;/coordinates&gt;&lt;/Point&gt;</v>
      </c>
      <c r="K101" t="s">
        <v>836</v>
      </c>
    </row>
    <row r="102" spans="1:11" x14ac:dyDescent="0.25">
      <c r="A102">
        <f>Master!L102</f>
        <v>39.751586000000003</v>
      </c>
      <c r="B102">
        <f>Master!M102</f>
        <v>-104.99699</v>
      </c>
      <c r="C102" t="str">
        <f>Master!B102</f>
        <v>East Colfax Avenue</v>
      </c>
      <c r="D102" t="str">
        <f>"&lt;b&gt;Agency:&lt;/b&gt; "&amp;Master!A102&amp;"&lt;br&gt;&lt;b&gt;Program:&lt;/b&gt; "&amp;Master!C102&amp;"&lt;br&gt;&lt;b&gt;Mode:&lt;/b&gt; "&amp;Master!D102&amp;"&lt;br&gt;&lt;br&gt;&lt;b&gt;Project Description:&lt;/b&gt; "&amp;Master!E102&amp;"&lt;br&gt;&lt;b&gt;Amount of Award: &lt;/b&gt;"&amp;Master!F102&amp;"&lt;br&gt;&lt;/b&gt;Link:&lt;/b&gt; "&amp;Master!G102</f>
        <v>&lt;b&gt;Agency:&lt;/b&gt; DOT&lt;br&gt;&lt;b&gt;Program:&lt;/b&gt; Sustainability Grants - Alternatives Analysis Awards&lt;br&gt;&lt;b&gt;Mode:&lt;/b&gt; Transit Infrastructure&lt;br&gt;&lt;br&gt;&lt;b&gt;Project Description:&lt;/b&gt; This project will look at options to improve mobility on East Colfax Avenue and parallel streets between downtown Denver and the Anschutz/Fitzsimons medical campus in Aurora.  This congested corridor links economically diverse neighborhoods, downtown Denver, the state capitol and a large medical campus.  &lt;br&gt;&lt;b&gt;Amount of Award: &lt;/b&gt;2000000&lt;br&gt;&lt;/b&gt;Link:&lt;/b&gt; http://www.fta.dot.gov/news/news_events_12233.html</v>
      </c>
      <c r="E102" t="str">
        <f>Master!C102</f>
        <v>Sustainability Grants - Alternatives Analysis Awards</v>
      </c>
      <c r="F102" t="s">
        <v>835</v>
      </c>
      <c r="G102" t="str">
        <f t="shared" si="4"/>
        <v>&lt;name&gt;East Colfax Avenue&lt;/name&gt;</v>
      </c>
      <c r="H102" t="str">
        <f t="shared" si="5"/>
        <v>&lt;description&gt;&lt;![CDATA[&lt;b&gt;Agency:&lt;/b&gt; DOT&lt;br&gt;&lt;b&gt;Program:&lt;/b&gt; Sustainability Grants - Alternatives Analysis Awards&lt;br&gt;&lt;b&gt;Mode:&lt;/b&gt; Transit Infrastructure&lt;br&gt;&lt;br&gt;&lt;b&gt;Project Description:&lt;/b&gt; This project will look at options to improve mobility on East Colfax Avenue and parallel streets between downtown Denver and the Anschutz/Fitzsimons medical campus in Aurora.  This congested corridor links economically diverse neighborhoods, downtown Denver, the state capitol and a large medical campus.  &lt;br&gt;&lt;b&gt;Amount of Award: &lt;/b&gt;2000000&lt;br&gt;&lt;/b&gt;Link:&lt;/b&gt; http://www.fta.dot.gov/news/news_events_12233.html]]&gt;&lt;/description&gt;</v>
      </c>
      <c r="I102" t="str">
        <f t="shared" si="6"/>
        <v>&lt;styleUrl&gt;#Sustainability Grants - Alternatives Analysis Awards&lt;/styleUrl&gt;</v>
      </c>
      <c r="J102" t="str">
        <f t="shared" si="7"/>
        <v>&lt;Point&gt;&lt;coordinates&gt;-104.99699,39.751586,0&lt;/coordinates&gt;&lt;/Point&gt;</v>
      </c>
      <c r="K102" t="s">
        <v>836</v>
      </c>
    </row>
    <row r="103" spans="1:11" x14ac:dyDescent="0.25">
      <c r="A103">
        <f>Master!L103</f>
        <v>38.919210999999997</v>
      </c>
      <c r="B103">
        <f>Master!M103</f>
        <v>-77.037769999999995</v>
      </c>
      <c r="C103" t="str">
        <f>Master!B103</f>
        <v>DC Streetcar Alignment and Vehicle Propulsion Technology</v>
      </c>
      <c r="D103" t="str">
        <f>"&lt;b&gt;Agency:&lt;/b&gt; "&amp;Master!A103&amp;"&lt;br&gt;&lt;b&gt;Program:&lt;/b&gt; "&amp;Master!C103&amp;"&lt;br&gt;&lt;b&gt;Mode:&lt;/b&gt; "&amp;Master!D103&amp;"&lt;br&gt;&lt;br&gt;&lt;b&gt;Project Description:&lt;/b&gt; "&amp;Master!E103&amp;"&lt;br&gt;&lt;b&gt;Amount of Award: &lt;/b&gt;"&amp;Master!F103&amp;"&lt;br&gt;&lt;/b&gt;Link:&lt;/b&gt; "&amp;Master!G103</f>
        <v>&lt;b&gt;Agency:&lt;/b&gt; DOT&lt;br&gt;&lt;b&gt;Program:&lt;/b&gt; Sustainability Grants - Alternatives Analysis Awards&lt;br&gt;&lt;b&gt;Mode:&lt;/b&gt; Transit Infrastructure&lt;br&gt;&lt;br&gt;&lt;b&gt;Project Description:&lt;/b&gt; This funding will support the evaluation of alignment extensions to the K Street Transitway and streetcar propulsion technologies. The alignment extensions being considered are at the Washington Circle area and between Mount Vernon Square and Union Station. Current transit ridership, support for infill development and potential to improve access to services justify an investment.&lt;br&gt;&lt;b&gt;Amount of Award: &lt;/b&gt;1000000&lt;br&gt;&lt;/b&gt;Link:&lt;/b&gt; http://www.fta.dot.gov/news/news_events_12233.html</v>
      </c>
      <c r="E103" t="str">
        <f>Master!C103</f>
        <v>Sustainability Grants - Alternatives Analysis Awards</v>
      </c>
      <c r="F103" t="s">
        <v>835</v>
      </c>
      <c r="G103" t="str">
        <f t="shared" si="4"/>
        <v>&lt;name&gt;DC Streetcar Alignment and Vehicle Propulsion Technology&lt;/name&gt;</v>
      </c>
      <c r="H103" t="str">
        <f t="shared" si="5"/>
        <v>&lt;description&gt;&lt;![CDATA[&lt;b&gt;Agency:&lt;/b&gt; DOT&lt;br&gt;&lt;b&gt;Program:&lt;/b&gt; Sustainability Grants - Alternatives Analysis Awards&lt;br&gt;&lt;b&gt;Mode:&lt;/b&gt; Transit Infrastructure&lt;br&gt;&lt;br&gt;&lt;b&gt;Project Description:&lt;/b&gt; This funding will support the evaluation of alignment extensions to the K Street Transitway and streetcar propulsion technologies. The alignment extensions being considered are at the Washington Circle area and between Mount Vernon Square and Union Station. Current transit ridership, support for infill development and potential to improve access to services justify an investment.&lt;br&gt;&lt;b&gt;Amount of Award: &lt;/b&gt;1000000&lt;br&gt;&lt;/b&gt;Link:&lt;/b&gt; http://www.fta.dot.gov/news/news_events_12233.html]]&gt;&lt;/description&gt;</v>
      </c>
      <c r="I103" t="str">
        <f t="shared" si="6"/>
        <v>&lt;styleUrl&gt;#Sustainability Grants - Alternatives Analysis Awards&lt;/styleUrl&gt;</v>
      </c>
      <c r="J103" t="str">
        <f t="shared" si="7"/>
        <v>&lt;Point&gt;&lt;coordinates&gt;-77.03777,38.919211,0&lt;/coordinates&gt;&lt;/Point&gt;</v>
      </c>
      <c r="K103" t="s">
        <v>836</v>
      </c>
    </row>
    <row r="104" spans="1:11" x14ac:dyDescent="0.25">
      <c r="A104">
        <f>Master!L104</f>
        <v>29.653195</v>
      </c>
      <c r="B104">
        <f>Master!M104</f>
        <v>-82.324399999999997</v>
      </c>
      <c r="C104" t="str">
        <f>Master!B104</f>
        <v>Gainesville Regional Transit System</v>
      </c>
      <c r="D104" t="str">
        <f>"&lt;b&gt;Agency:&lt;/b&gt; "&amp;Master!A104&amp;"&lt;br&gt;&lt;b&gt;Program:&lt;/b&gt; "&amp;Master!C104&amp;"&lt;br&gt;&lt;b&gt;Mode:&lt;/b&gt; "&amp;Master!D104&amp;"&lt;br&gt;&lt;br&gt;&lt;b&gt;Project Description:&lt;/b&gt; "&amp;Master!E104&amp;"&lt;br&gt;&lt;b&gt;Amount of Award: &lt;/b&gt;"&amp;Master!F104&amp;"&lt;br&gt;&lt;/b&gt;Link:&lt;/b&gt; "&amp;Master!G104</f>
        <v>&lt;b&gt;Agency:&lt;/b&gt; DOT&lt;br&gt;&lt;b&gt;Program:&lt;/b&gt; Sustainability Grants - Alternatives Analysis Awards&lt;br&gt;&lt;b&gt;Mode:&lt;/b&gt; Transit Infrastructure&lt;br&gt;&lt;br&gt;&lt;b&gt;Project Description:&lt;/b&gt; This project will look at options to connect Santa Fe College and Gainesville Regional Airport via downtown Gainesville and University of Florida (UF). Currently, there is heavy use of transit service, particularly around the UF campus.  The project would improve access for residents of disinvested neighborhoods on the city's east side. &lt;br&gt;&lt;b&gt;Amount of Award: &lt;/b&gt;425000&lt;br&gt;&lt;/b&gt;Link:&lt;/b&gt; http://www.fta.dot.gov/news/news_events_12233.html</v>
      </c>
      <c r="E104" t="str">
        <f>Master!C104</f>
        <v>Sustainability Grants - Alternatives Analysis Awards</v>
      </c>
      <c r="F104" t="s">
        <v>835</v>
      </c>
      <c r="G104" t="str">
        <f t="shared" si="4"/>
        <v>&lt;name&gt;Gainesville Regional Transit System&lt;/name&gt;</v>
      </c>
      <c r="H104" t="str">
        <f t="shared" si="5"/>
        <v>&lt;description&gt;&lt;![CDATA[&lt;b&gt;Agency:&lt;/b&gt; DOT&lt;br&gt;&lt;b&gt;Program:&lt;/b&gt; Sustainability Grants - Alternatives Analysis Awards&lt;br&gt;&lt;b&gt;Mode:&lt;/b&gt; Transit Infrastructure&lt;br&gt;&lt;br&gt;&lt;b&gt;Project Description:&lt;/b&gt; This project will look at options to connect Santa Fe College and Gainesville Regional Airport via downtown Gainesville and University of Florida (UF). Currently, there is heavy use of transit service, particularly around the UF campus.  The project would improve access for residents of disinvested neighborhoods on the city's east side. &lt;br&gt;&lt;b&gt;Amount of Award: &lt;/b&gt;425000&lt;br&gt;&lt;/b&gt;Link:&lt;/b&gt; http://www.fta.dot.gov/news/news_events_12233.html]]&gt;&lt;/description&gt;</v>
      </c>
      <c r="I104" t="str">
        <f t="shared" si="6"/>
        <v>&lt;styleUrl&gt;#Sustainability Grants - Alternatives Analysis Awards&lt;/styleUrl&gt;</v>
      </c>
      <c r="J104" t="str">
        <f t="shared" si="7"/>
        <v>&lt;Point&gt;&lt;coordinates&gt;-82.3244,29.653195,0&lt;/coordinates&gt;&lt;/Point&gt;</v>
      </c>
      <c r="K104" t="s">
        <v>836</v>
      </c>
    </row>
    <row r="105" spans="1:11" x14ac:dyDescent="0.25">
      <c r="A105">
        <f>Master!L105</f>
        <v>28.541879000000002</v>
      </c>
      <c r="B105">
        <f>Master!M105</f>
        <v>-81.374459999999999</v>
      </c>
      <c r="C105" t="str">
        <f>Master!B105</f>
        <v>Osceola County Corridor</v>
      </c>
      <c r="D105" t="str">
        <f>"&lt;b&gt;Agency:&lt;/b&gt; "&amp;Master!A105&amp;"&lt;br&gt;&lt;b&gt;Program:&lt;/b&gt; "&amp;Master!C105&amp;"&lt;br&gt;&lt;b&gt;Mode:&lt;/b&gt; "&amp;Master!D105&amp;"&lt;br&gt;&lt;br&gt;&lt;b&gt;Project Description:&lt;/b&gt; "&amp;Master!E105&amp;"&lt;br&gt;&lt;b&gt;Amount of Award: &lt;/b&gt;"&amp;Master!F105&amp;"&lt;br&gt;&lt;/b&gt;Link:&lt;/b&gt; "&amp;Master!G105</f>
        <v>&lt;b&gt;Agency:&lt;/b&gt; DOT&lt;br&gt;&lt;b&gt;Program:&lt;/b&gt; Sustainability Grants - Alternatives Analysis Awards&lt;br&gt;&lt;b&gt;Mode:&lt;/b&gt; Transit Infrastructure&lt;br&gt;&lt;br&gt;&lt;b&gt;Project Description:&lt;/b&gt; This project will look at options to improve mobility on along US 192 in Kissimmee between the Florida Turnpike and SR 27. Current bus service is frequent in portions of the corridor but congestion and tourist volumes are high as this corridor abuts Walt Disney World and is lined with tourist-oriented businesses. &lt;br&gt;&lt;b&gt;Amount of Award: &lt;/b&gt;800000&lt;br&gt;&lt;/b&gt;Link:&lt;/b&gt; http://www.fta.dot.gov/news/news_events_12233.html</v>
      </c>
      <c r="E105" t="str">
        <f>Master!C105</f>
        <v>Sustainability Grants - Alternatives Analysis Awards</v>
      </c>
      <c r="F105" t="s">
        <v>835</v>
      </c>
      <c r="G105" t="str">
        <f t="shared" si="4"/>
        <v>&lt;name&gt;Osceola County Corridor&lt;/name&gt;</v>
      </c>
      <c r="H105" t="str">
        <f t="shared" si="5"/>
        <v>&lt;description&gt;&lt;![CDATA[&lt;b&gt;Agency:&lt;/b&gt; DOT&lt;br&gt;&lt;b&gt;Program:&lt;/b&gt; Sustainability Grants - Alternatives Analysis Awards&lt;br&gt;&lt;b&gt;Mode:&lt;/b&gt; Transit Infrastructure&lt;br&gt;&lt;br&gt;&lt;b&gt;Project Description:&lt;/b&gt; This project will look at options to improve mobility on along US 192 in Kissimmee between the Florida Turnpike and SR 27. Current bus service is frequent in portions of the corridor but congestion and tourist volumes are high as this corridor abuts Walt Disney World and is lined with tourist-oriented businesses. &lt;br&gt;&lt;b&gt;Amount of Award: &lt;/b&gt;800000&lt;br&gt;&lt;/b&gt;Link:&lt;/b&gt; http://www.fta.dot.gov/news/news_events_12233.html]]&gt;&lt;/description&gt;</v>
      </c>
      <c r="I105" t="str">
        <f t="shared" si="6"/>
        <v>&lt;styleUrl&gt;#Sustainability Grants - Alternatives Analysis Awards&lt;/styleUrl&gt;</v>
      </c>
      <c r="J105" t="str">
        <f t="shared" si="7"/>
        <v>&lt;Point&gt;&lt;coordinates&gt;-81.37446,28.541879,0&lt;/coordinates&gt;&lt;/Point&gt;</v>
      </c>
      <c r="K105" t="s">
        <v>836</v>
      </c>
    </row>
    <row r="106" spans="1:11" x14ac:dyDescent="0.25">
      <c r="A106">
        <f>Master!L106</f>
        <v>30.431283000000001</v>
      </c>
      <c r="B106">
        <f>Master!M106</f>
        <v>-84.269030000000001</v>
      </c>
      <c r="C106" t="str">
        <f>Master!B106</f>
        <v>Future Transit System Development</v>
      </c>
      <c r="D106" t="str">
        <f>"&lt;b&gt;Agency:&lt;/b&gt; "&amp;Master!A106&amp;"&lt;br&gt;&lt;b&gt;Program:&lt;/b&gt; "&amp;Master!C106&amp;"&lt;br&gt;&lt;b&gt;Mode:&lt;/b&gt; "&amp;Master!D106&amp;"&lt;br&gt;&lt;br&gt;&lt;b&gt;Project Description:&lt;/b&gt; "&amp;Master!E106&amp;"&lt;br&gt;&lt;b&gt;Amount of Award: &lt;/b&gt;"&amp;Master!F106&amp;"&lt;br&gt;&lt;/b&gt;Link:&lt;/b&gt; "&amp;Master!G106</f>
        <v>&lt;b&gt;Agency:&lt;/b&gt; DOT&lt;br&gt;&lt;b&gt;Program:&lt;/b&gt; Sustainability Grants - Alternatives Analysis Awards&lt;br&gt;&lt;b&gt;Mode:&lt;/b&gt; Transit Infrastructure&lt;br&gt;&lt;br&gt;&lt;b&gt;Project Description:&lt;/b&gt; This project will look at options to improve mobility on an arterial street undergoing higher-density, mixed-use redevelopment.  The corridor runs along Tennessee Street/Mahan Drive between Capital Circle East and West, through Florida State University, Tallahassee Community College and downtown.  The project team will evaluate transit-supportive changes to city plans and codes as part of the work plan.&lt;br&gt;&lt;b&gt;Amount of Award: &lt;/b&gt;400000&lt;br&gt;&lt;/b&gt;Link:&lt;/b&gt; http://www.fta.dot.gov/news/news_events_12233.html</v>
      </c>
      <c r="E106" t="str">
        <f>Master!C106</f>
        <v>Sustainability Grants - Alternatives Analysis Awards</v>
      </c>
      <c r="F106" t="s">
        <v>835</v>
      </c>
      <c r="G106" t="str">
        <f t="shared" si="4"/>
        <v>&lt;name&gt;Future Transit System Development&lt;/name&gt;</v>
      </c>
      <c r="H106" t="str">
        <f t="shared" si="5"/>
        <v>&lt;description&gt;&lt;![CDATA[&lt;b&gt;Agency:&lt;/b&gt; DOT&lt;br&gt;&lt;b&gt;Program:&lt;/b&gt; Sustainability Grants - Alternatives Analysis Awards&lt;br&gt;&lt;b&gt;Mode:&lt;/b&gt; Transit Infrastructure&lt;br&gt;&lt;br&gt;&lt;b&gt;Project Description:&lt;/b&gt; This project will look at options to improve mobility on an arterial street undergoing higher-density, mixed-use redevelopment.  The corridor runs along Tennessee Street/Mahan Drive between Capital Circle East and West, through Florida State University, Tallahassee Community College and downtown.  The project team will evaluate transit-supportive changes to city plans and codes as part of the work plan.&lt;br&gt;&lt;b&gt;Amount of Award: &lt;/b&gt;400000&lt;br&gt;&lt;/b&gt;Link:&lt;/b&gt; http://www.fta.dot.gov/news/news_events_12233.html]]&gt;&lt;/description&gt;</v>
      </c>
      <c r="I106" t="str">
        <f t="shared" si="6"/>
        <v>&lt;styleUrl&gt;#Sustainability Grants - Alternatives Analysis Awards&lt;/styleUrl&gt;</v>
      </c>
      <c r="J106" t="str">
        <f t="shared" si="7"/>
        <v>&lt;Point&gt;&lt;coordinates&gt;-84.26903,30.431283,0&lt;/coordinates&gt;&lt;/Point&gt;</v>
      </c>
      <c r="K106" t="s">
        <v>836</v>
      </c>
    </row>
    <row r="107" spans="1:11" x14ac:dyDescent="0.25">
      <c r="A107">
        <f>Master!L107</f>
        <v>33.949053999999997</v>
      </c>
      <c r="B107">
        <f>Master!M107</f>
        <v>-83.985650000000007</v>
      </c>
      <c r="C107" t="str">
        <f>Master!B107</f>
        <v>I-85 Corridor</v>
      </c>
      <c r="D107" t="str">
        <f>"&lt;b&gt;Agency:&lt;/b&gt; "&amp;Master!A107&amp;"&lt;br&gt;&lt;b&gt;Program:&lt;/b&gt; "&amp;Master!C107&amp;"&lt;br&gt;&lt;b&gt;Mode:&lt;/b&gt; "&amp;Master!D107&amp;"&lt;br&gt;&lt;br&gt;&lt;b&gt;Project Description:&lt;/b&gt; "&amp;Master!E107&amp;"&lt;br&gt;&lt;b&gt;Amount of Award: &lt;/b&gt;"&amp;Master!F107&amp;"&lt;br&gt;&lt;/b&gt;Link:&lt;/b&gt; "&amp;Master!G107</f>
        <v>&lt;b&gt;Agency:&lt;/b&gt; DOT&lt;br&gt;&lt;b&gt;Program:&lt;/b&gt; Sustainability Grants - Alternatives Analysis Awards&lt;br&gt;&lt;b&gt;Mode:&lt;/b&gt; Transit Infrastructure&lt;br&gt;&lt;br&gt;&lt;b&gt;Project Description:&lt;/b&gt; This project will look at options to improve mobility along I-85 between the Doraville MARTA Station and Sugarloaf Parkway has experienced recent automobile-oriented growth.  Congestion, lack of transportation options, and poor access to employment are primary rationales for performing this study.&lt;br&gt;&lt;b&gt;Amount of Award: &lt;/b&gt;600000&lt;br&gt;&lt;/b&gt;Link:&lt;/b&gt; http://www.fta.dot.gov/news/news_events_12233.html</v>
      </c>
      <c r="E107" t="str">
        <f>Master!C107</f>
        <v>Sustainability Grants - Alternatives Analysis Awards</v>
      </c>
      <c r="F107" t="s">
        <v>835</v>
      </c>
      <c r="G107" t="str">
        <f t="shared" si="4"/>
        <v>&lt;name&gt;I-85 Corridor&lt;/name&gt;</v>
      </c>
      <c r="H107" t="str">
        <f t="shared" si="5"/>
        <v>&lt;description&gt;&lt;![CDATA[&lt;b&gt;Agency:&lt;/b&gt; DOT&lt;br&gt;&lt;b&gt;Program:&lt;/b&gt; Sustainability Grants - Alternatives Analysis Awards&lt;br&gt;&lt;b&gt;Mode:&lt;/b&gt; Transit Infrastructure&lt;br&gt;&lt;br&gt;&lt;b&gt;Project Description:&lt;/b&gt; This project will look at options to improve mobility along I-85 between the Doraville MARTA Station and Sugarloaf Parkway has experienced recent automobile-oriented growth.  Congestion, lack of transportation options, and poor access to employment are primary rationales for performing this study.&lt;br&gt;&lt;b&gt;Amount of Award: &lt;/b&gt;600000&lt;br&gt;&lt;/b&gt;Link:&lt;/b&gt; http://www.fta.dot.gov/news/news_events_12233.html]]&gt;&lt;/description&gt;</v>
      </c>
      <c r="I107" t="str">
        <f t="shared" si="6"/>
        <v>&lt;styleUrl&gt;#Sustainability Grants - Alternatives Analysis Awards&lt;/styleUrl&gt;</v>
      </c>
      <c r="J107" t="str">
        <f t="shared" si="7"/>
        <v>&lt;Point&gt;&lt;coordinates&gt;-83.98565,33.949054,0&lt;/coordinates&gt;&lt;/Point&gt;</v>
      </c>
      <c r="K107" t="s">
        <v>836</v>
      </c>
    </row>
    <row r="108" spans="1:11" x14ac:dyDescent="0.25">
      <c r="A108">
        <f>Master!L108</f>
        <v>33.907336000000001</v>
      </c>
      <c r="B108">
        <f>Master!M108</f>
        <v>-84.578800000000001</v>
      </c>
      <c r="C108" t="str">
        <f>Master!B108</f>
        <v>Northwest Atlanta Corridor</v>
      </c>
      <c r="D108" t="str">
        <f>"&lt;b&gt;Agency:&lt;/b&gt; "&amp;Master!A108&amp;"&lt;br&gt;&lt;b&gt;Program:&lt;/b&gt; "&amp;Master!C108&amp;"&lt;br&gt;&lt;b&gt;Mode:&lt;/b&gt; "&amp;Master!D108&amp;"&lt;br&gt;&lt;br&gt;&lt;b&gt;Project Description:&lt;/b&gt; "&amp;Master!E108&amp;"&lt;br&gt;&lt;b&gt;Amount of Award: &lt;/b&gt;"&amp;Master!F108&amp;"&lt;br&gt;&lt;/b&gt;Link:&lt;/b&gt; "&amp;Master!G108</f>
        <v>&lt;b&gt;Agency:&lt;/b&gt; DOT&lt;br&gt;&lt;b&gt;Program:&lt;/b&gt; Sustainability Grants - Alternatives Analysis Awards&lt;br&gt;&lt;b&gt;Mode:&lt;/b&gt; Transit Infrastructure&lt;br&gt;&lt;br&gt;&lt;b&gt;Project Description:&lt;/b&gt; This project will look at options to improve mobility along the US 41/I-75 corridor between Acworth and the Arts Center. &lt;br&gt;&lt;b&gt;Amount of Award: &lt;/b&gt;1360000&lt;br&gt;&lt;/b&gt;Link:&lt;/b&gt; http://www.fta.dot.gov/news/news_events_12233.html</v>
      </c>
      <c r="E108" t="str">
        <f>Master!C108</f>
        <v>Sustainability Grants - Alternatives Analysis Awards</v>
      </c>
      <c r="F108" t="s">
        <v>835</v>
      </c>
      <c r="G108" t="str">
        <f t="shared" si="4"/>
        <v>&lt;name&gt;Northwest Atlanta Corridor&lt;/name&gt;</v>
      </c>
      <c r="H108" t="str">
        <f t="shared" si="5"/>
        <v>&lt;description&gt;&lt;![CDATA[&lt;b&gt;Agency:&lt;/b&gt; DOT&lt;br&gt;&lt;b&gt;Program:&lt;/b&gt; Sustainability Grants - Alternatives Analysis Awards&lt;br&gt;&lt;b&gt;Mode:&lt;/b&gt; Transit Infrastructure&lt;br&gt;&lt;br&gt;&lt;b&gt;Project Description:&lt;/b&gt; This project will look at options to improve mobility along the US 41/I-75 corridor between Acworth and the Arts Center. &lt;br&gt;&lt;b&gt;Amount of Award: &lt;/b&gt;1360000&lt;br&gt;&lt;/b&gt;Link:&lt;/b&gt; http://www.fta.dot.gov/news/news_events_12233.html]]&gt;&lt;/description&gt;</v>
      </c>
      <c r="I108" t="str">
        <f t="shared" si="6"/>
        <v>&lt;styleUrl&gt;#Sustainability Grants - Alternatives Analysis Awards&lt;/styleUrl&gt;</v>
      </c>
      <c r="J108" t="str">
        <f t="shared" si="7"/>
        <v>&lt;Point&gt;&lt;coordinates&gt;-84.5788,33.907336,0&lt;/coordinates&gt;&lt;/Point&gt;</v>
      </c>
      <c r="K108" t="s">
        <v>836</v>
      </c>
    </row>
    <row r="109" spans="1:11" x14ac:dyDescent="0.25">
      <c r="A109">
        <f>Master!L109</f>
        <v>41.882081999999997</v>
      </c>
      <c r="B109">
        <f>Master!M109</f>
        <v>-87.64461</v>
      </c>
      <c r="C109" t="str">
        <f>Master!B109</f>
        <v>Western Corridor</v>
      </c>
      <c r="D109" t="str">
        <f>"&lt;b&gt;Agency:&lt;/b&gt; "&amp;Master!A109&amp;"&lt;br&gt;&lt;b&gt;Program:&lt;/b&gt; "&amp;Master!C109&amp;"&lt;br&gt;&lt;b&gt;Mode:&lt;/b&gt; "&amp;Master!D109&amp;"&lt;br&gt;&lt;br&gt;&lt;b&gt;Project Description:&lt;/b&gt; "&amp;Master!E109&amp;"&lt;br&gt;&lt;b&gt;Amount of Award: &lt;/b&gt;"&amp;Master!F109&amp;"&lt;br&gt;&lt;/b&gt;Link:&lt;/b&gt; "&amp;Master!G109</f>
        <v>&lt;b&gt;Agency:&lt;/b&gt; DOT&lt;br&gt;&lt;b&gt;Program:&lt;/b&gt; Sustainability Grants - Alternatives Analysis Awards&lt;br&gt;&lt;b&gt;Mode:&lt;/b&gt; Transit Infrastructure&lt;br&gt;&lt;br&gt;&lt;b&gt;Project Description:&lt;/b&gt; This project will look at transit improvements along Western and Ashland Avenues in Chicago between Howard and 95th Streets.  The the corridor contains regional destinations, offers many redevelopment sites, has high bus ridership and is home to many zero-car households.&lt;br&gt;&lt;b&gt;Amount of Award: &lt;/b&gt;1600000&lt;br&gt;&lt;/b&gt;Link:&lt;/b&gt; http://www.fta.dot.gov/news/news_events_12233.html</v>
      </c>
      <c r="E109" t="str">
        <f>Master!C109</f>
        <v>Sustainability Grants - Alternatives Analysis Awards</v>
      </c>
      <c r="F109" t="s">
        <v>835</v>
      </c>
      <c r="G109" t="str">
        <f t="shared" si="4"/>
        <v>&lt;name&gt;Western Corridor&lt;/name&gt;</v>
      </c>
      <c r="H109" t="str">
        <f t="shared" si="5"/>
        <v>&lt;description&gt;&lt;![CDATA[&lt;b&gt;Agency:&lt;/b&gt; DOT&lt;br&gt;&lt;b&gt;Program:&lt;/b&gt; Sustainability Grants - Alternatives Analysis Awards&lt;br&gt;&lt;b&gt;Mode:&lt;/b&gt; Transit Infrastructure&lt;br&gt;&lt;br&gt;&lt;b&gt;Project Description:&lt;/b&gt; This project will look at transit improvements along Western and Ashland Avenues in Chicago between Howard and 95th Streets.  The the corridor contains regional destinations, offers many redevelopment sites, has high bus ridership and is home to many zero-car households.&lt;br&gt;&lt;b&gt;Amount of Award: &lt;/b&gt;1600000&lt;br&gt;&lt;/b&gt;Link:&lt;/b&gt; http://www.fta.dot.gov/news/news_events_12233.html]]&gt;&lt;/description&gt;</v>
      </c>
      <c r="I109" t="str">
        <f t="shared" si="6"/>
        <v>&lt;styleUrl&gt;#Sustainability Grants - Alternatives Analysis Awards&lt;/styleUrl&gt;</v>
      </c>
      <c r="J109" t="str">
        <f t="shared" si="7"/>
        <v>&lt;Point&gt;&lt;coordinates&gt;-87.64461,41.882082,0&lt;/coordinates&gt;&lt;/Point&gt;</v>
      </c>
      <c r="K109" t="s">
        <v>836</v>
      </c>
    </row>
    <row r="110" spans="1:11" x14ac:dyDescent="0.25">
      <c r="A110">
        <f>Master!L110</f>
        <v>44.984614999999998</v>
      </c>
      <c r="B110">
        <f>Master!M110</f>
        <v>-93.271370000000005</v>
      </c>
      <c r="C110" t="str">
        <f>Master!B110</f>
        <v>Nicollet-Central Urban Circulator</v>
      </c>
      <c r="D110" t="str">
        <f>"&lt;b&gt;Agency:&lt;/b&gt; "&amp;Master!A110&amp;"&lt;br&gt;&lt;b&gt;Program:&lt;/b&gt; "&amp;Master!C110&amp;"&lt;br&gt;&lt;b&gt;Mode:&lt;/b&gt; "&amp;Master!D110&amp;"&lt;br&gt;&lt;br&gt;&lt;b&gt;Project Description:&lt;/b&gt; "&amp;Master!E110&amp;"&lt;br&gt;&lt;b&gt;Amount of Award: &lt;/b&gt;"&amp;Master!F110&amp;"&lt;br&gt;&lt;/b&gt;Link:&lt;/b&gt; "&amp;Master!G110</f>
        <v>&lt;b&gt;Agency:&lt;/b&gt; DOT&lt;br&gt;&lt;b&gt;Program:&lt;/b&gt; Sustainability Grants - Alternatives Analysis Awards&lt;br&gt;&lt;b&gt;Mode:&lt;/b&gt; Transit Infrastructure&lt;br&gt;&lt;br&gt;&lt;b&gt;Project Description:&lt;/b&gt; The project will study Nicollet and Central Avenues between the 46th Street/I-35W BRT station in Minneapolis, downtown Minneapolis and the Columbia Heights Transit Center.  A transit investment here could leverage city grant programs for affordable housing, business assistance, and energy efficiency.  Economic development and affordable housing implementation plans will be developed in parallel. &lt;br&gt;&lt;b&gt;Amount of Award: &lt;/b&gt;900000&lt;br&gt;&lt;/b&gt;Link:&lt;/b&gt; http://www.fta.dot.gov/news/news_events_12233.html</v>
      </c>
      <c r="E110" t="str">
        <f>Master!C110</f>
        <v>Sustainability Grants - Alternatives Analysis Awards</v>
      </c>
      <c r="F110" t="s">
        <v>835</v>
      </c>
      <c r="G110" t="str">
        <f t="shared" si="4"/>
        <v>&lt;name&gt;Nicollet-Central Urban Circulator&lt;/name&gt;</v>
      </c>
      <c r="H110" t="str">
        <f t="shared" si="5"/>
        <v>&lt;description&gt;&lt;![CDATA[&lt;b&gt;Agency:&lt;/b&gt; DOT&lt;br&gt;&lt;b&gt;Program:&lt;/b&gt; Sustainability Grants - Alternatives Analysis Awards&lt;br&gt;&lt;b&gt;Mode:&lt;/b&gt; Transit Infrastructure&lt;br&gt;&lt;br&gt;&lt;b&gt;Project Description:&lt;/b&gt; The project will study Nicollet and Central Avenues between the 46th Street/I-35W BRT station in Minneapolis, downtown Minneapolis and the Columbia Heights Transit Center.  A transit investment here could leverage city grant programs for affordable housing, business assistance, and energy efficiency.  Economic development and affordable housing implementation plans will be developed in parallel. &lt;br&gt;&lt;b&gt;Amount of Award: &lt;/b&gt;900000&lt;br&gt;&lt;/b&gt;Link:&lt;/b&gt; http://www.fta.dot.gov/news/news_events_12233.html]]&gt;&lt;/description&gt;</v>
      </c>
      <c r="I110" t="str">
        <f t="shared" si="6"/>
        <v>&lt;styleUrl&gt;#Sustainability Grants - Alternatives Analysis Awards&lt;/styleUrl&gt;</v>
      </c>
      <c r="J110" t="str">
        <f t="shared" si="7"/>
        <v>&lt;Point&gt;&lt;coordinates&gt;-93.27137,44.984615,0&lt;/coordinates&gt;&lt;/Point&gt;</v>
      </c>
      <c r="K110" t="s">
        <v>836</v>
      </c>
    </row>
    <row r="111" spans="1:11" x14ac:dyDescent="0.25">
      <c r="A111">
        <f>Master!L111</f>
        <v>44.970925588235303</v>
      </c>
      <c r="B111">
        <f>Master!M111</f>
        <v>-93.10272325490196</v>
      </c>
      <c r="C111" t="str">
        <f>Master!B111</f>
        <v>Robert Street Transitway</v>
      </c>
      <c r="D111" t="str">
        <f>"&lt;b&gt;Agency:&lt;/b&gt; "&amp;Master!A111&amp;"&lt;br&gt;&lt;b&gt;Program:&lt;/b&gt; "&amp;Master!C111&amp;"&lt;br&gt;&lt;b&gt;Mode:&lt;/b&gt; "&amp;Master!D111&amp;"&lt;br&gt;&lt;br&gt;&lt;b&gt;Project Description:&lt;/b&gt; "&amp;Master!E111&amp;"&lt;br&gt;&lt;b&gt;Amount of Award: &lt;/b&gt;"&amp;Master!F111&amp;"&lt;br&gt;&lt;/b&gt;Link:&lt;/b&gt; "&amp;Master!G111</f>
        <v>&lt;b&gt;Agency:&lt;/b&gt; DOT&lt;br&gt;&lt;b&gt;Program:&lt;/b&gt; Sustainability Grants - Alternatives Analysis Awards&lt;br&gt;&lt;b&gt;Mode:&lt;/b&gt; Transit Infrastructure&lt;br&gt;&lt;br&gt;&lt;b&gt;Project Description:&lt;/b&gt; This project will study congestion along Robert Street/ US 52 between downtown Saint Paul and Rosemount, this area includes urban neighborhoods, mature inner-ring suburbs and quickly developing newer suburbs.  Access to employment concentrations and mobility for the area's growing senior citizen population are the primary motivators for a transit investment. &lt;br&gt;&lt;b&gt;Amount of Award: &lt;/b&gt;1180000&lt;br&gt;&lt;/b&gt;Link:&lt;/b&gt; http://www.fta.dot.gov/news/news_events_12233.html</v>
      </c>
      <c r="E111" t="str">
        <f>Master!C111</f>
        <v>Sustainability Grants - Alternatives Analysis Awards</v>
      </c>
      <c r="F111" t="s">
        <v>835</v>
      </c>
      <c r="G111" t="str">
        <f t="shared" si="4"/>
        <v>&lt;name&gt;Robert Street Transitway&lt;/name&gt;</v>
      </c>
      <c r="H111" t="str">
        <f t="shared" si="5"/>
        <v>&lt;description&gt;&lt;![CDATA[&lt;b&gt;Agency:&lt;/b&gt; DOT&lt;br&gt;&lt;b&gt;Program:&lt;/b&gt; Sustainability Grants - Alternatives Analysis Awards&lt;br&gt;&lt;b&gt;Mode:&lt;/b&gt; Transit Infrastructure&lt;br&gt;&lt;br&gt;&lt;b&gt;Project Description:&lt;/b&gt; This project will study congestion along Robert Street/ US 52 between downtown Saint Paul and Rosemount, this area includes urban neighborhoods, mature inner-ring suburbs and quickly developing newer suburbs.  Access to employment concentrations and mobility for the area's growing senior citizen population are the primary motivators for a transit investment. &lt;br&gt;&lt;b&gt;Amount of Award: &lt;/b&gt;1180000&lt;br&gt;&lt;/b&gt;Link:&lt;/b&gt; http://www.fta.dot.gov/news/news_events_12233.html]]&gt;&lt;/description&gt;</v>
      </c>
      <c r="I111" t="str">
        <f t="shared" si="6"/>
        <v>&lt;styleUrl&gt;#Sustainability Grants - Alternatives Analysis Awards&lt;/styleUrl&gt;</v>
      </c>
      <c r="J111" t="str">
        <f t="shared" si="7"/>
        <v>&lt;Point&gt;&lt;coordinates&gt;-93.102723254902,44.9709255882353,0&lt;/coordinates&gt;&lt;/Point&gt;</v>
      </c>
      <c r="K111" t="s">
        <v>836</v>
      </c>
    </row>
    <row r="112" spans="1:11" x14ac:dyDescent="0.25">
      <c r="A112">
        <f>Master!L112</f>
        <v>39.104204000000003</v>
      </c>
      <c r="B112">
        <f>Master!M112</f>
        <v>-94.588679999999997</v>
      </c>
      <c r="C112" t="str">
        <f>Master!B112</f>
        <v>Jackson County / Kansas City Regional</v>
      </c>
      <c r="D112" t="str">
        <f>"&lt;b&gt;Agency:&lt;/b&gt; "&amp;Master!A112&amp;"&lt;br&gt;&lt;b&gt;Program:&lt;/b&gt; "&amp;Master!C112&amp;"&lt;br&gt;&lt;b&gt;Mode:&lt;/b&gt; "&amp;Master!D112&amp;"&lt;br&gt;&lt;br&gt;&lt;b&gt;Project Description:&lt;/b&gt; "&amp;Master!E112&amp;"&lt;br&gt;&lt;b&gt;Amount of Award: &lt;/b&gt;"&amp;Master!F112&amp;"&lt;br&gt;&lt;/b&gt;Link:&lt;/b&gt; "&amp;Master!G112</f>
        <v>&lt;b&gt;Agency:&lt;/b&gt; DOT&lt;br&gt;&lt;b&gt;Program:&lt;/b&gt; Sustainability Grants - Alternatives Analysis Awards&lt;br&gt;&lt;b&gt;Mode:&lt;/b&gt; Transit Infrastructure&lt;br&gt;&lt;br&gt;&lt;b&gt;Project Description:&lt;/b&gt; The proposed study builds on findings from the regional systems planning efforts that have identified the corridors with greatest need for major mobility improvements.&lt;br&gt;&lt;b&gt;Amount of Award: &lt;/b&gt;1800000&lt;br&gt;&lt;/b&gt;Link:&lt;/b&gt; http://www.fta.dot.gov/news/news_events_12233.html</v>
      </c>
      <c r="E112" t="str">
        <f>Master!C112</f>
        <v>Sustainability Grants - Alternatives Analysis Awards</v>
      </c>
      <c r="F112" t="s">
        <v>835</v>
      </c>
      <c r="G112" t="str">
        <f t="shared" si="4"/>
        <v>&lt;name&gt;Jackson County / Kansas City Regional&lt;/name&gt;</v>
      </c>
      <c r="H112" t="str">
        <f t="shared" si="5"/>
        <v>&lt;description&gt;&lt;![CDATA[&lt;b&gt;Agency:&lt;/b&gt; DOT&lt;br&gt;&lt;b&gt;Program:&lt;/b&gt; Sustainability Grants - Alternatives Analysis Awards&lt;br&gt;&lt;b&gt;Mode:&lt;/b&gt; Transit Infrastructure&lt;br&gt;&lt;br&gt;&lt;b&gt;Project Description:&lt;/b&gt; The proposed study builds on findings from the regional systems planning efforts that have identified the corridors with greatest need for major mobility improvements.&lt;br&gt;&lt;b&gt;Amount of Award: &lt;/b&gt;1800000&lt;br&gt;&lt;/b&gt;Link:&lt;/b&gt; http://www.fta.dot.gov/news/news_events_12233.html]]&gt;&lt;/description&gt;</v>
      </c>
      <c r="I112" t="str">
        <f t="shared" si="6"/>
        <v>&lt;styleUrl&gt;#Sustainability Grants - Alternatives Analysis Awards&lt;/styleUrl&gt;</v>
      </c>
      <c r="J112" t="str">
        <f t="shared" si="7"/>
        <v>&lt;Point&gt;&lt;coordinates&gt;-94.58868,39.104204,0&lt;/coordinates&gt;&lt;/Point&gt;</v>
      </c>
      <c r="K112" t="s">
        <v>836</v>
      </c>
    </row>
    <row r="113" spans="1:11" x14ac:dyDescent="0.25">
      <c r="A113">
        <f>Master!L113</f>
        <v>41.260565999999997</v>
      </c>
      <c r="B113">
        <f>Master!M113</f>
        <v>-95.936199999999999</v>
      </c>
      <c r="C113" t="str">
        <f>Master!B113</f>
        <v>Omaha Downtown / Midtown</v>
      </c>
      <c r="D113" t="str">
        <f>"&lt;b&gt;Agency:&lt;/b&gt; "&amp;Master!A113&amp;"&lt;br&gt;&lt;b&gt;Program:&lt;/b&gt; "&amp;Master!C113&amp;"&lt;br&gt;&lt;b&gt;Mode:&lt;/b&gt; "&amp;Master!D113&amp;"&lt;br&gt;&lt;br&gt;&lt;b&gt;Project Description:&lt;/b&gt; "&amp;Master!E113&amp;"&lt;br&gt;&lt;b&gt;Amount of Award: &lt;/b&gt;"&amp;Master!F113&amp;"&lt;br&gt;&lt;/b&gt;Link:&lt;/b&gt; "&amp;Master!G113</f>
        <v>&lt;b&gt;Agency:&lt;/b&gt; DOT&lt;br&gt;&lt;b&gt;Program:&lt;/b&gt; Sustainability Grants - Alternatives Analysis Awards&lt;br&gt;&lt;b&gt;Mode:&lt;/b&gt; Transit Infrastructure&lt;br&gt;&lt;br&gt;&lt;b&gt;Project Description:&lt;/b&gt; This project will look at options to improve mobility between downtown Omaha, Midtown, and the University of Nebraska Medical Center (approximately 5.5 square miles). This study area contains the region's highest population densities and has experienced significant infill development over the last decade.  &lt;br&gt;&lt;b&gt;Amount of Award: &lt;/b&gt;700000&lt;br&gt;&lt;/b&gt;Link:&lt;/b&gt; http://www.fta.dot.gov/news/news_events_12233.html</v>
      </c>
      <c r="E113" t="str">
        <f>Master!C113</f>
        <v>Sustainability Grants - Alternatives Analysis Awards</v>
      </c>
      <c r="F113" t="s">
        <v>835</v>
      </c>
      <c r="G113" t="str">
        <f t="shared" si="4"/>
        <v>&lt;name&gt;Omaha Downtown / Midtown&lt;/name&gt;</v>
      </c>
      <c r="H113" t="str">
        <f t="shared" si="5"/>
        <v>&lt;description&gt;&lt;![CDATA[&lt;b&gt;Agency:&lt;/b&gt; DOT&lt;br&gt;&lt;b&gt;Program:&lt;/b&gt; Sustainability Grants - Alternatives Analysis Awards&lt;br&gt;&lt;b&gt;Mode:&lt;/b&gt; Transit Infrastructure&lt;br&gt;&lt;br&gt;&lt;b&gt;Project Description:&lt;/b&gt; This project will look at options to improve mobility between downtown Omaha, Midtown, and the University of Nebraska Medical Center (approximately 5.5 square miles). This study area contains the region's highest population densities and has experienced significant infill development over the last decade.  &lt;br&gt;&lt;b&gt;Amount of Award: &lt;/b&gt;700000&lt;br&gt;&lt;/b&gt;Link:&lt;/b&gt; http://www.fta.dot.gov/news/news_events_12233.html]]&gt;&lt;/description&gt;</v>
      </c>
      <c r="I113" t="str">
        <f t="shared" si="6"/>
        <v>&lt;styleUrl&gt;#Sustainability Grants - Alternatives Analysis Awards&lt;/styleUrl&gt;</v>
      </c>
      <c r="J113" t="str">
        <f t="shared" si="7"/>
        <v>&lt;Point&gt;&lt;coordinates&gt;-95.9362,41.260566,0&lt;/coordinates&gt;&lt;/Point&gt;</v>
      </c>
      <c r="K113" t="s">
        <v>836</v>
      </c>
    </row>
    <row r="114" spans="1:11" x14ac:dyDescent="0.25">
      <c r="A114">
        <f>Master!L114</f>
        <v>40.709676999999999</v>
      </c>
      <c r="B114">
        <f>Master!M114</f>
        <v>-74.003649999999993</v>
      </c>
      <c r="C114" t="str">
        <f>Master!B114</f>
        <v>La Guardia Airport Transit Corridor</v>
      </c>
      <c r="D114" t="str">
        <f>"&lt;b&gt;Agency:&lt;/b&gt; "&amp;Master!A114&amp;"&lt;br&gt;&lt;b&gt;Program:&lt;/b&gt; "&amp;Master!C114&amp;"&lt;br&gt;&lt;b&gt;Mode:&lt;/b&gt; "&amp;Master!D114&amp;"&lt;br&gt;&lt;br&gt;&lt;b&gt;Project Description:&lt;/b&gt; "&amp;Master!E114&amp;"&lt;br&gt;&lt;b&gt;Amount of Award: &lt;/b&gt;"&amp;Master!F114&amp;"&lt;br&gt;&lt;/b&gt;Link:&lt;/b&gt; "&amp;Master!G114</f>
        <v>&lt;b&gt;Agency:&lt;/b&gt; DOT&lt;br&gt;&lt;b&gt;Program:&lt;/b&gt; Sustainability Grants - Alternatives Analysis Awards&lt;br&gt;&lt;b&gt;Mode:&lt;/b&gt; Transit Infrastructure&lt;br&gt;&lt;br&gt;&lt;b&gt;Project Description:&lt;/b&gt; This project includes corridors connecting La Guardia Airport with Jackson Heights, Astoria, and downtown Flushing.  La Guardia is a busy airport with no rapid transit connection. Current bus service is slow, unreliable and heavily used by airport employees and area residents. The project will also support infill development projects in Willets Point and downtown Flushing. &lt;br&gt;&lt;b&gt;Amount of Award: &lt;/b&gt;1250000&lt;br&gt;&lt;/b&gt;Link:&lt;/b&gt; http://www.fta.dot.gov/news/news_events_12233.html</v>
      </c>
      <c r="E114" t="str">
        <f>Master!C114</f>
        <v>Sustainability Grants - Alternatives Analysis Awards</v>
      </c>
      <c r="F114" t="s">
        <v>835</v>
      </c>
      <c r="G114" t="str">
        <f t="shared" si="4"/>
        <v>&lt;name&gt;La Guardia Airport Transit Corridor&lt;/name&gt;</v>
      </c>
      <c r="H114" t="str">
        <f t="shared" si="5"/>
        <v>&lt;description&gt;&lt;![CDATA[&lt;b&gt;Agency:&lt;/b&gt; DOT&lt;br&gt;&lt;b&gt;Program:&lt;/b&gt; Sustainability Grants - Alternatives Analysis Awards&lt;br&gt;&lt;b&gt;Mode:&lt;/b&gt; Transit Infrastructure&lt;br&gt;&lt;br&gt;&lt;b&gt;Project Description:&lt;/b&gt; This project includes corridors connecting La Guardia Airport with Jackson Heights, Astoria, and downtown Flushing.  La Guardia is a busy airport with no rapid transit connection. Current bus service is slow, unreliable and heavily used by airport employees and area residents. The project will also support infill development projects in Willets Point and downtown Flushing. &lt;br&gt;&lt;b&gt;Amount of Award: &lt;/b&gt;1250000&lt;br&gt;&lt;/b&gt;Link:&lt;/b&gt; http://www.fta.dot.gov/news/news_events_12233.html]]&gt;&lt;/description&gt;</v>
      </c>
      <c r="I114" t="str">
        <f t="shared" si="6"/>
        <v>&lt;styleUrl&gt;#Sustainability Grants - Alternatives Analysis Awards&lt;/styleUrl&gt;</v>
      </c>
      <c r="J114" t="str">
        <f t="shared" si="7"/>
        <v>&lt;Point&gt;&lt;coordinates&gt;-74.00365,40.709677,0&lt;/coordinates&gt;&lt;/Point&gt;</v>
      </c>
      <c r="K114" t="s">
        <v>836</v>
      </c>
    </row>
    <row r="115" spans="1:11" x14ac:dyDescent="0.25">
      <c r="A115">
        <f>Master!L115</f>
        <v>39.965131</v>
      </c>
      <c r="B115">
        <f>Master!M115</f>
        <v>-83.004310000000004</v>
      </c>
      <c r="C115" t="str">
        <f>Master!B115</f>
        <v>Northeast Corridor</v>
      </c>
      <c r="D115" t="str">
        <f>"&lt;b&gt;Agency:&lt;/b&gt; "&amp;Master!A115&amp;"&lt;br&gt;&lt;b&gt;Program:&lt;/b&gt; "&amp;Master!C115&amp;"&lt;br&gt;&lt;b&gt;Mode:&lt;/b&gt; "&amp;Master!D115&amp;"&lt;br&gt;&lt;br&gt;&lt;b&gt;Project Description:&lt;/b&gt; "&amp;Master!E115&amp;"&lt;br&gt;&lt;b&gt;Amount of Award: &lt;/b&gt;"&amp;Master!F115&amp;"&lt;br&gt;&lt;/b&gt;Link:&lt;/b&gt; "&amp;Master!G115</f>
        <v>&lt;b&gt;Agency:&lt;/b&gt; DOT&lt;br&gt;&lt;b&gt;Program:&lt;/b&gt; Sustainability Grants - Alternatives Analysis Awards&lt;br&gt;&lt;b&gt;Mode:&lt;/b&gt; Transit Infrastructure&lt;br&gt;&lt;br&gt;&lt;b&gt;Project Description:&lt;/b&gt; This project will look at options to improve mobility along Cleveland Avenue between downtown Columbus and St. Ann's Hospital or Easton Transit Center (approximately 13 miles).  Cleveland Avenue is a commercial corridor for diverse, established urban neighborhoods. There is need for faster transit service, improved access for transit-dependent populations and support for corridor revitalization efforts. &lt;br&gt;&lt;b&gt;Amount of Award: &lt;/b&gt;300000&lt;br&gt;&lt;/b&gt;Link:&lt;/b&gt; http://www.fta.dot.gov/news/news_events_12233.html</v>
      </c>
      <c r="E115" t="str">
        <f>Master!C115</f>
        <v>Sustainability Grants - Alternatives Analysis Awards</v>
      </c>
      <c r="F115" t="s">
        <v>835</v>
      </c>
      <c r="G115" t="str">
        <f t="shared" si="4"/>
        <v>&lt;name&gt;Northeast Corridor&lt;/name&gt;</v>
      </c>
      <c r="H115" t="str">
        <f t="shared" si="5"/>
        <v>&lt;description&gt;&lt;![CDATA[&lt;b&gt;Agency:&lt;/b&gt; DOT&lt;br&gt;&lt;b&gt;Program:&lt;/b&gt; Sustainability Grants - Alternatives Analysis Awards&lt;br&gt;&lt;b&gt;Mode:&lt;/b&gt; Transit Infrastructure&lt;br&gt;&lt;br&gt;&lt;b&gt;Project Description:&lt;/b&gt; This project will look at options to improve mobility along Cleveland Avenue between downtown Columbus and St. Ann's Hospital or Easton Transit Center (approximately 13 miles).  Cleveland Avenue is a commercial corridor for diverse, established urban neighborhoods. There is need for faster transit service, improved access for transit-dependent populations and support for corridor revitalization efforts. &lt;br&gt;&lt;b&gt;Amount of Award: &lt;/b&gt;300000&lt;br&gt;&lt;/b&gt;Link:&lt;/b&gt; http://www.fta.dot.gov/news/news_events_12233.html]]&gt;&lt;/description&gt;</v>
      </c>
      <c r="I115" t="str">
        <f t="shared" si="6"/>
        <v>&lt;styleUrl&gt;#Sustainability Grants - Alternatives Analysis Awards&lt;/styleUrl&gt;</v>
      </c>
      <c r="J115" t="str">
        <f t="shared" si="7"/>
        <v>&lt;Point&gt;&lt;coordinates&gt;-83.00431,39.965131,0&lt;/coordinates&gt;&lt;/Point&gt;</v>
      </c>
      <c r="K115" t="s">
        <v>836</v>
      </c>
    </row>
    <row r="116" spans="1:11" x14ac:dyDescent="0.25">
      <c r="A116">
        <f>Master!L116</f>
        <v>45.528739999999999</v>
      </c>
      <c r="B116">
        <f>Master!M116</f>
        <v>-122.6446</v>
      </c>
      <c r="C116" t="str">
        <f>Master!B116</f>
        <v>Southwest Corridor</v>
      </c>
      <c r="D116" t="str">
        <f>"&lt;b&gt;Agency:&lt;/b&gt; "&amp;Master!A116&amp;"&lt;br&gt;&lt;b&gt;Program:&lt;/b&gt; "&amp;Master!C116&amp;"&lt;br&gt;&lt;b&gt;Mode:&lt;/b&gt; "&amp;Master!D116&amp;"&lt;br&gt;&lt;br&gt;&lt;b&gt;Project Description:&lt;/b&gt; "&amp;Master!E116&amp;"&lt;br&gt;&lt;b&gt;Amount of Award: &lt;/b&gt;"&amp;Master!F116&amp;"&lt;br&gt;&lt;/b&gt;Link:&lt;/b&gt; "&amp;Master!G116</f>
        <v>&lt;b&gt;Agency:&lt;/b&gt; DOT&lt;br&gt;&lt;b&gt;Program:&lt;/b&gt; Sustainability Grants - Alternatives Analysis Awards&lt;br&gt;&lt;b&gt;Mode:&lt;/b&gt; Transit Infrastructure&lt;br&gt;&lt;br&gt;&lt;b&gt;Project Description:&lt;/b&gt; This project will look at options to improve mobility along I-5 and SR 99W between downtown Portland and Sherwood (17 miles).  This corridor is a high-priority for transit investment in light of livability needs, support of the regional economy, and potential environmental benefits and other factors.  There is affordable housing availability and transit connectivity.  Also, there is congestion.  The current bus service is well-patronized. &lt;br&gt;&lt;b&gt;Amount of Award: &lt;/b&gt;2000000&lt;br&gt;&lt;/b&gt;Link:&lt;/b&gt; http://www.fta.dot.gov/news/news_events_12233.html</v>
      </c>
      <c r="E116" t="str">
        <f>Master!C116</f>
        <v>Sustainability Grants - Alternatives Analysis Awards</v>
      </c>
      <c r="F116" t="s">
        <v>835</v>
      </c>
      <c r="G116" t="str">
        <f t="shared" si="4"/>
        <v>&lt;name&gt;Southwest Corridor&lt;/name&gt;</v>
      </c>
      <c r="H116" t="str">
        <f t="shared" si="5"/>
        <v>&lt;description&gt;&lt;![CDATA[&lt;b&gt;Agency:&lt;/b&gt; DOT&lt;br&gt;&lt;b&gt;Program:&lt;/b&gt; Sustainability Grants - Alternatives Analysis Awards&lt;br&gt;&lt;b&gt;Mode:&lt;/b&gt; Transit Infrastructure&lt;br&gt;&lt;br&gt;&lt;b&gt;Project Description:&lt;/b&gt; This project will look at options to improve mobility along I-5 and SR 99W between downtown Portland and Sherwood (17 miles).  This corridor is a high-priority for transit investment in light of livability needs, support of the regional economy, and potential environmental benefits and other factors.  There is affordable housing availability and transit connectivity.  Also, there is congestion.  The current bus service is well-patronized. &lt;br&gt;&lt;b&gt;Amount of Award: &lt;/b&gt;2000000&lt;br&gt;&lt;/b&gt;Link:&lt;/b&gt; http://www.fta.dot.gov/news/news_events_12233.html]]&gt;&lt;/description&gt;</v>
      </c>
      <c r="I116" t="str">
        <f t="shared" si="6"/>
        <v>&lt;styleUrl&gt;#Sustainability Grants - Alternatives Analysis Awards&lt;/styleUrl&gt;</v>
      </c>
      <c r="J116" t="str">
        <f t="shared" si="7"/>
        <v>&lt;Point&gt;&lt;coordinates&gt;-122.6446,45.52874,0&lt;/coordinates&gt;&lt;/Point&gt;</v>
      </c>
      <c r="K116" t="s">
        <v>836</v>
      </c>
    </row>
    <row r="117" spans="1:11" x14ac:dyDescent="0.25">
      <c r="A117">
        <f>Master!L117</f>
        <v>41.820799999999998</v>
      </c>
      <c r="B117">
        <f>Master!M117</f>
        <v>-71.413060000000002</v>
      </c>
      <c r="C117" t="str">
        <f>Master!B117</f>
        <v>Extension of Providence Core Community Connector AA</v>
      </c>
      <c r="D117" t="str">
        <f>"&lt;b&gt;Agency:&lt;/b&gt; "&amp;Master!A117&amp;"&lt;br&gt;&lt;b&gt;Program:&lt;/b&gt; "&amp;Master!C117&amp;"&lt;br&gt;&lt;b&gt;Mode:&lt;/b&gt; "&amp;Master!D117&amp;"&lt;br&gt;&lt;br&gt;&lt;b&gt;Project Description:&lt;/b&gt; "&amp;Master!E117&amp;"&lt;br&gt;&lt;b&gt;Amount of Award: &lt;/b&gt;"&amp;Master!F117&amp;"&lt;br&gt;&lt;/b&gt;Link:&lt;/b&gt; "&amp;Master!G117</f>
        <v>&lt;b&gt;Agency:&lt;/b&gt; DOT&lt;br&gt;&lt;b&gt;Program:&lt;/b&gt; Sustainability Grants - Alternatives Analysis Awards&lt;br&gt;&lt;b&gt;Mode:&lt;/b&gt; Transit Infrastructure&lt;br&gt;&lt;br&gt;&lt;b&gt;Project Description:&lt;/b&gt; An alternatives analysis (AA) project is underway for the corridor, which links employment centers (the hospital, downtown and Brown University) with areas targeted for redevelopment.  This extension would run between Rhode Island Hospital and College Hill/Brown University via downtown Providence (approximately 2 miles).&lt;br&gt;&lt;b&gt;Amount of Award: &lt;/b&gt;160000&lt;br&gt;&lt;/b&gt;Link:&lt;/b&gt; http://www.fta.dot.gov/news/news_events_12233.html</v>
      </c>
      <c r="E117" t="str">
        <f>Master!C117</f>
        <v>Sustainability Grants - Alternatives Analysis Awards</v>
      </c>
      <c r="F117" t="s">
        <v>835</v>
      </c>
      <c r="G117" t="str">
        <f t="shared" si="4"/>
        <v>&lt;name&gt;Extension of Providence Core Community Connector AA&lt;/name&gt;</v>
      </c>
      <c r="H117" t="str">
        <f t="shared" si="5"/>
        <v>&lt;description&gt;&lt;![CDATA[&lt;b&gt;Agency:&lt;/b&gt; DOT&lt;br&gt;&lt;b&gt;Program:&lt;/b&gt; Sustainability Grants - Alternatives Analysis Awards&lt;br&gt;&lt;b&gt;Mode:&lt;/b&gt; Transit Infrastructure&lt;br&gt;&lt;br&gt;&lt;b&gt;Project Description:&lt;/b&gt; An alternatives analysis (AA) project is underway for the corridor, which links employment centers (the hospital, downtown and Brown University) with areas targeted for redevelopment.  This extension would run between Rhode Island Hospital and College Hill/Brown University via downtown Providence (approximately 2 miles).&lt;br&gt;&lt;b&gt;Amount of Award: &lt;/b&gt;160000&lt;br&gt;&lt;/b&gt;Link:&lt;/b&gt; http://www.fta.dot.gov/news/news_events_12233.html]]&gt;&lt;/description&gt;</v>
      </c>
      <c r="I117" t="str">
        <f t="shared" si="6"/>
        <v>&lt;styleUrl&gt;#Sustainability Grants - Alternatives Analysis Awards&lt;/styleUrl&gt;</v>
      </c>
      <c r="J117" t="str">
        <f t="shared" si="7"/>
        <v>&lt;Point&gt;&lt;coordinates&gt;-71.41306,41.8208,0&lt;/coordinates&gt;&lt;/Point&gt;</v>
      </c>
      <c r="K117" t="s">
        <v>836</v>
      </c>
    </row>
    <row r="118" spans="1:11" x14ac:dyDescent="0.25">
      <c r="A118">
        <f>Master!L118</f>
        <v>36.140856999999997</v>
      </c>
      <c r="B118">
        <f>Master!M118</f>
        <v>-86.744370000000004</v>
      </c>
      <c r="C118" t="str">
        <f>Master!B118</f>
        <v>Broadway/West End Corridor</v>
      </c>
      <c r="D118" t="str">
        <f>"&lt;b&gt;Agency:&lt;/b&gt; "&amp;Master!A118&amp;"&lt;br&gt;&lt;b&gt;Program:&lt;/b&gt; "&amp;Master!C118&amp;"&lt;br&gt;&lt;b&gt;Mode:&lt;/b&gt; "&amp;Master!D118&amp;"&lt;br&gt;&lt;br&gt;&lt;b&gt;Project Description:&lt;/b&gt; "&amp;Master!E118&amp;"&lt;br&gt;&lt;b&gt;Amount of Award: &lt;/b&gt;"&amp;Master!F118&amp;"&lt;br&gt;&lt;/b&gt;Link:&lt;/b&gt; "&amp;Master!G118</f>
        <v>&lt;b&gt;Agency:&lt;/b&gt; DOT&lt;br&gt;&lt;b&gt;Program:&lt;/b&gt; Sustainability Grants - Alternatives Analysis Awards&lt;br&gt;&lt;b&gt;Mode:&lt;/b&gt; Transit Infrastructure&lt;br&gt;&lt;br&gt;&lt;b&gt;Project Description:&lt;/b&gt; This project will look at options to improve mobility  along Broadway and West End Avenue in Nashville between Riverfront Station and White Bridge Pike (5 miles). The corridor contains several regional destinations, including Vanderbilt University, medical centers and shopping districts.  The transit service is frequent and well-patronized and there are potential livability benefits. &lt;br&gt;&lt;b&gt;Amount of Award: &lt;/b&gt;1180000&lt;br&gt;&lt;/b&gt;Link:&lt;/b&gt; http://www.fta.dot.gov/news/news_events_12233.html</v>
      </c>
      <c r="E118" t="str">
        <f>Master!C118</f>
        <v>Sustainability Grants - Alternatives Analysis Awards</v>
      </c>
      <c r="F118" t="s">
        <v>835</v>
      </c>
      <c r="G118" t="str">
        <f t="shared" si="4"/>
        <v>&lt;name&gt;Broadway/West End Corridor&lt;/name&gt;</v>
      </c>
      <c r="H118" t="str">
        <f t="shared" si="5"/>
        <v>&lt;description&gt;&lt;![CDATA[&lt;b&gt;Agency:&lt;/b&gt; DOT&lt;br&gt;&lt;b&gt;Program:&lt;/b&gt; Sustainability Grants - Alternatives Analysis Awards&lt;br&gt;&lt;b&gt;Mode:&lt;/b&gt; Transit Infrastructure&lt;br&gt;&lt;br&gt;&lt;b&gt;Project Description:&lt;/b&gt; This project will look at options to improve mobility  along Broadway and West End Avenue in Nashville between Riverfront Station and White Bridge Pike (5 miles). The corridor contains several regional destinations, including Vanderbilt University, medical centers and shopping districts.  The transit service is frequent and well-patronized and there are potential livability benefits. &lt;br&gt;&lt;b&gt;Amount of Award: &lt;/b&gt;1180000&lt;br&gt;&lt;/b&gt;Link:&lt;/b&gt; http://www.fta.dot.gov/news/news_events_12233.html]]&gt;&lt;/description&gt;</v>
      </c>
      <c r="I118" t="str">
        <f t="shared" si="6"/>
        <v>&lt;styleUrl&gt;#Sustainability Grants - Alternatives Analysis Awards&lt;/styleUrl&gt;</v>
      </c>
      <c r="J118" t="str">
        <f t="shared" si="7"/>
        <v>&lt;Point&gt;&lt;coordinates&gt;-86.74437,36.140857,0&lt;/coordinates&gt;&lt;/Point&gt;</v>
      </c>
      <c r="K118" t="s">
        <v>836</v>
      </c>
    </row>
    <row r="119" spans="1:11" x14ac:dyDescent="0.25">
      <c r="A119">
        <f>Master!L119</f>
        <v>30.265158</v>
      </c>
      <c r="B119">
        <f>Master!M119</f>
        <v>-97.718789999999998</v>
      </c>
      <c r="C119" t="str">
        <f>Master!B119</f>
        <v>North Central Corridor</v>
      </c>
      <c r="D119" t="str">
        <f>"&lt;b&gt;Agency:&lt;/b&gt; "&amp;Master!A119&amp;"&lt;br&gt;&lt;b&gt;Program:&lt;/b&gt; "&amp;Master!C119&amp;"&lt;br&gt;&lt;b&gt;Mode:&lt;/b&gt; "&amp;Master!D119&amp;"&lt;br&gt;&lt;br&gt;&lt;b&gt;Project Description:&lt;/b&gt; "&amp;Master!E119&amp;"&lt;br&gt;&lt;b&gt;Amount of Award: &lt;/b&gt;"&amp;Master!F119&amp;"&lt;br&gt;&lt;/b&gt;Link:&lt;/b&gt; "&amp;Master!G119</f>
        <v>&lt;b&gt;Agency:&lt;/b&gt; DOT&lt;br&gt;&lt;b&gt;Program:&lt;/b&gt; Sustainability Grants - Alternatives Analysis Awards&lt;br&gt;&lt;b&gt;Mode:&lt;/b&gt; Transit Infrastructure&lt;br&gt;&lt;br&gt;&lt;b&gt;Project Description:&lt;/b&gt; This project will look at options to improve mobility between downtown Austin and Georgetown along I-35 and SR 1. The corridor contains several destinations, including mixed-use infill developments.  Rapid population and employment growth in the area are expected to continue.  Express buses and a single-track commuter rail line, which is contemplated for upgrades, serve the corridor. &lt;br&gt;&lt;b&gt;Amount of Award: &lt;/b&gt;1975000&lt;br&gt;&lt;/b&gt;Link:&lt;/b&gt; http://www.fta.dot.gov/news/news_events_12233.html</v>
      </c>
      <c r="E119" t="str">
        <f>Master!C119</f>
        <v>Sustainability Grants - Alternatives Analysis Awards</v>
      </c>
      <c r="F119" t="s">
        <v>835</v>
      </c>
      <c r="G119" t="str">
        <f t="shared" si="4"/>
        <v>&lt;name&gt;North Central Corridor&lt;/name&gt;</v>
      </c>
      <c r="H119" t="str">
        <f t="shared" si="5"/>
        <v>&lt;description&gt;&lt;![CDATA[&lt;b&gt;Agency:&lt;/b&gt; DOT&lt;br&gt;&lt;b&gt;Program:&lt;/b&gt; Sustainability Grants - Alternatives Analysis Awards&lt;br&gt;&lt;b&gt;Mode:&lt;/b&gt; Transit Infrastructure&lt;br&gt;&lt;br&gt;&lt;b&gt;Project Description:&lt;/b&gt; This project will look at options to improve mobility between downtown Austin and Georgetown along I-35 and SR 1. The corridor contains several destinations, including mixed-use infill developments.  Rapid population and employment growth in the area are expected to continue.  Express buses and a single-track commuter rail line, which is contemplated for upgrades, serve the corridor. &lt;br&gt;&lt;b&gt;Amount of Award: &lt;/b&gt;1975000&lt;br&gt;&lt;/b&gt;Link:&lt;/b&gt; http://www.fta.dot.gov/news/news_events_12233.html]]&gt;&lt;/description&gt;</v>
      </c>
      <c r="I119" t="str">
        <f t="shared" si="6"/>
        <v>&lt;styleUrl&gt;#Sustainability Grants - Alternatives Analysis Awards&lt;/styleUrl&gt;</v>
      </c>
      <c r="J119" t="str">
        <f t="shared" si="7"/>
        <v>&lt;Point&gt;&lt;coordinates&gt;-97.71879,30.265158,0&lt;/coordinates&gt;&lt;/Point&gt;</v>
      </c>
      <c r="K119" t="s">
        <v>836</v>
      </c>
    </row>
    <row r="120" spans="1:11" x14ac:dyDescent="0.25">
      <c r="A120">
        <f>Master!L120</f>
        <v>32.779879999999999</v>
      </c>
      <c r="B120">
        <f>Master!M120</f>
        <v>-96.805019999999999</v>
      </c>
      <c r="C120" t="str">
        <f>Master!B120</f>
        <v>D2 AA/EIS</v>
      </c>
      <c r="D120" t="str">
        <f>"&lt;b&gt;Agency:&lt;/b&gt; "&amp;Master!A120&amp;"&lt;br&gt;&lt;b&gt;Program:&lt;/b&gt; "&amp;Master!C120&amp;"&lt;br&gt;&lt;b&gt;Mode:&lt;/b&gt; "&amp;Master!D120&amp;"&lt;br&gt;&lt;br&gt;&lt;b&gt;Project Description:&lt;/b&gt; "&amp;Master!E120&amp;"&lt;br&gt;&lt;b&gt;Amount of Award: &lt;/b&gt;"&amp;Master!F120&amp;"&lt;br&gt;&lt;/b&gt;Link:&lt;/b&gt; "&amp;Master!G120</f>
        <v>&lt;b&gt;Agency:&lt;/b&gt; DOT&lt;br&gt;&lt;b&gt;Program:&lt;/b&gt; Sustainability Grants - Alternatives Analysis Awards&lt;br&gt;&lt;b&gt;Mode:&lt;/b&gt; Transit Infrastructure&lt;br&gt;&lt;br&gt;&lt;b&gt;Project Description:&lt;/b&gt; This alternatives analysis (AA) and environmental impact statement (EIS) project focuses on the Dallas central business district, roughly bounded by US 75/I-45, I-30, I-35E and Woodall Rodgers Freeway.  The work entails reevaluation of the locally preferred alternative for a new light rail transit (LRT) alignment through downtown Dallas to improve linkages with land use and streetcar planning.  &lt;br&gt;&lt;b&gt;Amount of Award: &lt;/b&gt;700000&lt;br&gt;&lt;/b&gt;Link:&lt;/b&gt; http://www.fta.dot.gov/news/news_events_12233.html</v>
      </c>
      <c r="E120" t="str">
        <f>Master!C120</f>
        <v>Sustainability Grants - Alternatives Analysis Awards</v>
      </c>
      <c r="F120" t="s">
        <v>835</v>
      </c>
      <c r="G120" t="str">
        <f t="shared" si="4"/>
        <v>&lt;name&gt;D2 AA/EIS&lt;/name&gt;</v>
      </c>
      <c r="H120" t="str">
        <f t="shared" si="5"/>
        <v>&lt;description&gt;&lt;![CDATA[&lt;b&gt;Agency:&lt;/b&gt; DOT&lt;br&gt;&lt;b&gt;Program:&lt;/b&gt; Sustainability Grants - Alternatives Analysis Awards&lt;br&gt;&lt;b&gt;Mode:&lt;/b&gt; Transit Infrastructure&lt;br&gt;&lt;br&gt;&lt;b&gt;Project Description:&lt;/b&gt; This alternatives analysis (AA) and environmental impact statement (EIS) project focuses on the Dallas central business district, roughly bounded by US 75/I-45, I-30, I-35E and Woodall Rodgers Freeway.  The work entails reevaluation of the locally preferred alternative for a new light rail transit (LRT) alignment through downtown Dallas to improve linkages with land use and streetcar planning.  &lt;br&gt;&lt;b&gt;Amount of Award: &lt;/b&gt;700000&lt;br&gt;&lt;/b&gt;Link:&lt;/b&gt; http://www.fta.dot.gov/news/news_events_12233.html]]&gt;&lt;/description&gt;</v>
      </c>
      <c r="I120" t="str">
        <f t="shared" si="6"/>
        <v>&lt;styleUrl&gt;#Sustainability Grants - Alternatives Analysis Awards&lt;/styleUrl&gt;</v>
      </c>
      <c r="J120" t="str">
        <f t="shared" si="7"/>
        <v>&lt;Point&gt;&lt;coordinates&gt;-96.80502,32.77988,0&lt;/coordinates&gt;&lt;/Point&gt;</v>
      </c>
      <c r="K120" t="s">
        <v>836</v>
      </c>
    </row>
    <row r="121" spans="1:11" x14ac:dyDescent="0.25">
      <c r="A121">
        <f>Master!L121</f>
        <v>29.460381000000002</v>
      </c>
      <c r="B121">
        <f>Master!M121</f>
        <v>-98.496489999999994</v>
      </c>
      <c r="C121" t="str">
        <f>Master!B121</f>
        <v>VIA Metropolitan Transit -- Urban Circulator Program</v>
      </c>
      <c r="D121" t="str">
        <f>"&lt;b&gt;Agency:&lt;/b&gt; "&amp;Master!A121&amp;"&lt;br&gt;&lt;b&gt;Program:&lt;/b&gt; "&amp;Master!C121&amp;"&lt;br&gt;&lt;b&gt;Mode:&lt;/b&gt; "&amp;Master!D121&amp;"&lt;br&gt;&lt;br&gt;&lt;b&gt;Project Description:&lt;/b&gt; "&amp;Master!E121&amp;"&lt;br&gt;&lt;b&gt;Amount of Award: &lt;/b&gt;"&amp;Master!F121&amp;"&lt;br&gt;&lt;/b&gt;Link:&lt;/b&gt; "&amp;Master!G121</f>
        <v>&lt;b&gt;Agency:&lt;/b&gt; DOT&lt;br&gt;&lt;b&gt;Program:&lt;/b&gt; Sustainability Grants - Alternatives Analysis Awards&lt;br&gt;&lt;b&gt;Mode:&lt;/b&gt; Transit Infrastructure&lt;br&gt;&lt;br&gt;&lt;b&gt;Project Description:&lt;/b&gt; This project focuses on two corridors in central San Antonio: north-south between Southtown and Midtown, east-west between EastTown on Commerce and Cattleman Square.  These corridors are fairly short but would reach neighborhoods beyond the expressways that encircle downtown and complement infill development.&lt;br&gt;&lt;b&gt;Amount of Award: &lt;/b&gt;900000&lt;br&gt;&lt;/b&gt;Link:&lt;/b&gt; http://www.fta.dot.gov/news/news_events_12233.html</v>
      </c>
      <c r="E121" t="str">
        <f>Master!C121</f>
        <v>Sustainability Grants - Alternatives Analysis Awards</v>
      </c>
      <c r="F121" t="s">
        <v>835</v>
      </c>
      <c r="G121" t="str">
        <f t="shared" si="4"/>
        <v>&lt;name&gt;VIA Metropolitan Transit -- Urban Circulator Program&lt;/name&gt;</v>
      </c>
      <c r="H121" t="str">
        <f t="shared" si="5"/>
        <v>&lt;description&gt;&lt;![CDATA[&lt;b&gt;Agency:&lt;/b&gt; DOT&lt;br&gt;&lt;b&gt;Program:&lt;/b&gt; Sustainability Grants - Alternatives Analysis Awards&lt;br&gt;&lt;b&gt;Mode:&lt;/b&gt; Transit Infrastructure&lt;br&gt;&lt;br&gt;&lt;b&gt;Project Description:&lt;/b&gt; This project focuses on two corridors in central San Antonio: north-south between Southtown and Midtown, east-west between EastTown on Commerce and Cattleman Square.  These corridors are fairly short but would reach neighborhoods beyond the expressways that encircle downtown and complement infill development.&lt;br&gt;&lt;b&gt;Amount of Award: &lt;/b&gt;900000&lt;br&gt;&lt;/b&gt;Link:&lt;/b&gt; http://www.fta.dot.gov/news/news_events_12233.html]]&gt;&lt;/description&gt;</v>
      </c>
      <c r="I121" t="str">
        <f t="shared" si="6"/>
        <v>&lt;styleUrl&gt;#Sustainability Grants - Alternatives Analysis Awards&lt;/styleUrl&gt;</v>
      </c>
      <c r="J121" t="str">
        <f t="shared" si="7"/>
        <v>&lt;Point&gt;&lt;coordinates&gt;-98.49649,29.460381,0&lt;/coordinates&gt;&lt;/Point&gt;</v>
      </c>
      <c r="K121" t="s">
        <v>836</v>
      </c>
    </row>
    <row r="122" spans="1:11" x14ac:dyDescent="0.25">
      <c r="A122">
        <f>Master!L122</f>
        <v>40.7547</v>
      </c>
      <c r="B122">
        <f>Master!M122</f>
        <v>-111.88361</v>
      </c>
      <c r="C122" t="str">
        <f>Master!B122</f>
        <v>Downtown Salt Lake City Streetcar</v>
      </c>
      <c r="D122" t="str">
        <f>"&lt;b&gt;Agency:&lt;/b&gt; "&amp;Master!A122&amp;"&lt;br&gt;&lt;b&gt;Program:&lt;/b&gt; "&amp;Master!C122&amp;"&lt;br&gt;&lt;b&gt;Mode:&lt;/b&gt; "&amp;Master!D122&amp;"&lt;br&gt;&lt;br&gt;&lt;b&gt;Project Description:&lt;/b&gt; "&amp;Master!E122&amp;"&lt;br&gt;&lt;b&gt;Amount of Award: &lt;/b&gt;"&amp;Master!F122&amp;"&lt;br&gt;&lt;/b&gt;Link:&lt;/b&gt; "&amp;Master!G122</f>
        <v>&lt;b&gt;Agency:&lt;/b&gt; DOT&lt;br&gt;&lt;b&gt;Program:&lt;/b&gt; Sustainability Grants - Alternatives Analysis Awards&lt;br&gt;&lt;b&gt;Mode:&lt;/b&gt; Transit Infrastructure&lt;br&gt;&lt;br&gt;&lt;b&gt;Project Description:&lt;/b&gt; This alternatives analysis would focus on downtown Salt Lake City, bounded by 500 East, 900 South, 600 West and South Temple Street. The analysis would be led by the city's redevelopment agency, which owns properties in the downtown area.  Accordingly, the need and evaluation criteria focus on redevelopment possibilities, though the alignment’s future expandability will also be considered. &lt;br&gt;&lt;b&gt;Amount of Award: &lt;/b&gt;470000&lt;br&gt;&lt;/b&gt;Link:&lt;/b&gt; http://www.fta.dot.gov/news/news_events_12233.html</v>
      </c>
      <c r="E122" t="str">
        <f>Master!C122</f>
        <v>Sustainability Grants - Alternatives Analysis Awards</v>
      </c>
      <c r="F122" t="s">
        <v>835</v>
      </c>
      <c r="G122" t="str">
        <f t="shared" si="4"/>
        <v>&lt;name&gt;Downtown Salt Lake City Streetcar&lt;/name&gt;</v>
      </c>
      <c r="H122" t="str">
        <f t="shared" si="5"/>
        <v>&lt;description&gt;&lt;![CDATA[&lt;b&gt;Agency:&lt;/b&gt; DOT&lt;br&gt;&lt;b&gt;Program:&lt;/b&gt; Sustainability Grants - Alternatives Analysis Awards&lt;br&gt;&lt;b&gt;Mode:&lt;/b&gt; Transit Infrastructure&lt;br&gt;&lt;br&gt;&lt;b&gt;Project Description:&lt;/b&gt; This alternatives analysis would focus on downtown Salt Lake City, bounded by 500 East, 900 South, 600 West and South Temple Street. The analysis would be led by the city's redevelopment agency, which owns properties in the downtown area.  Accordingly, the need and evaluation criteria focus on redevelopment possibilities, though the alignment’s future expandability will also be considered. &lt;br&gt;&lt;b&gt;Amount of Award: &lt;/b&gt;470000&lt;br&gt;&lt;/b&gt;Link:&lt;/b&gt; http://www.fta.dot.gov/news/news_events_12233.html]]&gt;&lt;/description&gt;</v>
      </c>
      <c r="I122" t="str">
        <f t="shared" si="6"/>
        <v>&lt;styleUrl&gt;#Sustainability Grants - Alternatives Analysis Awards&lt;/styleUrl&gt;</v>
      </c>
      <c r="J122" t="str">
        <f t="shared" si="7"/>
        <v>&lt;Point&gt;&lt;coordinates&gt;-111.88361,40.7547,0&lt;/coordinates&gt;&lt;/Point&gt;</v>
      </c>
      <c r="K122" t="s">
        <v>836</v>
      </c>
    </row>
    <row r="123" spans="1:11" x14ac:dyDescent="0.25">
      <c r="A123">
        <f>Master!L123</f>
        <v>47.602519999999998</v>
      </c>
      <c r="B123">
        <f>Master!M123</f>
        <v>-122.32855000000001</v>
      </c>
      <c r="C123" t="str">
        <f>Master!B123</f>
        <v>Sound Transit North Corridor</v>
      </c>
      <c r="D123" t="str">
        <f>"&lt;b&gt;Agency:&lt;/b&gt; "&amp;Master!A123&amp;"&lt;br&gt;&lt;b&gt;Program:&lt;/b&gt; "&amp;Master!C123&amp;"&lt;br&gt;&lt;b&gt;Mode:&lt;/b&gt; "&amp;Master!D123&amp;"&lt;br&gt;&lt;br&gt;&lt;b&gt;Project Description:&lt;/b&gt; "&amp;Master!E123&amp;"&lt;br&gt;&lt;b&gt;Amount of Award: &lt;/b&gt;"&amp;Master!F123&amp;"&lt;br&gt;&lt;/b&gt;Link:&lt;/b&gt; "&amp;Master!G123</f>
        <v>&lt;b&gt;Agency:&lt;/b&gt; DOT&lt;br&gt;&lt;b&gt;Program:&lt;/b&gt; Sustainability Grants - Alternatives Analysis Awards&lt;br&gt;&lt;b&gt;Mode:&lt;/b&gt; Transit Infrastructure&lt;br&gt;&lt;br&gt;&lt;b&gt;Project Description:&lt;/b&gt; Light rail transit (LRT) deployment in this corridor was included in the successful 2008 Sound Transit 2 ballot measure.  This corridor is currently served by express buses.  It is located between Northgate Transit Center and Lynnwood along I-5 (approximately 8.2 miles).  &lt;br&gt;&lt;b&gt;Amount of Award: &lt;/b&gt;2000000&lt;br&gt;&lt;/b&gt;Link:&lt;/b&gt; http://www.fta.dot.gov/news/news_events_12233.html</v>
      </c>
      <c r="E123" t="str">
        <f>Master!C123</f>
        <v>Sustainability Grants - Alternatives Analysis Awards</v>
      </c>
      <c r="F123" t="s">
        <v>835</v>
      </c>
      <c r="G123" t="str">
        <f t="shared" si="4"/>
        <v>&lt;name&gt;Sound Transit North Corridor&lt;/name&gt;</v>
      </c>
      <c r="H123" t="str">
        <f t="shared" si="5"/>
        <v>&lt;description&gt;&lt;![CDATA[&lt;b&gt;Agency:&lt;/b&gt; DOT&lt;br&gt;&lt;b&gt;Program:&lt;/b&gt; Sustainability Grants - Alternatives Analysis Awards&lt;br&gt;&lt;b&gt;Mode:&lt;/b&gt; Transit Infrastructure&lt;br&gt;&lt;br&gt;&lt;b&gt;Project Description:&lt;/b&gt; Light rail transit (LRT) deployment in this corridor was included in the successful 2008 Sound Transit 2 ballot measure.  This corridor is currently served by express buses.  It is located between Northgate Transit Center and Lynnwood along I-5 (approximately 8.2 miles).  &lt;br&gt;&lt;b&gt;Amount of Award: &lt;/b&gt;2000000&lt;br&gt;&lt;/b&gt;Link:&lt;/b&gt; http://www.fta.dot.gov/news/news_events_12233.html]]&gt;&lt;/description&gt;</v>
      </c>
      <c r="I123" t="str">
        <f t="shared" si="6"/>
        <v>&lt;styleUrl&gt;#Sustainability Grants - Alternatives Analysis Awards&lt;/styleUrl&gt;</v>
      </c>
      <c r="J123" t="str">
        <f t="shared" si="7"/>
        <v>&lt;Point&gt;&lt;coordinates&gt;-122.32855,47.60252,0&lt;/coordinates&gt;&lt;/Point&gt;</v>
      </c>
      <c r="K123" t="s">
        <v>836</v>
      </c>
    </row>
    <row r="124" spans="1:11" x14ac:dyDescent="0.25">
      <c r="A124">
        <f>Master!L124</f>
        <v>33.451143000000002</v>
      </c>
      <c r="B124">
        <f>Master!M124</f>
        <v>-112.07838</v>
      </c>
      <c r="C124" t="str">
        <f>Master!B124</f>
        <v>11th Street Pedestrian Improvement Project (Bus and Bus Livability)</v>
      </c>
      <c r="D124" t="str">
        <f>"&lt;b&gt;Agency:&lt;/b&gt; "&amp;Master!A124&amp;"&lt;br&gt;&lt;b&gt;Program:&lt;/b&gt; "&amp;Master!C124&amp;"&lt;br&gt;&lt;b&gt;Mode:&lt;/b&gt; "&amp;Master!D124&amp;"&lt;br&gt;&lt;br&gt;&lt;b&gt;Project Description:&lt;/b&gt; "&amp;Master!E124&amp;"&lt;br&gt;&lt;b&gt;Amount of Award: &lt;/b&gt;"&amp;Master!F124&amp;"&lt;br&gt;&lt;/b&gt;Link:&lt;/b&gt; "&amp;Master!G124</f>
        <v>&lt;b&gt;Agency:&lt;/b&gt; DOT&lt;br&gt;&lt;b&gt;Program:&lt;/b&gt; Sustainability Grants - Livability Awards&lt;br&gt;&lt;b&gt;Mode:&lt;/b&gt; Transit Infrastructure&lt;br&gt;&lt;br&gt;&lt;b&gt;Project Description:&lt;/b&gt; To create this enhanced bus corridor, bus shelters will be repainted, benches and trash receptacles will be replaced, in addition to pedestrian level lighting being added.&lt;br&gt;&lt;b&gt;Amount of Award: &lt;/b&gt;2400000&lt;br&gt;&lt;/b&gt;Link:&lt;/b&gt; http://www.fta.dot.gov/news/news_events_11820.html</v>
      </c>
      <c r="E124" t="str">
        <f>Master!C124</f>
        <v>Sustainability Grants - Livability Awards</v>
      </c>
      <c r="F124" t="s">
        <v>835</v>
      </c>
      <c r="G124" t="str">
        <f t="shared" si="4"/>
        <v>&lt;name&gt;11th Street Pedestrian Improvement Project (Bus and Bus Livability)&lt;/name&gt;</v>
      </c>
      <c r="H124" t="str">
        <f t="shared" si="5"/>
        <v>&lt;description&gt;&lt;![CDATA[&lt;b&gt;Agency:&lt;/b&gt; DOT&lt;br&gt;&lt;b&gt;Program:&lt;/b&gt; Sustainability Grants - Livability Awards&lt;br&gt;&lt;b&gt;Mode:&lt;/b&gt; Transit Infrastructure&lt;br&gt;&lt;br&gt;&lt;b&gt;Project Description:&lt;/b&gt; To create this enhanced bus corridor, bus shelters will be repainted, benches and trash receptacles will be replaced, in addition to pedestrian level lighting being added.&lt;br&gt;&lt;b&gt;Amount of Award: &lt;/b&gt;2400000&lt;br&gt;&lt;/b&gt;Link:&lt;/b&gt; http://www.fta.dot.gov/news/news_events_11820.html]]&gt;&lt;/description&gt;</v>
      </c>
      <c r="I124" t="str">
        <f t="shared" si="6"/>
        <v>&lt;styleUrl&gt;#Sustainability Grants - Livability Awards&lt;/styleUrl&gt;</v>
      </c>
      <c r="J124" t="str">
        <f t="shared" si="7"/>
        <v>&lt;Point&gt;&lt;coordinates&gt;-112.07838,33.451143,0&lt;/coordinates&gt;&lt;/Point&gt;</v>
      </c>
      <c r="K124" t="s">
        <v>836</v>
      </c>
    </row>
    <row r="125" spans="1:11" x14ac:dyDescent="0.25">
      <c r="A125">
        <f>Master!L125</f>
        <v>33.814300000000003</v>
      </c>
      <c r="B125">
        <f>Master!M125</f>
        <v>-117.82769999999999</v>
      </c>
      <c r="C125" t="str">
        <f>Master!B125</f>
        <v>Anaheim Regional Intermodal Transit Center (Bus and Bus Livability)</v>
      </c>
      <c r="D125" t="str">
        <f>"&lt;b&gt;Agency:&lt;/b&gt; "&amp;Master!A125&amp;"&lt;br&gt;&lt;b&gt;Program:&lt;/b&gt; "&amp;Master!C125&amp;"&lt;br&gt;&lt;b&gt;Mode:&lt;/b&gt; "&amp;Master!D125&amp;"&lt;br&gt;&lt;br&gt;&lt;b&gt;Project Description:&lt;/b&gt; "&amp;Master!E125&amp;"&lt;br&gt;&lt;b&gt;Amount of Award: &lt;/b&gt;"&amp;Master!F125&amp;"&lt;br&gt;&lt;/b&gt;Link:&lt;/b&gt; "&amp;Master!G125</f>
        <v>&lt;b&gt;Agency:&lt;/b&gt; DOT&lt;br&gt;&lt;b&gt;Program:&lt;/b&gt; Sustainability Grants - Livability Awards&lt;br&gt;&lt;b&gt;Mode:&lt;/b&gt; Transit Infrastructure&lt;br&gt;&lt;br&gt;&lt;b&gt;Project Description:&lt;/b&gt; Phase One of the Anaheim Regional Transportation Intermodal Center (ARTIC) project will include 66,000 square feet of transit facility, necessary track and bridge work, parking, and utility relocation. When completed, ARTIC will be a premier regional, multimodal transportation hub in Orange County.&lt;br&gt;&lt;b&gt;Amount of Award: &lt;/b&gt;5000000&lt;br&gt;&lt;/b&gt;Link:&lt;/b&gt; http://www.fta.dot.gov/news/news_events_11820.html</v>
      </c>
      <c r="E125" t="str">
        <f>Master!C125</f>
        <v>Sustainability Grants - Livability Awards</v>
      </c>
      <c r="F125" t="s">
        <v>835</v>
      </c>
      <c r="G125" t="str">
        <f t="shared" si="4"/>
        <v>&lt;name&gt;Anaheim Regional Intermodal Transit Center (Bus and Bus Livability)&lt;/name&gt;</v>
      </c>
      <c r="H125" t="str">
        <f t="shared" si="5"/>
        <v>&lt;description&gt;&lt;![CDATA[&lt;b&gt;Agency:&lt;/b&gt; DOT&lt;br&gt;&lt;b&gt;Program:&lt;/b&gt; Sustainability Grants - Livability Awards&lt;br&gt;&lt;b&gt;Mode:&lt;/b&gt; Transit Infrastructure&lt;br&gt;&lt;br&gt;&lt;b&gt;Project Description:&lt;/b&gt; Phase One of the Anaheim Regional Transportation Intermodal Center (ARTIC) project will include 66,000 square feet of transit facility, necessary track and bridge work, parking, and utility relocation. When completed, ARTIC will be a premier regional, multimodal transportation hub in Orange County.&lt;br&gt;&lt;b&gt;Amount of Award: &lt;/b&gt;5000000&lt;br&gt;&lt;/b&gt;Link:&lt;/b&gt; http://www.fta.dot.gov/news/news_events_11820.html]]&gt;&lt;/description&gt;</v>
      </c>
      <c r="I125" t="str">
        <f t="shared" si="6"/>
        <v>&lt;styleUrl&gt;#Sustainability Grants - Livability Awards&lt;/styleUrl&gt;</v>
      </c>
      <c r="J125" t="str">
        <f t="shared" si="7"/>
        <v>&lt;Point&gt;&lt;coordinates&gt;-117.8277,33.8143,0&lt;/coordinates&gt;&lt;/Point&gt;</v>
      </c>
      <c r="K125" t="s">
        <v>836</v>
      </c>
    </row>
    <row r="126" spans="1:11" x14ac:dyDescent="0.25">
      <c r="A126">
        <f>Master!L126</f>
        <v>37.772328999999999</v>
      </c>
      <c r="B126">
        <f>Master!M126</f>
        <v>-122.41087</v>
      </c>
      <c r="C126" t="str">
        <f>Master!B126</f>
        <v>Phelan Loop Bus Facility Project (Bus and Bus Livability)</v>
      </c>
      <c r="D126" t="str">
        <f>"&lt;b&gt;Agency:&lt;/b&gt; "&amp;Master!A126&amp;"&lt;br&gt;&lt;b&gt;Program:&lt;/b&gt; "&amp;Master!C126&amp;"&lt;br&gt;&lt;b&gt;Mode:&lt;/b&gt; "&amp;Master!D126&amp;"&lt;br&gt;&lt;br&gt;&lt;b&gt;Project Description:&lt;/b&gt; "&amp;Master!E126&amp;"&lt;br&gt;&lt;b&gt;Amount of Award: &lt;/b&gt;"&amp;Master!F126&amp;"&lt;br&gt;&lt;/b&gt;Link:&lt;/b&gt; "&amp;Master!G126</f>
        <v>&lt;b&gt;Agency:&lt;/b&gt; DOT&lt;br&gt;&lt;b&gt;Program:&lt;/b&gt; Sustainability Grants - Livability Awards&lt;br&gt;&lt;b&gt;Mode:&lt;/b&gt; Transit Infrastructure&lt;br&gt;&lt;br&gt;&lt;b&gt;Project Description:&lt;/b&gt; Building the Phelan Loop Bus Facility paves the way for landscaped open space, new retail space, and new affordable housing, all next to public transportation, and within walking distance of both a major transit hub and San Francisco City College, one of the nation’s largest educational institutions. &lt;br&gt;&lt;b&gt;Amount of Award: &lt;/b&gt;6822106&lt;br&gt;&lt;/b&gt;Link:&lt;/b&gt; http://www.fta.dot.gov/news/news_events_11820.html</v>
      </c>
      <c r="E126" t="str">
        <f>Master!C126</f>
        <v>Sustainability Grants - Livability Awards</v>
      </c>
      <c r="F126" t="s">
        <v>835</v>
      </c>
      <c r="G126" t="str">
        <f t="shared" si="4"/>
        <v>&lt;name&gt;Phelan Loop Bus Facility Project (Bus and Bus Livability)&lt;/name&gt;</v>
      </c>
      <c r="H126" t="str">
        <f t="shared" si="5"/>
        <v>&lt;description&gt;&lt;![CDATA[&lt;b&gt;Agency:&lt;/b&gt; DOT&lt;br&gt;&lt;b&gt;Program:&lt;/b&gt; Sustainability Grants - Livability Awards&lt;br&gt;&lt;b&gt;Mode:&lt;/b&gt; Transit Infrastructure&lt;br&gt;&lt;br&gt;&lt;b&gt;Project Description:&lt;/b&gt; Building the Phelan Loop Bus Facility paves the way for landscaped open space, new retail space, and new affordable housing, all next to public transportation, and within walking distance of both a major transit hub and San Francisco City College, one of the nation’s largest educational institutions. &lt;br&gt;&lt;b&gt;Amount of Award: &lt;/b&gt;6822106&lt;br&gt;&lt;/b&gt;Link:&lt;/b&gt; http://www.fta.dot.gov/news/news_events_11820.html]]&gt;&lt;/description&gt;</v>
      </c>
      <c r="I126" t="str">
        <f t="shared" si="6"/>
        <v>&lt;styleUrl&gt;#Sustainability Grants - Livability Awards&lt;/styleUrl&gt;</v>
      </c>
      <c r="J126" t="str">
        <f t="shared" si="7"/>
        <v>&lt;Point&gt;&lt;coordinates&gt;-122.41087,37.772329,0&lt;/coordinates&gt;&lt;/Point&gt;</v>
      </c>
      <c r="K126" t="s">
        <v>836</v>
      </c>
    </row>
    <row r="127" spans="1:11" x14ac:dyDescent="0.25">
      <c r="A127">
        <f>Master!L127</f>
        <v>37.592184000000003</v>
      </c>
      <c r="B127">
        <f>Master!M127</f>
        <v>-122.04577</v>
      </c>
      <c r="C127" t="str">
        <f>Master!B127</f>
        <v>East Plaza Transit Loop Road (Bus and Bus Livability)</v>
      </c>
      <c r="D127" t="str">
        <f>"&lt;b&gt;Agency:&lt;/b&gt; "&amp;Master!A127&amp;"&lt;br&gt;&lt;b&gt;Program:&lt;/b&gt; "&amp;Master!C127&amp;"&lt;br&gt;&lt;b&gt;Mode:&lt;/b&gt; "&amp;Master!D127&amp;"&lt;br&gt;&lt;br&gt;&lt;b&gt;Project Description:&lt;/b&gt; "&amp;Master!E127&amp;"&lt;br&gt;&lt;b&gt;Amount of Award: &lt;/b&gt;"&amp;Master!F127&amp;"&lt;br&gt;&lt;/b&gt;Link:&lt;/b&gt; "&amp;Master!G127</f>
        <v>&lt;b&gt;Agency:&lt;/b&gt; DOT&lt;br&gt;&lt;b&gt;Program:&lt;/b&gt; Sustainability Grants - Livability Awards&lt;br&gt;&lt;b&gt;Mode:&lt;/b&gt; Transit Infrastructure&lt;br&gt;&lt;br&gt;&lt;b&gt;Project Description:&lt;/b&gt; The East Plaza Transit Loop Road is an integral part of the Union City Intermodal Station that is the centerpiece of a high-density, transit-oriented district that provides service to transit, pedestrian, bicycle and auto access to the east side of the intermodal station.&lt;br&gt;&lt;b&gt;Amount of Award: &lt;/b&gt;1909974&lt;br&gt;&lt;/b&gt;Link:&lt;/b&gt; http://www.fta.dot.gov/news/news_events_11820.html</v>
      </c>
      <c r="E127" t="str">
        <f>Master!C127</f>
        <v>Sustainability Grants - Livability Awards</v>
      </c>
      <c r="F127" t="s">
        <v>835</v>
      </c>
      <c r="G127" t="str">
        <f t="shared" si="4"/>
        <v>&lt;name&gt;East Plaza Transit Loop Road (Bus and Bus Livability)&lt;/name&gt;</v>
      </c>
      <c r="H127" t="str">
        <f t="shared" si="5"/>
        <v>&lt;description&gt;&lt;![CDATA[&lt;b&gt;Agency:&lt;/b&gt; DOT&lt;br&gt;&lt;b&gt;Program:&lt;/b&gt; Sustainability Grants - Livability Awards&lt;br&gt;&lt;b&gt;Mode:&lt;/b&gt; Transit Infrastructure&lt;br&gt;&lt;br&gt;&lt;b&gt;Project Description:&lt;/b&gt; The East Plaza Transit Loop Road is an integral part of the Union City Intermodal Station that is the centerpiece of a high-density, transit-oriented district that provides service to transit, pedestrian, bicycle and auto access to the east side of the intermodal station.&lt;br&gt;&lt;b&gt;Amount of Award: &lt;/b&gt;1909974&lt;br&gt;&lt;/b&gt;Link:&lt;/b&gt; http://www.fta.dot.gov/news/news_events_11820.html]]&gt;&lt;/description&gt;</v>
      </c>
      <c r="I127" t="str">
        <f t="shared" si="6"/>
        <v>&lt;styleUrl&gt;#Sustainability Grants - Livability Awards&lt;/styleUrl&gt;</v>
      </c>
      <c r="J127" t="str">
        <f t="shared" si="7"/>
        <v>&lt;Point&gt;&lt;coordinates&gt;-122.04577,37.592184,0&lt;/coordinates&gt;&lt;/Point&gt;</v>
      </c>
      <c r="K127" t="s">
        <v>836</v>
      </c>
    </row>
    <row r="128" spans="1:11" x14ac:dyDescent="0.25">
      <c r="A128">
        <f>Master!L128</f>
        <v>37.958722999999999</v>
      </c>
      <c r="B128">
        <f>Master!M128</f>
        <v>-121.28805</v>
      </c>
      <c r="C128" t="str">
        <f>Master!B128</f>
        <v>The Metro Express: Hammer Lane Corridor BRT (Bus and Bus Livability)</v>
      </c>
      <c r="D128" t="str">
        <f>"&lt;b&gt;Agency:&lt;/b&gt; "&amp;Master!A128&amp;"&lt;br&gt;&lt;b&gt;Program:&lt;/b&gt; "&amp;Master!C128&amp;"&lt;br&gt;&lt;b&gt;Mode:&lt;/b&gt; "&amp;Master!D128&amp;"&lt;br&gt;&lt;br&gt;&lt;b&gt;Project Description:&lt;/b&gt; "&amp;Master!E128&amp;"&lt;br&gt;&lt;b&gt;Amount of Award: &lt;/b&gt;"&amp;Master!F128&amp;"&lt;br&gt;&lt;/b&gt;Link:&lt;/b&gt; "&amp;Master!G128</f>
        <v>&lt;b&gt;Agency:&lt;/b&gt; DOT&lt;br&gt;&lt;b&gt;Program:&lt;/b&gt; Sustainability Grants - Livability Awards&lt;br&gt;&lt;b&gt;Mode:&lt;/b&gt; Transit Infrastructure&lt;br&gt;&lt;br&gt;&lt;b&gt;Project Description:&lt;/b&gt; Hammer Lane Corridor BRT is the third phase of a comprehensive connected bus rapid transit system in Stockton.  The project will provide reduce wait times at bus stops, convenient scheduling for passengers, and reduced overall individual travel times. &lt;br&gt;&lt;b&gt;Amount of Award: &lt;/b&gt;5227161&lt;br&gt;&lt;/b&gt;Link:&lt;/b&gt; http://www.fta.dot.gov/news/news_events_11820.html</v>
      </c>
      <c r="E128" t="str">
        <f>Master!C128</f>
        <v>Sustainability Grants - Livability Awards</v>
      </c>
      <c r="F128" t="s">
        <v>835</v>
      </c>
      <c r="G128" t="str">
        <f t="shared" si="4"/>
        <v>&lt;name&gt;The Metro Express: Hammer Lane Corridor BRT (Bus and Bus Livability)&lt;/name&gt;</v>
      </c>
      <c r="H128" t="str">
        <f t="shared" si="5"/>
        <v>&lt;description&gt;&lt;![CDATA[&lt;b&gt;Agency:&lt;/b&gt; DOT&lt;br&gt;&lt;b&gt;Program:&lt;/b&gt; Sustainability Grants - Livability Awards&lt;br&gt;&lt;b&gt;Mode:&lt;/b&gt; Transit Infrastructure&lt;br&gt;&lt;br&gt;&lt;b&gt;Project Description:&lt;/b&gt; Hammer Lane Corridor BRT is the third phase of a comprehensive connected bus rapid transit system in Stockton.  The project will provide reduce wait times at bus stops, convenient scheduling for passengers, and reduced overall individual travel times. &lt;br&gt;&lt;b&gt;Amount of Award: &lt;/b&gt;5227161&lt;br&gt;&lt;/b&gt;Link:&lt;/b&gt; http://www.fta.dot.gov/news/news_events_11820.html]]&gt;&lt;/description&gt;</v>
      </c>
      <c r="I128" t="str">
        <f t="shared" si="6"/>
        <v>&lt;styleUrl&gt;#Sustainability Grants - Livability Awards&lt;/styleUrl&gt;</v>
      </c>
      <c r="J128" t="str">
        <f t="shared" si="7"/>
        <v>&lt;Point&gt;&lt;coordinates&gt;-121.28805,37.958723,0&lt;/coordinates&gt;&lt;/Point&gt;</v>
      </c>
      <c r="K128" t="s">
        <v>836</v>
      </c>
    </row>
    <row r="129" spans="1:11" x14ac:dyDescent="0.25">
      <c r="A129">
        <f>Master!L129</f>
        <v>39.751586000000003</v>
      </c>
      <c r="B129">
        <f>Master!M129</f>
        <v>-104.99699</v>
      </c>
      <c r="C129" t="str">
        <f>Master!B129</f>
        <v>Mall Shuttle for 16th Street Mall (Bus and Bus Livability)</v>
      </c>
      <c r="D129" t="str">
        <f>"&lt;b&gt;Agency:&lt;/b&gt; "&amp;Master!A129&amp;"&lt;br&gt;&lt;b&gt;Program:&lt;/b&gt; "&amp;Master!C129&amp;"&lt;br&gt;&lt;b&gt;Mode:&lt;/b&gt; "&amp;Master!D129&amp;"&lt;br&gt;&lt;br&gt;&lt;b&gt;Project Description:&lt;/b&gt; "&amp;Master!E129&amp;"&lt;br&gt;&lt;b&gt;Amount of Award: &lt;/b&gt;"&amp;Master!F129&amp;"&lt;br&gt;&lt;/b&gt;Link:&lt;/b&gt; "&amp;Master!G129</f>
        <v>&lt;b&gt;Agency:&lt;/b&gt; DOT&lt;br&gt;&lt;b&gt;Program:&lt;/b&gt; Sustainability Grants - Livability Awards&lt;br&gt;&lt;b&gt;Mode:&lt;/b&gt; Transit Infrastructure&lt;br&gt;&lt;br&gt;&lt;b&gt;Project Description:&lt;/b&gt; RTD will replace up to eight mall shuttles, helping to improve bus availability and reduce maintenance costs in the RTD subfleet of 36 mall shuttles.  As the planned 16th Street Mall extension nears completion, these additional vehicles will be vital to maintaining transit service in the area.&lt;br&gt;&lt;b&gt;Amount of Award: &lt;/b&gt;5200000&lt;br&gt;&lt;/b&gt;Link:&lt;/b&gt; http://www.fta.dot.gov/news/news_events_11820.html</v>
      </c>
      <c r="E129" t="str">
        <f>Master!C129</f>
        <v>Sustainability Grants - Livability Awards</v>
      </c>
      <c r="F129" t="s">
        <v>835</v>
      </c>
      <c r="G129" t="str">
        <f t="shared" si="4"/>
        <v>&lt;name&gt;Mall Shuttle for 16th Street Mall (Bus and Bus Livability)&lt;/name&gt;</v>
      </c>
      <c r="H129" t="str">
        <f t="shared" si="5"/>
        <v>&lt;description&gt;&lt;![CDATA[&lt;b&gt;Agency:&lt;/b&gt; DOT&lt;br&gt;&lt;b&gt;Program:&lt;/b&gt; Sustainability Grants - Livability Awards&lt;br&gt;&lt;b&gt;Mode:&lt;/b&gt; Transit Infrastructure&lt;br&gt;&lt;br&gt;&lt;b&gt;Project Description:&lt;/b&gt; RTD will replace up to eight mall shuttles, helping to improve bus availability and reduce maintenance costs in the RTD subfleet of 36 mall shuttles.  As the planned 16th Street Mall extension nears completion, these additional vehicles will be vital to maintaining transit service in the area.&lt;br&gt;&lt;b&gt;Amount of Award: &lt;/b&gt;5200000&lt;br&gt;&lt;/b&gt;Link:&lt;/b&gt; http://www.fta.dot.gov/news/news_events_11820.html]]&gt;&lt;/description&gt;</v>
      </c>
      <c r="I129" t="str">
        <f t="shared" si="6"/>
        <v>&lt;styleUrl&gt;#Sustainability Grants - Livability Awards&lt;/styleUrl&gt;</v>
      </c>
      <c r="J129" t="str">
        <f t="shared" si="7"/>
        <v>&lt;Point&gt;&lt;coordinates&gt;-104.99699,39.751586,0&lt;/coordinates&gt;&lt;/Point&gt;</v>
      </c>
      <c r="K129" t="s">
        <v>836</v>
      </c>
    </row>
    <row r="130" spans="1:11" x14ac:dyDescent="0.25">
      <c r="A130">
        <f>Master!L130</f>
        <v>37.1661</v>
      </c>
      <c r="B130">
        <f>Master!M130</f>
        <v>-104.486</v>
      </c>
      <c r="C130" t="str">
        <f>Master!B130</f>
        <v>South Central COG Transit Center (Bus and Bus Livability)</v>
      </c>
      <c r="D130" t="str">
        <f>"&lt;b&gt;Agency:&lt;/b&gt; "&amp;Master!A130&amp;"&lt;br&gt;&lt;b&gt;Program:&lt;/b&gt; "&amp;Master!C130&amp;"&lt;br&gt;&lt;b&gt;Mode:&lt;/b&gt; "&amp;Master!D130&amp;"&lt;br&gt;&lt;br&gt;&lt;b&gt;Project Description:&lt;/b&gt; "&amp;Master!E130&amp;"&lt;br&gt;&lt;b&gt;Amount of Award: &lt;/b&gt;"&amp;Master!F130&amp;"&lt;br&gt;&lt;/b&gt;Link:&lt;/b&gt; "&amp;Master!G130</f>
        <v>&lt;b&gt;Agency:&lt;/b&gt; DOT&lt;br&gt;&lt;b&gt;Program:&lt;/b&gt; Sustainability Grants - Livability Awards&lt;br&gt;&lt;b&gt;Mode:&lt;/b&gt; Transit Infrastructure&lt;br&gt;&lt;br&gt;&lt;b&gt;Project Description:&lt;/b&gt; South Central Council of Governments will construct a multimodal transit center located in historic downtown Trinidad. The transit center will provide connections for Amtrak’s Southwest Chief, Greyhound, and other inter-city bus services, and SC COG transit to connect transit within the region.  &lt;br&gt;&lt;b&gt;Amount of Award: &lt;/b&gt;152500&lt;br&gt;&lt;/b&gt;Link:&lt;/b&gt; http://www.fta.dot.gov/news/news_events_11820.html</v>
      </c>
      <c r="E130" t="str">
        <f>Master!C130</f>
        <v>Sustainability Grants - Livability Awards</v>
      </c>
      <c r="F130" t="s">
        <v>835</v>
      </c>
      <c r="G130" t="str">
        <f t="shared" si="4"/>
        <v>&lt;name&gt;South Central COG Transit Center (Bus and Bus Livability)&lt;/name&gt;</v>
      </c>
      <c r="H130" t="str">
        <f t="shared" si="5"/>
        <v>&lt;description&gt;&lt;![CDATA[&lt;b&gt;Agency:&lt;/b&gt; DOT&lt;br&gt;&lt;b&gt;Program:&lt;/b&gt; Sustainability Grants - Livability Awards&lt;br&gt;&lt;b&gt;Mode:&lt;/b&gt; Transit Infrastructure&lt;br&gt;&lt;br&gt;&lt;b&gt;Project Description:&lt;/b&gt; South Central Council of Governments will construct a multimodal transit center located in historic downtown Trinidad. The transit center will provide connections for Amtrak’s Southwest Chief, Greyhound, and other inter-city bus services, and SC COG transit to connect transit within the region.  &lt;br&gt;&lt;b&gt;Amount of Award: &lt;/b&gt;152500&lt;br&gt;&lt;/b&gt;Link:&lt;/b&gt; http://www.fta.dot.gov/news/news_events_11820.html]]&gt;&lt;/description&gt;</v>
      </c>
      <c r="I130" t="str">
        <f t="shared" si="6"/>
        <v>&lt;styleUrl&gt;#Sustainability Grants - Livability Awards&lt;/styleUrl&gt;</v>
      </c>
      <c r="J130" t="str">
        <f t="shared" si="7"/>
        <v>&lt;Point&gt;&lt;coordinates&gt;-104.486,37.1661,0&lt;/coordinates&gt;&lt;/Point&gt;</v>
      </c>
      <c r="K130" t="s">
        <v>836</v>
      </c>
    </row>
    <row r="131" spans="1:11" x14ac:dyDescent="0.25">
      <c r="A131">
        <f>Master!L131</f>
        <v>38.481499999999997</v>
      </c>
      <c r="B131">
        <f>Master!M131</f>
        <v>-107.8639</v>
      </c>
      <c r="C131" t="str">
        <f>Master!B131</f>
        <v>Montrose All Points Transit Buses (Bus and Bus Livability)</v>
      </c>
      <c r="D131" t="str">
        <f>"&lt;b&gt;Agency:&lt;/b&gt; "&amp;Master!A131&amp;"&lt;br&gt;&lt;b&gt;Program:&lt;/b&gt; "&amp;Master!C131&amp;"&lt;br&gt;&lt;b&gt;Mode:&lt;/b&gt; "&amp;Master!D131&amp;"&lt;br&gt;&lt;br&gt;&lt;b&gt;Project Description:&lt;/b&gt; "&amp;Master!E131&amp;"&lt;br&gt;&lt;b&gt;Amount of Award: &lt;/b&gt;"&amp;Master!F131&amp;"&lt;br&gt;&lt;/b&gt;Link:&lt;/b&gt; "&amp;Master!G131</f>
        <v>&lt;b&gt;Agency:&lt;/b&gt; DOT&lt;br&gt;&lt;b&gt;Program:&lt;/b&gt; Sustainability Grants - Livability Awards&lt;br&gt;&lt;b&gt;Mode:&lt;/b&gt; Transit Infrastructure&lt;br&gt;&lt;br&gt;&lt;b&gt;Project Description:&lt;/b&gt; All Points Transit in Montrose County will implement web-based mobile data terminals for real-time vehicle tracking and a dispatching system upgrade which will enhance customer services, reduce fuel consumption and improve driver safety.  Improvements to public transit bus stops will include concrete pads near high volume stops, increasing safety and comfort of residents. &lt;br&gt;&lt;b&gt;Amount of Award: &lt;/b&gt;160000&lt;br&gt;&lt;/b&gt;Link:&lt;/b&gt; http://www.fta.dot.gov/news/news_events_11820.html</v>
      </c>
      <c r="E131" t="str">
        <f>Master!C131</f>
        <v>Sustainability Grants - Livability Awards</v>
      </c>
      <c r="F131" t="s">
        <v>835</v>
      </c>
      <c r="G131" t="str">
        <f t="shared" ref="G131:G194" si="8">"&lt;name&gt;"&amp;C131&amp;"&lt;/name&gt;"</f>
        <v>&lt;name&gt;Montrose All Points Transit Buses (Bus and Bus Livability)&lt;/name&gt;</v>
      </c>
      <c r="H131" t="str">
        <f t="shared" ref="H131:H194" si="9">"&lt;description&gt;&lt;![CDATA["&amp;D131&amp;"]]&gt;&lt;/description&gt;"</f>
        <v>&lt;description&gt;&lt;![CDATA[&lt;b&gt;Agency:&lt;/b&gt; DOT&lt;br&gt;&lt;b&gt;Program:&lt;/b&gt; Sustainability Grants - Livability Awards&lt;br&gt;&lt;b&gt;Mode:&lt;/b&gt; Transit Infrastructure&lt;br&gt;&lt;br&gt;&lt;b&gt;Project Description:&lt;/b&gt; All Points Transit in Montrose County will implement web-based mobile data terminals for real-time vehicle tracking and a dispatching system upgrade which will enhance customer services, reduce fuel consumption and improve driver safety.  Improvements to public transit bus stops will include concrete pads near high volume stops, increasing safety and comfort of residents. &lt;br&gt;&lt;b&gt;Amount of Award: &lt;/b&gt;160000&lt;br&gt;&lt;/b&gt;Link:&lt;/b&gt; http://www.fta.dot.gov/news/news_events_11820.html]]&gt;&lt;/description&gt;</v>
      </c>
      <c r="I131" t="str">
        <f t="shared" ref="I131:I194" si="10">"&lt;styleUrl&gt;#"&amp;E131&amp;"&lt;/styleUrl&gt;"</f>
        <v>&lt;styleUrl&gt;#Sustainability Grants - Livability Awards&lt;/styleUrl&gt;</v>
      </c>
      <c r="J131" t="str">
        <f t="shared" ref="J131:J194" si="11">"&lt;Point&gt;&lt;coordinates&gt;"&amp;B131&amp;","&amp;A131&amp;",0&lt;/coordinates&gt;&lt;/Point&gt;"</f>
        <v>&lt;Point&gt;&lt;coordinates&gt;-107.8639,38.4815,0&lt;/coordinates&gt;&lt;/Point&gt;</v>
      </c>
      <c r="K131" t="s">
        <v>836</v>
      </c>
    </row>
    <row r="132" spans="1:11" x14ac:dyDescent="0.25">
      <c r="A132">
        <f>Master!L132</f>
        <v>41.767049</v>
      </c>
      <c r="B132">
        <f>Master!M132</f>
        <v>-72.674329999999998</v>
      </c>
      <c r="C132" t="str">
        <f>Master!B132</f>
        <v>Storrs Center Intermodal Transportation Hub and Transit Pathway (Bus and Bus Livability)</v>
      </c>
      <c r="D132" t="str">
        <f>"&lt;b&gt;Agency:&lt;/b&gt; "&amp;Master!A132&amp;"&lt;br&gt;&lt;b&gt;Program:&lt;/b&gt; "&amp;Master!C132&amp;"&lt;br&gt;&lt;b&gt;Mode:&lt;/b&gt; "&amp;Master!D132&amp;"&lt;br&gt;&lt;br&gt;&lt;b&gt;Project Description:&lt;/b&gt; "&amp;Master!E132&amp;"&lt;br&gt;&lt;b&gt;Amount of Award: &lt;/b&gt;"&amp;Master!F132&amp;"&lt;br&gt;&lt;/b&gt;Link:&lt;/b&gt; "&amp;Master!G132</f>
        <v>&lt;b&gt;Agency:&lt;/b&gt; DOT&lt;br&gt;&lt;b&gt;Program:&lt;/b&gt; Sustainability Grants - Livability Awards&lt;br&gt;&lt;b&gt;Mode:&lt;/b&gt; Transit Infrastructure&lt;br&gt;&lt;br&gt;&lt;b&gt;Project Description:&lt;/b&gt; The Town of Mansfield  and the Downtown Mansfield Partnership will build an Intermodal hub in the heart of the Storrs Center downtown project that will provide a viable, convenient and centrally-located transfer station for the University of Connecticut, local, intercity and express bus services, paratransit services, Dial-A-Ride and taxi service.&lt;br&gt;&lt;b&gt;Amount of Award: &lt;/b&gt;4940000&lt;br&gt;&lt;/b&gt;Link:&lt;/b&gt; http://www.fta.dot.gov/news/news_events_11820.html</v>
      </c>
      <c r="E132" t="str">
        <f>Master!C132</f>
        <v>Sustainability Grants - Livability Awards</v>
      </c>
      <c r="F132" t="s">
        <v>835</v>
      </c>
      <c r="G132" t="str">
        <f t="shared" si="8"/>
        <v>&lt;name&gt;Storrs Center Intermodal Transportation Hub and Transit Pathway (Bus and Bus Livability)&lt;/name&gt;</v>
      </c>
      <c r="H132" t="str">
        <f t="shared" si="9"/>
        <v>&lt;description&gt;&lt;![CDATA[&lt;b&gt;Agency:&lt;/b&gt; DOT&lt;br&gt;&lt;b&gt;Program:&lt;/b&gt; Sustainability Grants - Livability Awards&lt;br&gt;&lt;b&gt;Mode:&lt;/b&gt; Transit Infrastructure&lt;br&gt;&lt;br&gt;&lt;b&gt;Project Description:&lt;/b&gt; The Town of Mansfield  and the Downtown Mansfield Partnership will build an Intermodal hub in the heart of the Storrs Center downtown project that will provide a viable, convenient and centrally-located transfer station for the University of Connecticut, local, intercity and express bus services, paratransit services, Dial-A-Ride and taxi service.&lt;br&gt;&lt;b&gt;Amount of Award: &lt;/b&gt;4940000&lt;br&gt;&lt;/b&gt;Link:&lt;/b&gt; http://www.fta.dot.gov/news/news_events_11820.html]]&gt;&lt;/description&gt;</v>
      </c>
      <c r="I132" t="str">
        <f t="shared" si="10"/>
        <v>&lt;styleUrl&gt;#Sustainability Grants - Livability Awards&lt;/styleUrl&gt;</v>
      </c>
      <c r="J132" t="str">
        <f t="shared" si="11"/>
        <v>&lt;Point&gt;&lt;coordinates&gt;-72.67433,41.767049,0&lt;/coordinates&gt;&lt;/Point&gt;</v>
      </c>
      <c r="K132" t="s">
        <v>836</v>
      </c>
    </row>
    <row r="133" spans="1:11" x14ac:dyDescent="0.25">
      <c r="A133">
        <f>Master!L133</f>
        <v>41.051996000000003</v>
      </c>
      <c r="B133">
        <f>Master!M133</f>
        <v>-73.539029999999997</v>
      </c>
      <c r="C133" t="str">
        <f>Master!B133</f>
        <v>Stamford Urban Transitway Project (Bus and Bus Livability)</v>
      </c>
      <c r="D133" t="str">
        <f>"&lt;b&gt;Agency:&lt;/b&gt; "&amp;Master!A133&amp;"&lt;br&gt;&lt;b&gt;Program:&lt;/b&gt; "&amp;Master!C133&amp;"&lt;br&gt;&lt;b&gt;Mode:&lt;/b&gt; "&amp;Master!D133&amp;"&lt;br&gt;&lt;br&gt;&lt;b&gt;Project Description:&lt;/b&gt; "&amp;Master!E133&amp;"&lt;br&gt;&lt;b&gt;Amount of Award: &lt;/b&gt;"&amp;Master!F133&amp;"&lt;br&gt;&lt;/b&gt;Link:&lt;/b&gt; "&amp;Master!G133</f>
        <v>&lt;b&gt;Agency:&lt;/b&gt; DOT&lt;br&gt;&lt;b&gt;Program:&lt;/b&gt; Sustainability Grants - Livability Awards&lt;br&gt;&lt;b&gt;Mode:&lt;/b&gt; Transit Infrastructure&lt;br&gt;&lt;br&gt;&lt;b&gt;Project Description:&lt;/b&gt; The Stamford Urban Transitway is a 2.25-mile fixed guideway facility that will connect Interstate 95 and Stamford’s central downtown to the Stamford Intermodal Transportation Center and the Boston Post Road. The Transitway will include dedicated bus lanes, carpool lanes, bicycle/pedestrian routes, Intelligent Transportation System (ITS) technologies, and multi-use vehicle lanes. &lt;br&gt;&lt;b&gt;Amount of Award: &lt;/b&gt;16000000&lt;br&gt;&lt;/b&gt;Link:&lt;/b&gt; http://www.fta.dot.gov/news/news_events_11820.html</v>
      </c>
      <c r="E133" t="str">
        <f>Master!C133</f>
        <v>Sustainability Grants - Livability Awards</v>
      </c>
      <c r="F133" t="s">
        <v>835</v>
      </c>
      <c r="G133" t="str">
        <f t="shared" si="8"/>
        <v>&lt;name&gt;Stamford Urban Transitway Project (Bus and Bus Livability)&lt;/name&gt;</v>
      </c>
      <c r="H133" t="str">
        <f t="shared" si="9"/>
        <v>&lt;description&gt;&lt;![CDATA[&lt;b&gt;Agency:&lt;/b&gt; DOT&lt;br&gt;&lt;b&gt;Program:&lt;/b&gt; Sustainability Grants - Livability Awards&lt;br&gt;&lt;b&gt;Mode:&lt;/b&gt; Transit Infrastructure&lt;br&gt;&lt;br&gt;&lt;b&gt;Project Description:&lt;/b&gt; The Stamford Urban Transitway is a 2.25-mile fixed guideway facility that will connect Interstate 95 and Stamford’s central downtown to the Stamford Intermodal Transportation Center and the Boston Post Road. The Transitway will include dedicated bus lanes, carpool lanes, bicycle/pedestrian routes, Intelligent Transportation System (ITS) technologies, and multi-use vehicle lanes. &lt;br&gt;&lt;b&gt;Amount of Award: &lt;/b&gt;16000000&lt;br&gt;&lt;/b&gt;Link:&lt;/b&gt; http://www.fta.dot.gov/news/news_events_11820.html]]&gt;&lt;/description&gt;</v>
      </c>
      <c r="I133" t="str">
        <f t="shared" si="10"/>
        <v>&lt;styleUrl&gt;#Sustainability Grants - Livability Awards&lt;/styleUrl&gt;</v>
      </c>
      <c r="J133" t="str">
        <f t="shared" si="11"/>
        <v>&lt;Point&gt;&lt;coordinates&gt;-73.53903,41.051996,0&lt;/coordinates&gt;&lt;/Point&gt;</v>
      </c>
      <c r="K133" t="s">
        <v>836</v>
      </c>
    </row>
    <row r="134" spans="1:11" x14ac:dyDescent="0.25">
      <c r="A134">
        <f>Master!L134</f>
        <v>28.541879000000002</v>
      </c>
      <c r="B134">
        <f>Master!M134</f>
        <v>-81.374459999999999</v>
      </c>
      <c r="C134" t="str">
        <f>Master!B134</f>
        <v>Urban Trail Project (Bus and Bus Livability)</v>
      </c>
      <c r="D134" t="str">
        <f>"&lt;b&gt;Agency:&lt;/b&gt; "&amp;Master!A134&amp;"&lt;br&gt;&lt;b&gt;Program:&lt;/b&gt; "&amp;Master!C134&amp;"&lt;br&gt;&lt;b&gt;Mode:&lt;/b&gt; "&amp;Master!D134&amp;"&lt;br&gt;&lt;br&gt;&lt;b&gt;Project Description:&lt;/b&gt; "&amp;Master!E134&amp;"&lt;br&gt;&lt;b&gt;Amount of Award: &lt;/b&gt;"&amp;Master!F134&amp;"&lt;br&gt;&lt;/b&gt;Link:&lt;/b&gt; "&amp;Master!G134</f>
        <v>&lt;b&gt;Agency:&lt;/b&gt; DOT&lt;br&gt;&lt;b&gt;Program:&lt;/b&gt; Sustainability Grants - Livability Awards&lt;br&gt;&lt;b&gt;Mode:&lt;/b&gt; Transit Infrastructure&lt;br&gt;&lt;br&gt;&lt;b&gt;Project Description:&lt;/b&gt; The project will provide bicycle parking, pedestrian way finding, streetscape enhancements, lighting and other safety features to create a pleasant, safe and walkable environment for community users coming to and from downtown housing, work, entertainment and other businesses.&lt;br&gt;&lt;b&gt;Amount of Award: &lt;/b&gt;1233132&lt;br&gt;&lt;/b&gt;Link:&lt;/b&gt; http://www.fta.dot.gov/news/news_events_11820.html</v>
      </c>
      <c r="E134" t="str">
        <f>Master!C134</f>
        <v>Sustainability Grants - Livability Awards</v>
      </c>
      <c r="F134" t="s">
        <v>835</v>
      </c>
      <c r="G134" t="str">
        <f t="shared" si="8"/>
        <v>&lt;name&gt;Urban Trail Project (Bus and Bus Livability)&lt;/name&gt;</v>
      </c>
      <c r="H134" t="str">
        <f t="shared" si="9"/>
        <v>&lt;description&gt;&lt;![CDATA[&lt;b&gt;Agency:&lt;/b&gt; DOT&lt;br&gt;&lt;b&gt;Program:&lt;/b&gt; Sustainability Grants - Livability Awards&lt;br&gt;&lt;b&gt;Mode:&lt;/b&gt; Transit Infrastructure&lt;br&gt;&lt;br&gt;&lt;b&gt;Project Description:&lt;/b&gt; The project will provide bicycle parking, pedestrian way finding, streetscape enhancements, lighting and other safety features to create a pleasant, safe and walkable environment for community users coming to and from downtown housing, work, entertainment and other businesses.&lt;br&gt;&lt;b&gt;Amount of Award: &lt;/b&gt;1233132&lt;br&gt;&lt;/b&gt;Link:&lt;/b&gt; http://www.fta.dot.gov/news/news_events_11820.html]]&gt;&lt;/description&gt;</v>
      </c>
      <c r="I134" t="str">
        <f t="shared" si="10"/>
        <v>&lt;styleUrl&gt;#Sustainability Grants - Livability Awards&lt;/styleUrl&gt;</v>
      </c>
      <c r="J134" t="str">
        <f t="shared" si="11"/>
        <v>&lt;Point&gt;&lt;coordinates&gt;-81.37446,28.541879,0&lt;/coordinates&gt;&lt;/Point&gt;</v>
      </c>
      <c r="K134" t="s">
        <v>836</v>
      </c>
    </row>
    <row r="135" spans="1:11" x14ac:dyDescent="0.25">
      <c r="A135">
        <f>Master!L135</f>
        <v>26.236599999999999</v>
      </c>
      <c r="B135">
        <f>Master!M135</f>
        <v>-80.157899999999998</v>
      </c>
      <c r="C135" t="str">
        <f>Master!B135</f>
        <v>Broward Boulevard Livable Mobility Plan (Bus and Bus Livability)</v>
      </c>
      <c r="D135" t="str">
        <f>"&lt;b&gt;Agency:&lt;/b&gt; "&amp;Master!A135&amp;"&lt;br&gt;&lt;b&gt;Program:&lt;/b&gt; "&amp;Master!C135&amp;"&lt;br&gt;&lt;b&gt;Mode:&lt;/b&gt; "&amp;Master!D135&amp;"&lt;br&gt;&lt;br&gt;&lt;b&gt;Project Description:&lt;/b&gt; "&amp;Master!E135&amp;"&lt;br&gt;&lt;b&gt;Amount of Award: &lt;/b&gt;"&amp;Master!F135&amp;"&lt;br&gt;&lt;/b&gt;Link:&lt;/b&gt; "&amp;Master!G135</f>
        <v>&lt;b&gt;Agency:&lt;/b&gt; DOT&lt;br&gt;&lt;b&gt;Program:&lt;/b&gt; Sustainability Grants - Livability Awards&lt;br&gt;&lt;b&gt;Mode:&lt;/b&gt; Transit Infrastructure&lt;br&gt;&lt;br&gt;&lt;b&gt;Project Description:&lt;/b&gt; Broward County will buy nine energy- efficient hybrid-electric buses to operate along the Broward County Route 22 and implement Transit Signal Priority along Broward Boulevard, make bicycle and pedestrian enhancements, and upgrade bus shelters and facilities to include real-time passenger information, car-sharing program and an Advanced Traffic Management System.&lt;br&gt;&lt;b&gt;Amount of Award: &lt;/b&gt;8034017&lt;br&gt;&lt;/b&gt;Link:&lt;/b&gt; http://www.fta.dot.gov/news/news_events_11820.html</v>
      </c>
      <c r="E135" t="str">
        <f>Master!C135</f>
        <v>Sustainability Grants - Livability Awards</v>
      </c>
      <c r="F135" t="s">
        <v>835</v>
      </c>
      <c r="G135" t="str">
        <f t="shared" si="8"/>
        <v>&lt;name&gt;Broward Boulevard Livable Mobility Plan (Bus and Bus Livability)&lt;/name&gt;</v>
      </c>
      <c r="H135" t="str">
        <f t="shared" si="9"/>
        <v>&lt;description&gt;&lt;![CDATA[&lt;b&gt;Agency:&lt;/b&gt; DOT&lt;br&gt;&lt;b&gt;Program:&lt;/b&gt; Sustainability Grants - Livability Awards&lt;br&gt;&lt;b&gt;Mode:&lt;/b&gt; Transit Infrastructure&lt;br&gt;&lt;br&gt;&lt;b&gt;Project Description:&lt;/b&gt; Broward County will buy nine energy- efficient hybrid-electric buses to operate along the Broward County Route 22 and implement Transit Signal Priority along Broward Boulevard, make bicycle and pedestrian enhancements, and upgrade bus shelters and facilities to include real-time passenger information, car-sharing program and an Advanced Traffic Management System.&lt;br&gt;&lt;b&gt;Amount of Award: &lt;/b&gt;8034017&lt;br&gt;&lt;/b&gt;Link:&lt;/b&gt; http://www.fta.dot.gov/news/news_events_11820.html]]&gt;&lt;/description&gt;</v>
      </c>
      <c r="I135" t="str">
        <f t="shared" si="10"/>
        <v>&lt;styleUrl&gt;#Sustainability Grants - Livability Awards&lt;/styleUrl&gt;</v>
      </c>
      <c r="J135" t="str">
        <f t="shared" si="11"/>
        <v>&lt;Point&gt;&lt;coordinates&gt;-80.1579,26.2366,0&lt;/coordinates&gt;&lt;/Point&gt;</v>
      </c>
      <c r="K135" t="s">
        <v>836</v>
      </c>
    </row>
    <row r="136" spans="1:11" x14ac:dyDescent="0.25">
      <c r="A136">
        <f>Master!L136</f>
        <v>42.98</v>
      </c>
      <c r="B136">
        <f>Master!M136</f>
        <v>-112.30719999999999</v>
      </c>
      <c r="C136" t="str">
        <f>Master!B136</f>
        <v>Bus Garage (Bus and Bus Livability)</v>
      </c>
      <c r="D136" t="str">
        <f>"&lt;b&gt;Agency:&lt;/b&gt; "&amp;Master!A136&amp;"&lt;br&gt;&lt;b&gt;Program:&lt;/b&gt; "&amp;Master!C136&amp;"&lt;br&gt;&lt;b&gt;Mode:&lt;/b&gt; "&amp;Master!D136&amp;"&lt;br&gt;&lt;br&gt;&lt;b&gt;Project Description:&lt;/b&gt; "&amp;Master!E136&amp;"&lt;br&gt;&lt;b&gt;Amount of Award: &lt;/b&gt;"&amp;Master!F136&amp;"&lt;br&gt;&lt;/b&gt;Link:&lt;/b&gt; "&amp;Master!G136</f>
        <v>&lt;b&gt;Agency:&lt;/b&gt; DOT&lt;br&gt;&lt;b&gt;Program:&lt;/b&gt; Sustainability Grants - Livability Awards&lt;br&gt;&lt;b&gt;Mode:&lt;/b&gt; Transit Infrastructure&lt;br&gt;&lt;br&gt;&lt;b&gt;Project Description:&lt;/b&gt; This project allows for construction of a centralized parking garage within the Fort Hall Indian Reservation to assist in the transportation needs of the residents of the reservation and the replacement of three transport vans to support the needs of elderly tribal members.&lt;br&gt;&lt;b&gt;Amount of Award: &lt;/b&gt;125000&lt;br&gt;&lt;/b&gt;Link:&lt;/b&gt; http://www.fta.dot.gov/news/news_events_11820.html</v>
      </c>
      <c r="E136" t="str">
        <f>Master!C136</f>
        <v>Sustainability Grants - Livability Awards</v>
      </c>
      <c r="F136" t="s">
        <v>835</v>
      </c>
      <c r="G136" t="str">
        <f t="shared" si="8"/>
        <v>&lt;name&gt;Bus Garage (Bus and Bus Livability)&lt;/name&gt;</v>
      </c>
      <c r="H136" t="str">
        <f t="shared" si="9"/>
        <v>&lt;description&gt;&lt;![CDATA[&lt;b&gt;Agency:&lt;/b&gt; DOT&lt;br&gt;&lt;b&gt;Program:&lt;/b&gt; Sustainability Grants - Livability Awards&lt;br&gt;&lt;b&gt;Mode:&lt;/b&gt; Transit Infrastructure&lt;br&gt;&lt;br&gt;&lt;b&gt;Project Description:&lt;/b&gt; This project allows for construction of a centralized parking garage within the Fort Hall Indian Reservation to assist in the transportation needs of the residents of the reservation and the replacement of three transport vans to support the needs of elderly tribal members.&lt;br&gt;&lt;b&gt;Amount of Award: &lt;/b&gt;125000&lt;br&gt;&lt;/b&gt;Link:&lt;/b&gt; http://www.fta.dot.gov/news/news_events_11820.html]]&gt;&lt;/description&gt;</v>
      </c>
      <c r="I136" t="str">
        <f t="shared" si="10"/>
        <v>&lt;styleUrl&gt;#Sustainability Grants - Livability Awards&lt;/styleUrl&gt;</v>
      </c>
      <c r="J136" t="str">
        <f t="shared" si="11"/>
        <v>&lt;Point&gt;&lt;coordinates&gt;-112.3072,42.98,0&lt;/coordinates&gt;&lt;/Point&gt;</v>
      </c>
      <c r="K136" t="s">
        <v>836</v>
      </c>
    </row>
    <row r="137" spans="1:11" x14ac:dyDescent="0.25">
      <c r="A137">
        <f>Master!L137</f>
        <v>41.882936999999998</v>
      </c>
      <c r="B137">
        <f>Master!M137</f>
        <v>-87.628739999999993</v>
      </c>
      <c r="C137" t="str">
        <f>Master!B137</f>
        <v>Chicago Central Area Transitway: E-W Corridor BRT (Urban Circulator)</v>
      </c>
      <c r="D137" t="str">
        <f>"&lt;b&gt;Agency:&lt;/b&gt; "&amp;Master!A137&amp;"&lt;br&gt;&lt;b&gt;Program:&lt;/b&gt; "&amp;Master!C137&amp;"&lt;br&gt;&lt;b&gt;Mode:&lt;/b&gt; "&amp;Master!D137&amp;"&lt;br&gt;&lt;br&gt;&lt;b&gt;Project Description:&lt;/b&gt; "&amp;Master!E137&amp;"&lt;br&gt;&lt;b&gt;Amount of Award: &lt;/b&gt;"&amp;Master!F137&amp;"&lt;br&gt;&lt;/b&gt;Link:&lt;/b&gt; "&amp;Master!G137</f>
        <v>&lt;b&gt;Agency:&lt;/b&gt; DOT&lt;br&gt;&lt;b&gt;Program:&lt;/b&gt; Sustainability Grants - Livability Awards&lt;br&gt;&lt;b&gt;Mode:&lt;/b&gt; Transit Infrastructure&lt;br&gt;&lt;br&gt;&lt;b&gt;Project Description:&lt;/b&gt; This project will connect Union Station through several districts in the downtown Loop to the Navy Pier. It will also expedite bus services through the downtown and serves a community not currently served by transit.&lt;br&gt;&lt;b&gt;Amount of Award: &lt;/b&gt;24650000&lt;br&gt;&lt;/b&gt;Link:&lt;/b&gt; http://www.fta.dot.gov/news/news_events_11820.html</v>
      </c>
      <c r="E137" t="str">
        <f>Master!C137</f>
        <v>Sustainability Grants - Livability Awards</v>
      </c>
      <c r="F137" t="s">
        <v>835</v>
      </c>
      <c r="G137" t="str">
        <f t="shared" si="8"/>
        <v>&lt;name&gt;Chicago Central Area Transitway: E-W Corridor BRT (Urban Circulator)&lt;/name&gt;</v>
      </c>
      <c r="H137" t="str">
        <f t="shared" si="9"/>
        <v>&lt;description&gt;&lt;![CDATA[&lt;b&gt;Agency:&lt;/b&gt; DOT&lt;br&gt;&lt;b&gt;Program:&lt;/b&gt; Sustainability Grants - Livability Awards&lt;br&gt;&lt;b&gt;Mode:&lt;/b&gt; Transit Infrastructure&lt;br&gt;&lt;br&gt;&lt;b&gt;Project Description:&lt;/b&gt; This project will connect Union Station through several districts in the downtown Loop to the Navy Pier. It will also expedite bus services through the downtown and serves a community not currently served by transit.&lt;br&gt;&lt;b&gt;Amount of Award: &lt;/b&gt;24650000&lt;br&gt;&lt;/b&gt;Link:&lt;/b&gt; http://www.fta.dot.gov/news/news_events_11820.html]]&gt;&lt;/description&gt;</v>
      </c>
      <c r="I137" t="str">
        <f t="shared" si="10"/>
        <v>&lt;styleUrl&gt;#Sustainability Grants - Livability Awards&lt;/styleUrl&gt;</v>
      </c>
      <c r="J137" t="str">
        <f t="shared" si="11"/>
        <v>&lt;Point&gt;&lt;coordinates&gt;-87.62874,41.882937,0&lt;/coordinates&gt;&lt;/Point&gt;</v>
      </c>
      <c r="K137" t="s">
        <v>836</v>
      </c>
    </row>
    <row r="138" spans="1:11" x14ac:dyDescent="0.25">
      <c r="A138">
        <f>Master!L138</f>
        <v>41.882081999999997</v>
      </c>
      <c r="B138">
        <f>Master!M138</f>
        <v>-87.64461</v>
      </c>
      <c r="C138" t="str">
        <f>Master!B138</f>
        <v>Jeffery BRT Corridor (Bus and Bus Livability)</v>
      </c>
      <c r="D138" t="str">
        <f>"&lt;b&gt;Agency:&lt;/b&gt; "&amp;Master!A138&amp;"&lt;br&gt;&lt;b&gt;Program:&lt;/b&gt; "&amp;Master!C138&amp;"&lt;br&gt;&lt;b&gt;Mode:&lt;/b&gt; "&amp;Master!D138&amp;"&lt;br&gt;&lt;br&gt;&lt;b&gt;Project Description:&lt;/b&gt; "&amp;Master!E138&amp;"&lt;br&gt;&lt;b&gt;Amount of Award: &lt;/b&gt;"&amp;Master!F138&amp;"&lt;br&gt;&lt;/b&gt;Link:&lt;/b&gt; "&amp;Master!G138</f>
        <v>&lt;b&gt;Agency:&lt;/b&gt; DOT&lt;br&gt;&lt;b&gt;Program:&lt;/b&gt; Sustainability Grants - Livability Awards&lt;br&gt;&lt;b&gt;Mode:&lt;/b&gt; Transit Infrastructure&lt;br&gt;&lt;br&gt;&lt;b&gt;Project Description:&lt;/b&gt; This bus rapid transit project runs along 103rd Street and Stony Island to Jefferson and Washington Streets, providing a high-quality transit link to the central business district, a corridor that lacks easy rail access.&lt;br&gt;&lt;b&gt;Amount of Award: &lt;/b&gt;11000000&lt;br&gt;&lt;/b&gt;Link:&lt;/b&gt; http://www.fta.dot.gov/news/news_events_11820.html</v>
      </c>
      <c r="E138" t="str">
        <f>Master!C138</f>
        <v>Sustainability Grants - Livability Awards</v>
      </c>
      <c r="F138" t="s">
        <v>835</v>
      </c>
      <c r="G138" t="str">
        <f t="shared" si="8"/>
        <v>&lt;name&gt;Jeffery BRT Corridor (Bus and Bus Livability)&lt;/name&gt;</v>
      </c>
      <c r="H138" t="str">
        <f t="shared" si="9"/>
        <v>&lt;description&gt;&lt;![CDATA[&lt;b&gt;Agency:&lt;/b&gt; DOT&lt;br&gt;&lt;b&gt;Program:&lt;/b&gt; Sustainability Grants - Livability Awards&lt;br&gt;&lt;b&gt;Mode:&lt;/b&gt; Transit Infrastructure&lt;br&gt;&lt;br&gt;&lt;b&gt;Project Description:&lt;/b&gt; This bus rapid transit project runs along 103rd Street and Stony Island to Jefferson and Washington Streets, providing a high-quality transit link to the central business district, a corridor that lacks easy rail access.&lt;br&gt;&lt;b&gt;Amount of Award: &lt;/b&gt;11000000&lt;br&gt;&lt;/b&gt;Link:&lt;/b&gt; http://www.fta.dot.gov/news/news_events_11820.html]]&gt;&lt;/description&gt;</v>
      </c>
      <c r="I138" t="str">
        <f t="shared" si="10"/>
        <v>&lt;styleUrl&gt;#Sustainability Grants - Livability Awards&lt;/styleUrl&gt;</v>
      </c>
      <c r="J138" t="str">
        <f t="shared" si="11"/>
        <v>&lt;Point&gt;&lt;coordinates&gt;-87.64461,41.882082,0&lt;/coordinates&gt;&lt;/Point&gt;</v>
      </c>
      <c r="K138" t="s">
        <v>836</v>
      </c>
    </row>
    <row r="139" spans="1:11" x14ac:dyDescent="0.25">
      <c r="A139">
        <f>Master!L139</f>
        <v>41.583599999999997</v>
      </c>
      <c r="B139">
        <f>Master!M139</f>
        <v>-93.629199999999997</v>
      </c>
      <c r="C139" t="str">
        <f>Master!B139</f>
        <v>Sustainable Multi-Modal Transit Hub (Bus and Bus Livability)</v>
      </c>
      <c r="D139" t="str">
        <f>"&lt;b&gt;Agency:&lt;/b&gt; "&amp;Master!A139&amp;"&lt;br&gt;&lt;b&gt;Program:&lt;/b&gt; "&amp;Master!C139&amp;"&lt;br&gt;&lt;b&gt;Mode:&lt;/b&gt; "&amp;Master!D139&amp;"&lt;br&gt;&lt;br&gt;&lt;b&gt;Project Description:&lt;/b&gt; "&amp;Master!E139&amp;"&lt;br&gt;&lt;b&gt;Amount of Award: &lt;/b&gt;"&amp;Master!F139&amp;"&lt;br&gt;&lt;/b&gt;Link:&lt;/b&gt; "&amp;Master!G139</f>
        <v>&lt;b&gt;Agency:&lt;/b&gt; DOT&lt;br&gt;&lt;b&gt;Program:&lt;/b&gt; Sustainability Grants - Livability Awards&lt;br&gt;&lt;b&gt;Mode:&lt;/b&gt; Transit Infrastructure&lt;br&gt;&lt;br&gt;&lt;b&gt;Project Description:&lt;/b&gt; DART will use these funds to assist in building a new multi-modal transit hub in downtown Des Moines, Iowa.  The transfer center will include 15 bus transfer bays, bicycle racks, a conference room and offices as well as much needed driver facilities.&lt;br&gt;&lt;b&gt;Amount of Award: &lt;/b&gt;6500000&lt;br&gt;&lt;/b&gt;Link:&lt;/b&gt; http://www.fta.dot.gov/news/news_events_11820.html</v>
      </c>
      <c r="E139" t="str">
        <f>Master!C139</f>
        <v>Sustainability Grants - Livability Awards</v>
      </c>
      <c r="F139" t="s">
        <v>835</v>
      </c>
      <c r="G139" t="str">
        <f t="shared" si="8"/>
        <v>&lt;name&gt;Sustainable Multi-Modal Transit Hub (Bus and Bus Livability)&lt;/name&gt;</v>
      </c>
      <c r="H139" t="str">
        <f t="shared" si="9"/>
        <v>&lt;description&gt;&lt;![CDATA[&lt;b&gt;Agency:&lt;/b&gt; DOT&lt;br&gt;&lt;b&gt;Program:&lt;/b&gt; Sustainability Grants - Livability Awards&lt;br&gt;&lt;b&gt;Mode:&lt;/b&gt; Transit Infrastructure&lt;br&gt;&lt;br&gt;&lt;b&gt;Project Description:&lt;/b&gt; DART will use these funds to assist in building a new multi-modal transit hub in downtown Des Moines, Iowa.  The transfer center will include 15 bus transfer bays, bicycle racks, a conference room and offices as well as much needed driver facilities.&lt;br&gt;&lt;b&gt;Amount of Award: &lt;/b&gt;6500000&lt;br&gt;&lt;/b&gt;Link:&lt;/b&gt; http://www.fta.dot.gov/news/news_events_11820.html]]&gt;&lt;/description&gt;</v>
      </c>
      <c r="I139" t="str">
        <f t="shared" si="10"/>
        <v>&lt;styleUrl&gt;#Sustainability Grants - Livability Awards&lt;/styleUrl&gt;</v>
      </c>
      <c r="J139" t="str">
        <f t="shared" si="11"/>
        <v>&lt;Point&gt;&lt;coordinates&gt;-93.6292,41.5836,0&lt;/coordinates&gt;&lt;/Point&gt;</v>
      </c>
      <c r="K139" t="s">
        <v>836</v>
      </c>
    </row>
    <row r="140" spans="1:11" x14ac:dyDescent="0.25">
      <c r="A140">
        <f>Master!L140</f>
        <v>38.889783999999999</v>
      </c>
      <c r="B140">
        <f>Master!M140</f>
        <v>-94.855580000000003</v>
      </c>
      <c r="C140" t="str">
        <f>Master!B140</f>
        <v>Johnson County Transit  Maintenance Facility Improvement (Bus and Bus Livability)</v>
      </c>
      <c r="D140" t="str">
        <f>"&lt;b&gt;Agency:&lt;/b&gt; "&amp;Master!A140&amp;"&lt;br&gt;&lt;b&gt;Program:&lt;/b&gt; "&amp;Master!C140&amp;"&lt;br&gt;&lt;b&gt;Mode:&lt;/b&gt; "&amp;Master!D140&amp;"&lt;br&gt;&lt;br&gt;&lt;b&gt;Project Description:&lt;/b&gt; "&amp;Master!E140&amp;"&lt;br&gt;&lt;b&gt;Amount of Award: &lt;/b&gt;"&amp;Master!F140&amp;"&lt;br&gt;&lt;/b&gt;Link:&lt;/b&gt; "&amp;Master!G140</f>
        <v>&lt;b&gt;Agency:&lt;/b&gt; DOT&lt;br&gt;&lt;b&gt;Program:&lt;/b&gt; Sustainability Grants - Livability Awards&lt;br&gt;&lt;b&gt;Mode:&lt;/b&gt; Transit Infrastructure&lt;br&gt;&lt;br&gt;&lt;b&gt;Project Description:&lt;/b&gt; Johnson County Area Transit Authority will expand the Murray L. Nolte Transit Center in Olathe, Kansas to accommodate its expanding fleet. The facility is approaching 10 years old and has outgrown the capacity to adequately maintain its current fleet of more than 100 vehicles.&lt;br&gt;&lt;b&gt;Amount of Award: &lt;/b&gt;374150&lt;br&gt;&lt;/b&gt;Link:&lt;/b&gt; http://www.fta.dot.gov/news/news_events_11820.html</v>
      </c>
      <c r="E140" t="str">
        <f>Master!C140</f>
        <v>Sustainability Grants - Livability Awards</v>
      </c>
      <c r="F140" t="s">
        <v>835</v>
      </c>
      <c r="G140" t="str">
        <f t="shared" si="8"/>
        <v>&lt;name&gt;Johnson County Transit  Maintenance Facility Improvement (Bus and Bus Livability)&lt;/name&gt;</v>
      </c>
      <c r="H140" t="str">
        <f t="shared" si="9"/>
        <v>&lt;description&gt;&lt;![CDATA[&lt;b&gt;Agency:&lt;/b&gt; DOT&lt;br&gt;&lt;b&gt;Program:&lt;/b&gt; Sustainability Grants - Livability Awards&lt;br&gt;&lt;b&gt;Mode:&lt;/b&gt; Transit Infrastructure&lt;br&gt;&lt;br&gt;&lt;b&gt;Project Description:&lt;/b&gt; Johnson County Area Transit Authority will expand the Murray L. Nolte Transit Center in Olathe, Kansas to accommodate its expanding fleet. The facility is approaching 10 years old and has outgrown the capacity to adequately maintain its current fleet of more than 100 vehicles.&lt;br&gt;&lt;b&gt;Amount of Award: &lt;/b&gt;374150&lt;br&gt;&lt;/b&gt;Link:&lt;/b&gt; http://www.fta.dot.gov/news/news_events_11820.html]]&gt;&lt;/description&gt;</v>
      </c>
      <c r="I140" t="str">
        <f t="shared" si="10"/>
        <v>&lt;styleUrl&gt;#Sustainability Grants - Livability Awards&lt;/styleUrl&gt;</v>
      </c>
      <c r="J140" t="str">
        <f t="shared" si="11"/>
        <v>&lt;Point&gt;&lt;coordinates&gt;-94.85558,38.889784,0&lt;/coordinates&gt;&lt;/Point&gt;</v>
      </c>
      <c r="K140" t="s">
        <v>836</v>
      </c>
    </row>
    <row r="141" spans="1:11" x14ac:dyDescent="0.25">
      <c r="A141">
        <f>Master!L141</f>
        <v>37.241500000000002</v>
      </c>
      <c r="B141">
        <f>Master!M141</f>
        <v>-83.201300000000003</v>
      </c>
      <c r="C141" t="str">
        <f>Master!B141</f>
        <v>LKLP Community Action Council, Inc. Revitalize Downtown with Transit Hub Project (Bus and Bus Livability)</v>
      </c>
      <c r="D141" t="str">
        <f>"&lt;b&gt;Agency:&lt;/b&gt; "&amp;Master!A141&amp;"&lt;br&gt;&lt;b&gt;Program:&lt;/b&gt; "&amp;Master!C141&amp;"&lt;br&gt;&lt;b&gt;Mode:&lt;/b&gt; "&amp;Master!D141&amp;"&lt;br&gt;&lt;br&gt;&lt;b&gt;Project Description:&lt;/b&gt; "&amp;Master!E141&amp;"&lt;br&gt;&lt;b&gt;Amount of Award: &lt;/b&gt;"&amp;Master!F141&amp;"&lt;br&gt;&lt;/b&gt;Link:&lt;/b&gt; "&amp;Master!G141</f>
        <v>&lt;b&gt;Agency:&lt;/b&gt; DOT&lt;br&gt;&lt;b&gt;Program:&lt;/b&gt; Sustainability Grants - Livability Awards&lt;br&gt;&lt;b&gt;Mode:&lt;/b&gt; Transit Infrastructure&lt;br&gt;&lt;br&gt;&lt;b&gt;Project Description:&lt;/b&gt; LKLP provides transportation services to four (4) counties in a rural, poverty-stricken area in Eastern Kentucky. &lt;br&gt;&lt;b&gt;Amount of Award: &lt;/b&gt;5043760&lt;br&gt;&lt;/b&gt;Link:&lt;/b&gt; http://www.fta.dot.gov/news/news_events_11820.html</v>
      </c>
      <c r="E141" t="str">
        <f>Master!C141</f>
        <v>Sustainability Grants - Livability Awards</v>
      </c>
      <c r="F141" t="s">
        <v>835</v>
      </c>
      <c r="G141" t="str">
        <f t="shared" si="8"/>
        <v>&lt;name&gt;LKLP Community Action Council, Inc. Revitalize Downtown with Transit Hub Project (Bus and Bus Livability)&lt;/name&gt;</v>
      </c>
      <c r="H141" t="str">
        <f t="shared" si="9"/>
        <v>&lt;description&gt;&lt;![CDATA[&lt;b&gt;Agency:&lt;/b&gt; DOT&lt;br&gt;&lt;b&gt;Program:&lt;/b&gt; Sustainability Grants - Livability Awards&lt;br&gt;&lt;b&gt;Mode:&lt;/b&gt; Transit Infrastructure&lt;br&gt;&lt;br&gt;&lt;b&gt;Project Description:&lt;/b&gt; LKLP provides transportation services to four (4) counties in a rural, poverty-stricken area in Eastern Kentucky. &lt;br&gt;&lt;b&gt;Amount of Award: &lt;/b&gt;5043760&lt;br&gt;&lt;/b&gt;Link:&lt;/b&gt; http://www.fta.dot.gov/news/news_events_11820.html]]&gt;&lt;/description&gt;</v>
      </c>
      <c r="I141" t="str">
        <f t="shared" si="10"/>
        <v>&lt;styleUrl&gt;#Sustainability Grants - Livability Awards&lt;/styleUrl&gt;</v>
      </c>
      <c r="J141" t="str">
        <f t="shared" si="11"/>
        <v>&lt;Point&gt;&lt;coordinates&gt;-83.2013,37.2415,0&lt;/coordinates&gt;&lt;/Point&gt;</v>
      </c>
      <c r="K141" t="s">
        <v>836</v>
      </c>
    </row>
    <row r="142" spans="1:11" x14ac:dyDescent="0.25">
      <c r="A142">
        <f>Master!L142</f>
        <v>38.839663000000002</v>
      </c>
      <c r="B142">
        <f>Master!M142</f>
        <v>-76.914779999999993</v>
      </c>
      <c r="C142" t="str">
        <f>Master!B142</f>
        <v>South County Circulator (Bus and Bus Livability)</v>
      </c>
      <c r="D142" t="str">
        <f>"&lt;b&gt;Agency:&lt;/b&gt; "&amp;Master!A142&amp;"&lt;br&gt;&lt;b&gt;Program:&lt;/b&gt; "&amp;Master!C142&amp;"&lt;br&gt;&lt;b&gt;Mode:&lt;/b&gt; "&amp;Master!D142&amp;"&lt;br&gt;&lt;br&gt;&lt;b&gt;Project Description:&lt;/b&gt; "&amp;Master!E142&amp;"&lt;br&gt;&lt;b&gt;Amount of Award: &lt;/b&gt;"&amp;Master!F142&amp;"&lt;br&gt;&lt;/b&gt;Link:&lt;/b&gt; "&amp;Master!G142</f>
        <v>&lt;b&gt;Agency:&lt;/b&gt; DOT&lt;br&gt;&lt;b&gt;Program:&lt;/b&gt; Sustainability Grants - Livability Awards&lt;br&gt;&lt;b&gt;Mode:&lt;/b&gt; Transit Infrastructure&lt;br&gt;&lt;br&gt;&lt;b&gt;Project Description:&lt;/b&gt; Funds will be used to purchase additional buses for the Oxen Hill and Branch Avenue circulator routes and demand service to meet the ever-increasing needs of a growing community, and to reduce congestion and over-crowding on the current system.&lt;br&gt;&lt;b&gt;Amount of Award: &lt;/b&gt;4126227&lt;br&gt;&lt;/b&gt;Link:&lt;/b&gt; http://www.fta.dot.gov/news/news_events_11820.html</v>
      </c>
      <c r="E142" t="str">
        <f>Master!C142</f>
        <v>Sustainability Grants - Livability Awards</v>
      </c>
      <c r="F142" t="s">
        <v>835</v>
      </c>
      <c r="G142" t="str">
        <f t="shared" si="8"/>
        <v>&lt;name&gt;South County Circulator (Bus and Bus Livability)&lt;/name&gt;</v>
      </c>
      <c r="H142" t="str">
        <f t="shared" si="9"/>
        <v>&lt;description&gt;&lt;![CDATA[&lt;b&gt;Agency:&lt;/b&gt; DOT&lt;br&gt;&lt;b&gt;Program:&lt;/b&gt; Sustainability Grants - Livability Awards&lt;br&gt;&lt;b&gt;Mode:&lt;/b&gt; Transit Infrastructure&lt;br&gt;&lt;br&gt;&lt;b&gt;Project Description:&lt;/b&gt; Funds will be used to purchase additional buses for the Oxen Hill and Branch Avenue circulator routes and demand service to meet the ever-increasing needs of a growing community, and to reduce congestion and over-crowding on the current system.&lt;br&gt;&lt;b&gt;Amount of Award: &lt;/b&gt;4126227&lt;br&gt;&lt;/b&gt;Link:&lt;/b&gt; http://www.fta.dot.gov/news/news_events_11820.html]]&gt;&lt;/description&gt;</v>
      </c>
      <c r="I142" t="str">
        <f t="shared" si="10"/>
        <v>&lt;styleUrl&gt;#Sustainability Grants - Livability Awards&lt;/styleUrl&gt;</v>
      </c>
      <c r="J142" t="str">
        <f t="shared" si="11"/>
        <v>&lt;Point&gt;&lt;coordinates&gt;-76.91478,38.839663,0&lt;/coordinates&gt;&lt;/Point&gt;</v>
      </c>
      <c r="K142" t="s">
        <v>836</v>
      </c>
    </row>
    <row r="143" spans="1:11" x14ac:dyDescent="0.25">
      <c r="A143">
        <f>Master!L143</f>
        <v>39.295305999999997</v>
      </c>
      <c r="B143">
        <f>Master!M143</f>
        <v>-76.621179999999995</v>
      </c>
      <c r="C143" t="str">
        <f>Master!B143</f>
        <v>Howard Street Livable Communities (Bus and Bus Livability)</v>
      </c>
      <c r="D143" t="str">
        <f>"&lt;b&gt;Agency:&lt;/b&gt; "&amp;Master!A143&amp;"&lt;br&gt;&lt;b&gt;Program:&lt;/b&gt; "&amp;Master!C143&amp;"&lt;br&gt;&lt;b&gt;Mode:&lt;/b&gt; "&amp;Master!D143&amp;"&lt;br&gt;&lt;br&gt;&lt;b&gt;Project Description:&lt;/b&gt; "&amp;Master!E143&amp;"&lt;br&gt;&lt;b&gt;Amount of Award: &lt;/b&gt;"&amp;Master!F143&amp;"&lt;br&gt;&lt;/b&gt;Link:&lt;/b&gt; "&amp;Master!G143</f>
        <v>&lt;b&gt;Agency:&lt;/b&gt; DOT&lt;br&gt;&lt;b&gt;Program:&lt;/b&gt; Sustainability Grants - Livability Awards&lt;br&gt;&lt;b&gt;Mode:&lt;/b&gt; Transit Infrastructure&lt;br&gt;&lt;br&gt;&lt;b&gt;Project Description:&lt;/b&gt; This Livable Communities project involves the demolition of existing worn out shelters and replacement of light rail and bus shelters in the busiest transit corridor in Baltimore City, located along Howard Street.&lt;br&gt;&lt;b&gt;Amount of Award: &lt;/b&gt;260000&lt;br&gt;&lt;/b&gt;Link:&lt;/b&gt; http://www.fta.dot.gov/news/news_events_11820.html</v>
      </c>
      <c r="E143" t="str">
        <f>Master!C143</f>
        <v>Sustainability Grants - Livability Awards</v>
      </c>
      <c r="F143" t="s">
        <v>835</v>
      </c>
      <c r="G143" t="str">
        <f t="shared" si="8"/>
        <v>&lt;name&gt;Howard Street Livable Communities (Bus and Bus Livability)&lt;/name&gt;</v>
      </c>
      <c r="H143" t="str">
        <f t="shared" si="9"/>
        <v>&lt;description&gt;&lt;![CDATA[&lt;b&gt;Agency:&lt;/b&gt; DOT&lt;br&gt;&lt;b&gt;Program:&lt;/b&gt; Sustainability Grants - Livability Awards&lt;br&gt;&lt;b&gt;Mode:&lt;/b&gt; Transit Infrastructure&lt;br&gt;&lt;br&gt;&lt;b&gt;Project Description:&lt;/b&gt; This Livable Communities project involves the demolition of existing worn out shelters and replacement of light rail and bus shelters in the busiest transit corridor in Baltimore City, located along Howard Street.&lt;br&gt;&lt;b&gt;Amount of Award: &lt;/b&gt;260000&lt;br&gt;&lt;/b&gt;Link:&lt;/b&gt; http://www.fta.dot.gov/news/news_events_11820.html]]&gt;&lt;/description&gt;</v>
      </c>
      <c r="I143" t="str">
        <f t="shared" si="10"/>
        <v>&lt;styleUrl&gt;#Sustainability Grants - Livability Awards&lt;/styleUrl&gt;</v>
      </c>
      <c r="J143" t="str">
        <f t="shared" si="11"/>
        <v>&lt;Point&gt;&lt;coordinates&gt;-76.62118,39.295306,0&lt;/coordinates&gt;&lt;/Point&gt;</v>
      </c>
      <c r="K143" t="s">
        <v>836</v>
      </c>
    </row>
    <row r="144" spans="1:11" x14ac:dyDescent="0.25">
      <c r="A144">
        <f>Master!L144</f>
        <v>39.273107000000003</v>
      </c>
      <c r="B144">
        <f>Master!M144</f>
        <v>-76.626130000000003</v>
      </c>
      <c r="C144" t="str">
        <f>Master!B144</f>
        <v>Westport Transit-Oriented Development (Bus and Bus Livability)</v>
      </c>
      <c r="D144" t="str">
        <f>"&lt;b&gt;Agency:&lt;/b&gt; "&amp;Master!A144&amp;"&lt;br&gt;&lt;b&gt;Program:&lt;/b&gt; "&amp;Master!C144&amp;"&lt;br&gt;&lt;b&gt;Mode:&lt;/b&gt; "&amp;Master!D144&amp;"&lt;br&gt;&lt;br&gt;&lt;b&gt;Project Description:&lt;/b&gt; "&amp;Master!E144&amp;"&lt;br&gt;&lt;b&gt;Amount of Award: &lt;/b&gt;"&amp;Master!F144&amp;"&lt;br&gt;&lt;/b&gt;Link:&lt;/b&gt; "&amp;Master!G144</f>
        <v>&lt;b&gt;Agency:&lt;/b&gt; DOT&lt;br&gt;&lt;b&gt;Program:&lt;/b&gt; Sustainability Grants - Livability Awards&lt;br&gt;&lt;b&gt;Mode:&lt;/b&gt; Transit Infrastructure&lt;br&gt;&lt;br&gt;&lt;b&gt;Project Description:&lt;/b&gt; The City of Baltimore and the MTA will develop the Kent Street Plaza and Pedestrian Corridor to expand bus ridership and access to the existing light rail system, strengthening the economically distressed community and the Westport Waterfront Project.&lt;br&gt;&lt;b&gt;Amount of Award: &lt;/b&gt;516000&lt;br&gt;&lt;/b&gt;Link:&lt;/b&gt; http://www.fta.dot.gov/news/news_events_11820.html</v>
      </c>
      <c r="E144" t="str">
        <f>Master!C144</f>
        <v>Sustainability Grants - Livability Awards</v>
      </c>
      <c r="F144" t="s">
        <v>835</v>
      </c>
      <c r="G144" t="str">
        <f t="shared" si="8"/>
        <v>&lt;name&gt;Westport Transit-Oriented Development (Bus and Bus Livability)&lt;/name&gt;</v>
      </c>
      <c r="H144" t="str">
        <f t="shared" si="9"/>
        <v>&lt;description&gt;&lt;![CDATA[&lt;b&gt;Agency:&lt;/b&gt; DOT&lt;br&gt;&lt;b&gt;Program:&lt;/b&gt; Sustainability Grants - Livability Awards&lt;br&gt;&lt;b&gt;Mode:&lt;/b&gt; Transit Infrastructure&lt;br&gt;&lt;br&gt;&lt;b&gt;Project Description:&lt;/b&gt; The City of Baltimore and the MTA will develop the Kent Street Plaza and Pedestrian Corridor to expand bus ridership and access to the existing light rail system, strengthening the economically distressed community and the Westport Waterfront Project.&lt;br&gt;&lt;b&gt;Amount of Award: &lt;/b&gt;516000&lt;br&gt;&lt;/b&gt;Link:&lt;/b&gt; http://www.fta.dot.gov/news/news_events_11820.html]]&gt;&lt;/description&gt;</v>
      </c>
      <c r="I144" t="str">
        <f t="shared" si="10"/>
        <v>&lt;styleUrl&gt;#Sustainability Grants - Livability Awards&lt;/styleUrl&gt;</v>
      </c>
      <c r="J144" t="str">
        <f t="shared" si="11"/>
        <v>&lt;Point&gt;&lt;coordinates&gt;-76.62613,39.273107,0&lt;/coordinates&gt;&lt;/Point&gt;</v>
      </c>
      <c r="K144" t="s">
        <v>836</v>
      </c>
    </row>
    <row r="145" spans="1:11" x14ac:dyDescent="0.25">
      <c r="A145">
        <f>Master!L145</f>
        <v>42.120193</v>
      </c>
      <c r="B145">
        <f>Master!M145</f>
        <v>-72.606099999999998</v>
      </c>
      <c r="C145" t="str">
        <f>Master!B145</f>
        <v>Interactive Passenger Information System (Bus and Bus Livability)</v>
      </c>
      <c r="D145" t="str">
        <f>"&lt;b&gt;Agency:&lt;/b&gt; "&amp;Master!A145&amp;"&lt;br&gt;&lt;b&gt;Program:&lt;/b&gt; "&amp;Master!C145&amp;"&lt;br&gt;&lt;b&gt;Mode:&lt;/b&gt; "&amp;Master!D145&amp;"&lt;br&gt;&lt;br&gt;&lt;b&gt;Project Description:&lt;/b&gt; "&amp;Master!E145&amp;"&lt;br&gt;&lt;b&gt;Amount of Award: &lt;/b&gt;"&amp;Master!F145&amp;"&lt;br&gt;&lt;/b&gt;Link:&lt;/b&gt; "&amp;Master!G145</f>
        <v>&lt;b&gt;Agency:&lt;/b&gt; DOT&lt;br&gt;&lt;b&gt;Program:&lt;/b&gt; Sustainability Grants - Livability Awards&lt;br&gt;&lt;b&gt;Mode:&lt;/b&gt; Transit Infrastructure&lt;br&gt;&lt;br&gt;&lt;b&gt;Project Description:&lt;/b&gt; This is a state-of-the-art communications project that will provide transit passengers with 24/7 access to real-time traveler, trip planning, scheduling, and customer service information.  The automated system will also proactively send transit service notifications such as next bus, paratransit call ahead, and travel service advisories using voice, text, and email messaging. &lt;br&gt;&lt;b&gt;Amount of Award: &lt;/b&gt;745689&lt;br&gt;&lt;/b&gt;Link:&lt;/b&gt; http://www.fta.dot.gov/news/news_events_11820.html</v>
      </c>
      <c r="E145" t="str">
        <f>Master!C145</f>
        <v>Sustainability Grants - Livability Awards</v>
      </c>
      <c r="F145" t="s">
        <v>835</v>
      </c>
      <c r="G145" t="str">
        <f t="shared" si="8"/>
        <v>&lt;name&gt;Interactive Passenger Information System (Bus and Bus Livability)&lt;/name&gt;</v>
      </c>
      <c r="H145" t="str">
        <f t="shared" si="9"/>
        <v>&lt;description&gt;&lt;![CDATA[&lt;b&gt;Agency:&lt;/b&gt; DOT&lt;br&gt;&lt;b&gt;Program:&lt;/b&gt; Sustainability Grants - Livability Awards&lt;br&gt;&lt;b&gt;Mode:&lt;/b&gt; Transit Infrastructure&lt;br&gt;&lt;br&gt;&lt;b&gt;Project Description:&lt;/b&gt; This is a state-of-the-art communications project that will provide transit passengers with 24/7 access to real-time traveler, trip planning, scheduling, and customer service information.  The automated system will also proactively send transit service notifications such as next bus, paratransit call ahead, and travel service advisories using voice, text, and email messaging. &lt;br&gt;&lt;b&gt;Amount of Award: &lt;/b&gt;745689&lt;br&gt;&lt;/b&gt;Link:&lt;/b&gt; http://www.fta.dot.gov/news/news_events_11820.html]]&gt;&lt;/description&gt;</v>
      </c>
      <c r="I145" t="str">
        <f t="shared" si="10"/>
        <v>&lt;styleUrl&gt;#Sustainability Grants - Livability Awards&lt;/styleUrl&gt;</v>
      </c>
      <c r="J145" t="str">
        <f t="shared" si="11"/>
        <v>&lt;Point&gt;&lt;coordinates&gt;-72.6061,42.120193,0&lt;/coordinates&gt;&lt;/Point&gt;</v>
      </c>
      <c r="K145" t="s">
        <v>836</v>
      </c>
    </row>
    <row r="146" spans="1:11" x14ac:dyDescent="0.25">
      <c r="A146">
        <f>Master!L146</f>
        <v>42.349621999999997</v>
      </c>
      <c r="B146">
        <f>Master!M146</f>
        <v>-71.073719999999994</v>
      </c>
      <c r="C146" t="str">
        <f>Master!B146</f>
        <v>Boston Bike Share Program: (Bus and Bus Livability)</v>
      </c>
      <c r="D146" t="str">
        <f>"&lt;b&gt;Agency:&lt;/b&gt; "&amp;Master!A146&amp;"&lt;br&gt;&lt;b&gt;Program:&lt;/b&gt; "&amp;Master!C146&amp;"&lt;br&gt;&lt;b&gt;Mode:&lt;/b&gt; "&amp;Master!D146&amp;"&lt;br&gt;&lt;br&gt;&lt;b&gt;Project Description:&lt;/b&gt; "&amp;Master!E146&amp;"&lt;br&gt;&lt;b&gt;Amount of Award: &lt;/b&gt;"&amp;Master!F146&amp;"&lt;br&gt;&lt;/b&gt;Link:&lt;/b&gt; "&amp;Master!G146</f>
        <v>&lt;b&gt;Agency:&lt;/b&gt; DOT&lt;br&gt;&lt;b&gt;Program:&lt;/b&gt; Sustainability Grants - Livability Awards&lt;br&gt;&lt;b&gt;Mode:&lt;/b&gt; Transit Infrastructure&lt;br&gt;&lt;br&gt;&lt;b&gt;Project Description:&lt;/b&gt; the Regional Bike Share System is a multiple-city bike sharing system making thousands of bicycles available throughout the Boston metropolitan area with the swipe of a card. The Bike Share system was conceived as an extension and enhancement of the existing public transit system. More than 500 Bike Share stations will be located at or near Massachusetts Bay Transportation Authority (MBTA) bus and rail transit stations to encourage and facilitate use of public transit.&lt;br&gt;&lt;b&gt;Amount of Award: &lt;/b&gt;3003051&lt;br&gt;&lt;/b&gt;Link:&lt;/b&gt; http://www.fta.dot.gov/news/news_events_11820.html</v>
      </c>
      <c r="E146" t="str">
        <f>Master!C146</f>
        <v>Sustainability Grants - Livability Awards</v>
      </c>
      <c r="F146" t="s">
        <v>835</v>
      </c>
      <c r="G146" t="str">
        <f t="shared" si="8"/>
        <v>&lt;name&gt;Boston Bike Share Program: (Bus and Bus Livability)&lt;/name&gt;</v>
      </c>
      <c r="H146" t="str">
        <f t="shared" si="9"/>
        <v>&lt;description&gt;&lt;![CDATA[&lt;b&gt;Agency:&lt;/b&gt; DOT&lt;br&gt;&lt;b&gt;Program:&lt;/b&gt; Sustainability Grants - Livability Awards&lt;br&gt;&lt;b&gt;Mode:&lt;/b&gt; Transit Infrastructure&lt;br&gt;&lt;br&gt;&lt;b&gt;Project Description:&lt;/b&gt; the Regional Bike Share System is a multiple-city bike sharing system making thousands of bicycles available throughout the Boston metropolitan area with the swipe of a card. The Bike Share system was conceived as an extension and enhancement of the existing public transit system. More than 500 Bike Share stations will be located at or near Massachusetts Bay Transportation Authority (MBTA) bus and rail transit stations to encourage and facilitate use of public transit.&lt;br&gt;&lt;b&gt;Amount of Award: &lt;/b&gt;3003051&lt;br&gt;&lt;/b&gt;Link:&lt;/b&gt; http://www.fta.dot.gov/news/news_events_11820.html]]&gt;&lt;/description&gt;</v>
      </c>
      <c r="I146" t="str">
        <f t="shared" si="10"/>
        <v>&lt;styleUrl&gt;#Sustainability Grants - Livability Awards&lt;/styleUrl&gt;</v>
      </c>
      <c r="J146" t="str">
        <f t="shared" si="11"/>
        <v>&lt;Point&gt;&lt;coordinates&gt;-71.07372,42.349622,0&lt;/coordinates&gt;&lt;/Point&gt;</v>
      </c>
      <c r="K146" t="s">
        <v>836</v>
      </c>
    </row>
    <row r="147" spans="1:11" x14ac:dyDescent="0.25">
      <c r="A147">
        <f>Master!L147</f>
        <v>44.964852</v>
      </c>
      <c r="B147">
        <f>Master!M147</f>
        <v>-93.083969999999994</v>
      </c>
      <c r="C147" t="str">
        <f>Master!B147</f>
        <v>Transit Signal Priority and Real-Time Information Signs (Bus and Bus Livability)</v>
      </c>
      <c r="D147" t="str">
        <f>"&lt;b&gt;Agency:&lt;/b&gt; "&amp;Master!A147&amp;"&lt;br&gt;&lt;b&gt;Program:&lt;/b&gt; "&amp;Master!C147&amp;"&lt;br&gt;&lt;b&gt;Mode:&lt;/b&gt; "&amp;Master!D147&amp;"&lt;br&gt;&lt;br&gt;&lt;b&gt;Project Description:&lt;/b&gt; "&amp;Master!E147&amp;"&lt;br&gt;&lt;b&gt;Amount of Award: &lt;/b&gt;"&amp;Master!F147&amp;"&lt;br&gt;&lt;/b&gt;Link:&lt;/b&gt; "&amp;Master!G147</f>
        <v>&lt;b&gt;Agency:&lt;/b&gt; DOT&lt;br&gt;&lt;b&gt;Program:&lt;/b&gt; Sustainability Grants - Livability Awards&lt;br&gt;&lt;b&gt;Mode:&lt;/b&gt; Transit Infrastructure&lt;br&gt;&lt;br&gt;&lt;b&gt;Project Description:&lt;/b&gt; The City of St. Paul and the Metropolitan Council will expand the use of transit signal priority (TSP) to improve bus service between neighborhoods, commercial areas and high-population centers, allowing travelers to get to where they are going faster and more reliably. &lt;br&gt;&lt;b&gt;Amount of Award: &lt;/b&gt;1248000&lt;br&gt;&lt;/b&gt;Link:&lt;/b&gt; http://www.fta.dot.gov/news/news_events_11820.html</v>
      </c>
      <c r="E147" t="str">
        <f>Master!C147</f>
        <v>Sustainability Grants - Livability Awards</v>
      </c>
      <c r="F147" t="s">
        <v>835</v>
      </c>
      <c r="G147" t="str">
        <f t="shared" si="8"/>
        <v>&lt;name&gt;Transit Signal Priority and Real-Time Information Signs (Bus and Bus Livability)&lt;/name&gt;</v>
      </c>
      <c r="H147" t="str">
        <f t="shared" si="9"/>
        <v>&lt;description&gt;&lt;![CDATA[&lt;b&gt;Agency:&lt;/b&gt; DOT&lt;br&gt;&lt;b&gt;Program:&lt;/b&gt; Sustainability Grants - Livability Awards&lt;br&gt;&lt;b&gt;Mode:&lt;/b&gt; Transit Infrastructure&lt;br&gt;&lt;br&gt;&lt;b&gt;Project Description:&lt;/b&gt; The City of St. Paul and the Metropolitan Council will expand the use of transit signal priority (TSP) to improve bus service between neighborhoods, commercial areas and high-population centers, allowing travelers to get to where they are going faster and more reliably. &lt;br&gt;&lt;b&gt;Amount of Award: &lt;/b&gt;1248000&lt;br&gt;&lt;/b&gt;Link:&lt;/b&gt; http://www.fta.dot.gov/news/news_events_11820.html]]&gt;&lt;/description&gt;</v>
      </c>
      <c r="I147" t="str">
        <f t="shared" si="10"/>
        <v>&lt;styleUrl&gt;#Sustainability Grants - Livability Awards&lt;/styleUrl&gt;</v>
      </c>
      <c r="J147" t="str">
        <f t="shared" si="11"/>
        <v>&lt;Point&gt;&lt;coordinates&gt;-93.08397,44.964852,0&lt;/coordinates&gt;&lt;/Point&gt;</v>
      </c>
      <c r="K147" t="s">
        <v>836</v>
      </c>
    </row>
    <row r="148" spans="1:11" x14ac:dyDescent="0.25">
      <c r="A148">
        <f>Master!L148</f>
        <v>39.103704</v>
      </c>
      <c r="B148">
        <f>Master!M148</f>
        <v>-94.57311</v>
      </c>
      <c r="C148" t="str">
        <f>Master!B148</f>
        <v>Bus Stop &amp; Access Improvement Program (Bus and Bus Livability)</v>
      </c>
      <c r="D148" t="str">
        <f>"&lt;b&gt;Agency:&lt;/b&gt; "&amp;Master!A148&amp;"&lt;br&gt;&lt;b&gt;Program:&lt;/b&gt; "&amp;Master!C148&amp;"&lt;br&gt;&lt;b&gt;Mode:&lt;/b&gt; "&amp;Master!D148&amp;"&lt;br&gt;&lt;br&gt;&lt;b&gt;Project Description:&lt;/b&gt; "&amp;Master!E148&amp;"&lt;br&gt;&lt;b&gt;Amount of Award: &lt;/b&gt;"&amp;Master!F148&amp;"&lt;br&gt;&lt;/b&gt;Link:&lt;/b&gt; "&amp;Master!G148</f>
        <v>&lt;b&gt;Agency:&lt;/b&gt; DOT&lt;br&gt;&lt;b&gt;Program:&lt;/b&gt; Sustainability Grants - Livability Awards&lt;br&gt;&lt;b&gt;Mode:&lt;/b&gt; Transit Infrastructure&lt;br&gt;&lt;br&gt;&lt;b&gt;Project Description:&lt;/b&gt; The City of St. Louis will build a two-mile, nine-stop urban streetcar route. This catalyst project would connect a neighborhood in need of revitalization with a thriving college village and a major regional destination.&lt;br&gt;&lt;b&gt;Amount of Award: &lt;/b&gt;24990000&lt;br&gt;&lt;/b&gt;Link:&lt;/b&gt; http://www.fta.dot.gov/news/news_events_11820.html</v>
      </c>
      <c r="E148" t="str">
        <f>Master!C148</f>
        <v>Sustainability Grants - Livability Awards</v>
      </c>
      <c r="F148" t="s">
        <v>835</v>
      </c>
      <c r="G148" t="str">
        <f t="shared" si="8"/>
        <v>&lt;name&gt;Bus Stop &amp; Access Improvement Program (Bus and Bus Livability)&lt;/name&gt;</v>
      </c>
      <c r="H148" t="str">
        <f t="shared" si="9"/>
        <v>&lt;description&gt;&lt;![CDATA[&lt;b&gt;Agency:&lt;/b&gt; DOT&lt;br&gt;&lt;b&gt;Program:&lt;/b&gt; Sustainability Grants - Livability Awards&lt;br&gt;&lt;b&gt;Mode:&lt;/b&gt; Transit Infrastructure&lt;br&gt;&lt;br&gt;&lt;b&gt;Project Description:&lt;/b&gt; The City of St. Louis will build a two-mile, nine-stop urban streetcar route. This catalyst project would connect a neighborhood in need of revitalization with a thriving college village and a major regional destination.&lt;br&gt;&lt;b&gt;Amount of Award: &lt;/b&gt;24990000&lt;br&gt;&lt;/b&gt;Link:&lt;/b&gt; http://www.fta.dot.gov/news/news_events_11820.html]]&gt;&lt;/description&gt;</v>
      </c>
      <c r="I148" t="str">
        <f t="shared" si="10"/>
        <v>&lt;styleUrl&gt;#Sustainability Grants - Livability Awards&lt;/styleUrl&gt;</v>
      </c>
      <c r="J148" t="str">
        <f t="shared" si="11"/>
        <v>&lt;Point&gt;&lt;coordinates&gt;-94.57311,39.103704,0&lt;/coordinates&gt;&lt;/Point&gt;</v>
      </c>
      <c r="K148" t="s">
        <v>836</v>
      </c>
    </row>
    <row r="149" spans="1:11" x14ac:dyDescent="0.25">
      <c r="A149">
        <f>Master!L149</f>
        <v>37.094160000000002</v>
      </c>
      <c r="B149">
        <f>Master!M149</f>
        <v>-94.501689999999996</v>
      </c>
      <c r="C149" t="str">
        <f>Master!B149</f>
        <v>IT Enhancements (Bus and Bus Livability)</v>
      </c>
      <c r="D149" t="str">
        <f>"&lt;b&gt;Agency:&lt;/b&gt; "&amp;Master!A149&amp;"&lt;br&gt;&lt;b&gt;Program:&lt;/b&gt; "&amp;Master!C149&amp;"&lt;br&gt;&lt;b&gt;Mode:&lt;/b&gt; "&amp;Master!D149&amp;"&lt;br&gt;&lt;br&gt;&lt;b&gt;Project Description:&lt;/b&gt; "&amp;Master!E149&amp;"&lt;br&gt;&lt;b&gt;Amount of Award: &lt;/b&gt;"&amp;Master!F149&amp;"&lt;br&gt;&lt;/b&gt;Link:&lt;/b&gt; "&amp;Master!G149</f>
        <v>&lt;b&gt;Agency:&lt;/b&gt; DOT&lt;br&gt;&lt;b&gt;Program:&lt;/b&gt; Sustainability Grants - Livability Awards&lt;br&gt;&lt;b&gt;Mode:&lt;/b&gt; Transit Infrastructure&lt;br&gt;&lt;br&gt;&lt;b&gt;Project Description:&lt;/b&gt; The Metro Area Publictransit System (MAPS) is a curb-to-curb transportation service available to citizens within the city of Joplin, Missouri and surrounding areas. The City of Joplin will upgrade MAPS’ hardware and software, including the implementation of an automatic vehicle locator system to improve vehicle tracking and scheduling. &lt;br&gt;&lt;b&gt;Amount of Award: &lt;/b&gt;244032&lt;br&gt;&lt;/b&gt;Link:&lt;/b&gt; http://www.fta.dot.gov/news/news_events_11820.html</v>
      </c>
      <c r="E149" t="str">
        <f>Master!C149</f>
        <v>Sustainability Grants - Livability Awards</v>
      </c>
      <c r="F149" t="s">
        <v>835</v>
      </c>
      <c r="G149" t="str">
        <f t="shared" si="8"/>
        <v>&lt;name&gt;IT Enhancements (Bus and Bus Livability)&lt;/name&gt;</v>
      </c>
      <c r="H149" t="str">
        <f t="shared" si="9"/>
        <v>&lt;description&gt;&lt;![CDATA[&lt;b&gt;Agency:&lt;/b&gt; DOT&lt;br&gt;&lt;b&gt;Program:&lt;/b&gt; Sustainability Grants - Livability Awards&lt;br&gt;&lt;b&gt;Mode:&lt;/b&gt; Transit Infrastructure&lt;br&gt;&lt;br&gt;&lt;b&gt;Project Description:&lt;/b&gt; The Metro Area Publictransit System (MAPS) is a curb-to-curb transportation service available to citizens within the city of Joplin, Missouri and surrounding areas. The City of Joplin will upgrade MAPS’ hardware and software, including the implementation of an automatic vehicle locator system to improve vehicle tracking and scheduling. &lt;br&gt;&lt;b&gt;Amount of Award: &lt;/b&gt;244032&lt;br&gt;&lt;/b&gt;Link:&lt;/b&gt; http://www.fta.dot.gov/news/news_events_11820.html]]&gt;&lt;/description&gt;</v>
      </c>
      <c r="I149" t="str">
        <f t="shared" si="10"/>
        <v>&lt;styleUrl&gt;#Sustainability Grants - Livability Awards&lt;/styleUrl&gt;</v>
      </c>
      <c r="J149" t="str">
        <f t="shared" si="11"/>
        <v>&lt;Point&gt;&lt;coordinates&gt;-94.50169,37.09416,0&lt;/coordinates&gt;&lt;/Point&gt;</v>
      </c>
      <c r="K149" t="s">
        <v>836</v>
      </c>
    </row>
    <row r="150" spans="1:11" x14ac:dyDescent="0.25">
      <c r="A150">
        <f>Master!L150</f>
        <v>39.059254000000003</v>
      </c>
      <c r="B150">
        <f>Master!M150</f>
        <v>-94.624529999999993</v>
      </c>
      <c r="C150" t="str">
        <f>Master!B150</f>
        <v>St. Louis Loop Trolley Project (Urban Circulator)</v>
      </c>
      <c r="D150" t="str">
        <f>"&lt;b&gt;Agency:&lt;/b&gt; "&amp;Master!A150&amp;"&lt;br&gt;&lt;b&gt;Program:&lt;/b&gt; "&amp;Master!C150&amp;"&lt;br&gt;&lt;b&gt;Mode:&lt;/b&gt; "&amp;Master!D150&amp;"&lt;br&gt;&lt;br&gt;&lt;b&gt;Project Description:&lt;/b&gt; "&amp;Master!E150&amp;"&lt;br&gt;&lt;b&gt;Amount of Award: &lt;/b&gt;"&amp;Master!F150&amp;"&lt;br&gt;&lt;/b&gt;Link:&lt;/b&gt; "&amp;Master!G150</f>
        <v>&lt;b&gt;Agency:&lt;/b&gt; DOT&lt;br&gt;&lt;b&gt;Program:&lt;/b&gt; Sustainability Grants - Livability Awards&lt;br&gt;&lt;b&gt;Mode:&lt;/b&gt; Transit Infrastructure&lt;br&gt;&lt;br&gt;&lt;b&gt;Project Description:&lt;/b&gt; KCATA will upgrade bus stops and pedestrian access at key transit  intersections in the urban core of  Kansas City, Missouri. &lt;br&gt;&lt;b&gt;Amount of Award: &lt;/b&gt;250000&lt;br&gt;&lt;/b&gt;Link:&lt;/b&gt; http://www.fta.dot.gov/news/news_events_11820.html</v>
      </c>
      <c r="E150" t="str">
        <f>Master!C150</f>
        <v>Sustainability Grants - Livability Awards</v>
      </c>
      <c r="F150" t="s">
        <v>835</v>
      </c>
      <c r="G150" t="str">
        <f t="shared" si="8"/>
        <v>&lt;name&gt;St. Louis Loop Trolley Project (Urban Circulator)&lt;/name&gt;</v>
      </c>
      <c r="H150" t="str">
        <f t="shared" si="9"/>
        <v>&lt;description&gt;&lt;![CDATA[&lt;b&gt;Agency:&lt;/b&gt; DOT&lt;br&gt;&lt;b&gt;Program:&lt;/b&gt; Sustainability Grants - Livability Awards&lt;br&gt;&lt;b&gt;Mode:&lt;/b&gt; Transit Infrastructure&lt;br&gt;&lt;br&gt;&lt;b&gt;Project Description:&lt;/b&gt; KCATA will upgrade bus stops and pedestrian access at key transit  intersections in the urban core of  Kansas City, Missouri. &lt;br&gt;&lt;b&gt;Amount of Award: &lt;/b&gt;250000&lt;br&gt;&lt;/b&gt;Link:&lt;/b&gt; http://www.fta.dot.gov/news/news_events_11820.html]]&gt;&lt;/description&gt;</v>
      </c>
      <c r="I150" t="str">
        <f t="shared" si="10"/>
        <v>&lt;styleUrl&gt;#Sustainability Grants - Livability Awards&lt;/styleUrl&gt;</v>
      </c>
      <c r="J150" t="str">
        <f t="shared" si="11"/>
        <v>&lt;Point&gt;&lt;coordinates&gt;-94.62453,39.059254,0&lt;/coordinates&gt;&lt;/Point&gt;</v>
      </c>
      <c r="K150" t="s">
        <v>836</v>
      </c>
    </row>
    <row r="151" spans="1:11" x14ac:dyDescent="0.25">
      <c r="A151">
        <f>Master!L151</f>
        <v>46.896821000000003</v>
      </c>
      <c r="B151">
        <f>Master!M151</f>
        <v>-113.95551</v>
      </c>
      <c r="C151" t="str">
        <f>Master!B151</f>
        <v>Missoula Transfer Center Renovation (Bus and Bus Livability)</v>
      </c>
      <c r="D151" t="str">
        <f>"&lt;b&gt;Agency:&lt;/b&gt; "&amp;Master!A151&amp;"&lt;br&gt;&lt;b&gt;Program:&lt;/b&gt; "&amp;Master!C151&amp;"&lt;br&gt;&lt;b&gt;Mode:&lt;/b&gt; "&amp;Master!D151&amp;"&lt;br&gt;&lt;br&gt;&lt;b&gt;Project Description:&lt;/b&gt; "&amp;Master!E151&amp;"&lt;br&gt;&lt;b&gt;Amount of Award: &lt;/b&gt;"&amp;Master!F151&amp;"&lt;br&gt;&lt;/b&gt;Link:&lt;/b&gt; "&amp;Master!G151</f>
        <v>&lt;b&gt;Agency:&lt;/b&gt; DOT&lt;br&gt;&lt;b&gt;Program:&lt;/b&gt; Sustainability Grants - Livability Awards&lt;br&gt;&lt;b&gt;Mode:&lt;/b&gt; Transit Infrastructure&lt;br&gt;&lt;br&gt;&lt;b&gt;Project Description:&lt;/b&gt; Renovations to the existing Mountain Line Transfer Center will include streetscape and sidewalk improvements, signage, benches, expansion of office space, and installation of exterior solar powered lighting to increase the energy efficiency of the facility.&lt;br&gt;&lt;b&gt;Amount of Award: &lt;/b&gt;119000&lt;br&gt;&lt;/b&gt;Link:&lt;/b&gt; http://www.fta.dot.gov/news/news_events_11820.html</v>
      </c>
      <c r="E151" t="str">
        <f>Master!C151</f>
        <v>Sustainability Grants - Livability Awards</v>
      </c>
      <c r="F151" t="s">
        <v>835</v>
      </c>
      <c r="G151" t="str">
        <f t="shared" si="8"/>
        <v>&lt;name&gt;Missoula Transfer Center Renovation (Bus and Bus Livability)&lt;/name&gt;</v>
      </c>
      <c r="H151" t="str">
        <f t="shared" si="9"/>
        <v>&lt;description&gt;&lt;![CDATA[&lt;b&gt;Agency:&lt;/b&gt; DOT&lt;br&gt;&lt;b&gt;Program:&lt;/b&gt; Sustainability Grants - Livability Awards&lt;br&gt;&lt;b&gt;Mode:&lt;/b&gt; Transit Infrastructure&lt;br&gt;&lt;br&gt;&lt;b&gt;Project Description:&lt;/b&gt; Renovations to the existing Mountain Line Transfer Center will include streetscape and sidewalk improvements, signage, benches, expansion of office space, and installation of exterior solar powered lighting to increase the energy efficiency of the facility.&lt;br&gt;&lt;b&gt;Amount of Award: &lt;/b&gt;119000&lt;br&gt;&lt;/b&gt;Link:&lt;/b&gt; http://www.fta.dot.gov/news/news_events_11820.html]]&gt;&lt;/description&gt;</v>
      </c>
      <c r="I151" t="str">
        <f t="shared" si="10"/>
        <v>&lt;styleUrl&gt;#Sustainability Grants - Livability Awards&lt;/styleUrl&gt;</v>
      </c>
      <c r="J151" t="str">
        <f t="shared" si="11"/>
        <v>&lt;Point&gt;&lt;coordinates&gt;-113.95551,46.896821,0&lt;/coordinates&gt;&lt;/Point&gt;</v>
      </c>
      <c r="K151" t="s">
        <v>836</v>
      </c>
    </row>
    <row r="152" spans="1:11" x14ac:dyDescent="0.25">
      <c r="A152">
        <f>Master!L152</f>
        <v>36.184218999999999</v>
      </c>
      <c r="B152">
        <f>Master!M152</f>
        <v>-115.16292</v>
      </c>
      <c r="C152" t="str">
        <f>Master!B152</f>
        <v>UNLV Transit Center (Bus and Bus Livability)</v>
      </c>
      <c r="D152" t="str">
        <f>"&lt;b&gt;Agency:&lt;/b&gt; "&amp;Master!A152&amp;"&lt;br&gt;&lt;b&gt;Program:&lt;/b&gt; "&amp;Master!C152&amp;"&lt;br&gt;&lt;b&gt;Mode:&lt;/b&gt; "&amp;Master!D152&amp;"&lt;br&gt;&lt;br&gt;&lt;b&gt;Project Description:&lt;/b&gt; "&amp;Master!E152&amp;"&lt;br&gt;&lt;b&gt;Amount of Award: &lt;/b&gt;"&amp;Master!F152&amp;"&lt;br&gt;&lt;/b&gt;Link:&lt;/b&gt; "&amp;Master!G152</f>
        <v>&lt;b&gt;Agency:&lt;/b&gt; DOT&lt;br&gt;&lt;b&gt;Program:&lt;/b&gt; Sustainability Grants - Livability Awards&lt;br&gt;&lt;b&gt;Mode:&lt;/b&gt; Transit Infrastructure&lt;br&gt;&lt;br&gt;&lt;b&gt;Project Description:&lt;/b&gt; This transit hub will complement current transit services and future improvements including new regional transit routes, on-campus shuttle service, transit oriented development, and a parking structure, improving accessibility for students, faculty, staff and visitors.&lt;br&gt;&lt;b&gt;Amount of Award: &lt;/b&gt;2763200&lt;br&gt;&lt;/b&gt;Link:&lt;/b&gt; http://www.fta.dot.gov/news/news_events_11820.html</v>
      </c>
      <c r="E152" t="str">
        <f>Master!C152</f>
        <v>Sustainability Grants - Livability Awards</v>
      </c>
      <c r="F152" t="s">
        <v>835</v>
      </c>
      <c r="G152" t="str">
        <f t="shared" si="8"/>
        <v>&lt;name&gt;UNLV Transit Center (Bus and Bus Livability)&lt;/name&gt;</v>
      </c>
      <c r="H152" t="str">
        <f t="shared" si="9"/>
        <v>&lt;description&gt;&lt;![CDATA[&lt;b&gt;Agency:&lt;/b&gt; DOT&lt;br&gt;&lt;b&gt;Program:&lt;/b&gt; Sustainability Grants - Livability Awards&lt;br&gt;&lt;b&gt;Mode:&lt;/b&gt; Transit Infrastructure&lt;br&gt;&lt;br&gt;&lt;b&gt;Project Description:&lt;/b&gt; This transit hub will complement current transit services and future improvements including new regional transit routes, on-campus shuttle service, transit oriented development, and a parking structure, improving accessibility for students, faculty, staff and visitors.&lt;br&gt;&lt;b&gt;Amount of Award: &lt;/b&gt;2763200&lt;br&gt;&lt;/b&gt;Link:&lt;/b&gt; http://www.fta.dot.gov/news/news_events_11820.html]]&gt;&lt;/description&gt;</v>
      </c>
      <c r="I152" t="str">
        <f t="shared" si="10"/>
        <v>&lt;styleUrl&gt;#Sustainability Grants - Livability Awards&lt;/styleUrl&gt;</v>
      </c>
      <c r="J152" t="str">
        <f t="shared" si="11"/>
        <v>&lt;Point&gt;&lt;coordinates&gt;-115.16292,36.184219,0&lt;/coordinates&gt;&lt;/Point&gt;</v>
      </c>
      <c r="K152" t="s">
        <v>836</v>
      </c>
    </row>
    <row r="153" spans="1:11" x14ac:dyDescent="0.25">
      <c r="A153">
        <f>Master!L153</f>
        <v>42.989984</v>
      </c>
      <c r="B153">
        <f>Master!M153</f>
        <v>-71.463759999999994</v>
      </c>
      <c r="C153" t="str">
        <f>Master!B153</f>
        <v>Health Care Circulator (Bus and Bus Livability)</v>
      </c>
      <c r="D153" t="str">
        <f>"&lt;b&gt;Agency:&lt;/b&gt; "&amp;Master!A153&amp;"&lt;br&gt;&lt;b&gt;Program:&lt;/b&gt; "&amp;Master!C153&amp;"&lt;br&gt;&lt;b&gt;Mode:&lt;/b&gt; "&amp;Master!D153&amp;"&lt;br&gt;&lt;br&gt;&lt;b&gt;Project Description:&lt;/b&gt; "&amp;Master!E153&amp;"&lt;br&gt;&lt;b&gt;Amount of Award: &lt;/b&gt;"&amp;Master!F153&amp;"&lt;br&gt;&lt;/b&gt;Link:&lt;/b&gt; "&amp;Master!G153</f>
        <v>&lt;b&gt;Agency:&lt;/b&gt; DOT&lt;br&gt;&lt;b&gt;Program:&lt;/b&gt; Sustainability Grants - Livability Awards&lt;br&gt;&lt;b&gt;Mode:&lt;/b&gt; Transit Infrastructure&lt;br&gt;&lt;br&gt;&lt;b&gt;Project Description:&lt;/b&gt; The Manchester Transit Authority plans to purchase three low floor cutaway transit vehicles to create a Health Care Circulator that would connect the Elliot Hospital, Doctors Park on Tarrytown Road, Dartmouth Hitchcock Clinic, Veterans Administration Hospital and the Manchester Mental Health facility. The Circulator will provide improved access to medical and employment facilities especially helping persons with disabilities reduce transfers/connections and improve travel times.&lt;br&gt;&lt;b&gt;Amount of Award: &lt;/b&gt;300000&lt;br&gt;&lt;/b&gt;Link:&lt;/b&gt; http://www.fta.dot.gov/news/news_events_11820.html</v>
      </c>
      <c r="E153" t="str">
        <f>Master!C153</f>
        <v>Sustainability Grants - Livability Awards</v>
      </c>
      <c r="F153" t="s">
        <v>835</v>
      </c>
      <c r="G153" t="str">
        <f t="shared" si="8"/>
        <v>&lt;name&gt;Health Care Circulator (Bus and Bus Livability)&lt;/name&gt;</v>
      </c>
      <c r="H153" t="str">
        <f t="shared" si="9"/>
        <v>&lt;description&gt;&lt;![CDATA[&lt;b&gt;Agency:&lt;/b&gt; DOT&lt;br&gt;&lt;b&gt;Program:&lt;/b&gt; Sustainability Grants - Livability Awards&lt;br&gt;&lt;b&gt;Mode:&lt;/b&gt; Transit Infrastructure&lt;br&gt;&lt;br&gt;&lt;b&gt;Project Description:&lt;/b&gt; The Manchester Transit Authority plans to purchase three low floor cutaway transit vehicles to create a Health Care Circulator that would connect the Elliot Hospital, Doctors Park on Tarrytown Road, Dartmouth Hitchcock Clinic, Veterans Administration Hospital and the Manchester Mental Health facility. The Circulator will provide improved access to medical and employment facilities especially helping persons with disabilities reduce transfers/connections and improve travel times.&lt;br&gt;&lt;b&gt;Amount of Award: &lt;/b&gt;300000&lt;br&gt;&lt;/b&gt;Link:&lt;/b&gt; http://www.fta.dot.gov/news/news_events_11820.html]]&gt;&lt;/description&gt;</v>
      </c>
      <c r="I153" t="str">
        <f t="shared" si="10"/>
        <v>&lt;styleUrl&gt;#Sustainability Grants - Livability Awards&lt;/styleUrl&gt;</v>
      </c>
      <c r="J153" t="str">
        <f t="shared" si="11"/>
        <v>&lt;Point&gt;&lt;coordinates&gt;-71.46376,42.989984,0&lt;/coordinates&gt;&lt;/Point&gt;</v>
      </c>
      <c r="K153" t="s">
        <v>836</v>
      </c>
    </row>
    <row r="154" spans="1:11" x14ac:dyDescent="0.25">
      <c r="A154">
        <f>Master!L154</f>
        <v>35.083945999999997</v>
      </c>
      <c r="B154">
        <f>Master!M154</f>
        <v>-106.64792</v>
      </c>
      <c r="C154" t="str">
        <f>Master!B154</f>
        <v>Montaño Intermodal Center (Bus and Bus Livability)</v>
      </c>
      <c r="D154" t="str">
        <f>"&lt;b&gt;Agency:&lt;/b&gt; "&amp;Master!A154&amp;"&lt;br&gt;&lt;b&gt;Program:&lt;/b&gt; "&amp;Master!C154&amp;"&lt;br&gt;&lt;b&gt;Mode:&lt;/b&gt; "&amp;Master!D154&amp;"&lt;br&gt;&lt;br&gt;&lt;b&gt;Project Description:&lt;/b&gt; "&amp;Master!E154&amp;"&lt;br&gt;&lt;b&gt;Amount of Award: &lt;/b&gt;"&amp;Master!F154&amp;"&lt;br&gt;&lt;/b&gt;Link:&lt;/b&gt; "&amp;Master!G154</f>
        <v>&lt;b&gt;Agency:&lt;/b&gt; DOT&lt;br&gt;&lt;b&gt;Program:&lt;/b&gt; Sustainability Grants - Livability Awards&lt;br&gt;&lt;b&gt;Mode:&lt;/b&gt; Transit Infrastructure&lt;br&gt;&lt;br&gt;&lt;b&gt;Project Description:&lt;/b&gt; The Montaño Intermodal Center will provide a new intermodal connection between ABQ Ride buses and New Mexico Rail Runner Express commuter rail.&lt;br&gt;&lt;b&gt;Amount of Award: &lt;/b&gt;6722800&lt;br&gt;&lt;/b&gt;Link:&lt;/b&gt; http://www.fta.dot.gov/news/news_events_11820.html</v>
      </c>
      <c r="E154" t="str">
        <f>Master!C154</f>
        <v>Sustainability Grants - Livability Awards</v>
      </c>
      <c r="F154" t="s">
        <v>835</v>
      </c>
      <c r="G154" t="str">
        <f t="shared" si="8"/>
        <v>&lt;name&gt;Montaño Intermodal Center (Bus and Bus Livability)&lt;/name&gt;</v>
      </c>
      <c r="H154" t="str">
        <f t="shared" si="9"/>
        <v>&lt;description&gt;&lt;![CDATA[&lt;b&gt;Agency:&lt;/b&gt; DOT&lt;br&gt;&lt;b&gt;Program:&lt;/b&gt; Sustainability Grants - Livability Awards&lt;br&gt;&lt;b&gt;Mode:&lt;/b&gt; Transit Infrastructure&lt;br&gt;&lt;br&gt;&lt;b&gt;Project Description:&lt;/b&gt; The Montaño Intermodal Center will provide a new intermodal connection between ABQ Ride buses and New Mexico Rail Runner Express commuter rail.&lt;br&gt;&lt;b&gt;Amount of Award: &lt;/b&gt;6722800&lt;br&gt;&lt;/b&gt;Link:&lt;/b&gt; http://www.fta.dot.gov/news/news_events_11820.html]]&gt;&lt;/description&gt;</v>
      </c>
      <c r="I154" t="str">
        <f t="shared" si="10"/>
        <v>&lt;styleUrl&gt;#Sustainability Grants - Livability Awards&lt;/styleUrl&gt;</v>
      </c>
      <c r="J154" t="str">
        <f t="shared" si="11"/>
        <v>&lt;Point&gt;&lt;coordinates&gt;-106.64792,35.083946,0&lt;/coordinates&gt;&lt;/Point&gt;</v>
      </c>
      <c r="K154" t="s">
        <v>836</v>
      </c>
    </row>
    <row r="155" spans="1:11" x14ac:dyDescent="0.25">
      <c r="A155">
        <f>Master!L155</f>
        <v>40.709676999999999</v>
      </c>
      <c r="B155">
        <f>Master!M155</f>
        <v>-74.003649999999993</v>
      </c>
      <c r="C155" t="str">
        <f>Master!B155</f>
        <v>34th Street Transitway (Bus and Bus Livability)</v>
      </c>
      <c r="D155" t="str">
        <f>"&lt;b&gt;Agency:&lt;/b&gt; "&amp;Master!A155&amp;"&lt;br&gt;&lt;b&gt;Program:&lt;/b&gt; "&amp;Master!C155&amp;"&lt;br&gt;&lt;b&gt;Mode:&lt;/b&gt; "&amp;Master!D155&amp;"&lt;br&gt;&lt;br&gt;&lt;b&gt;Project Description:&lt;/b&gt; "&amp;Master!E155&amp;"&lt;br&gt;&lt;b&gt;Amount of Award: &lt;/b&gt;"&amp;Master!F155&amp;"&lt;br&gt;&lt;/b&gt;Link:&lt;/b&gt; "&amp;Master!G155</f>
        <v>&lt;b&gt;Agency:&lt;/b&gt; DOT&lt;br&gt;&lt;b&gt;Program:&lt;/b&gt; Sustainability Grants - Livability Awards&lt;br&gt;&lt;b&gt;Mode:&lt;/b&gt; Transit Infrastructure&lt;br&gt;&lt;br&gt;&lt;b&gt;Project Description:&lt;/b&gt; The 34th Street Transitway project consists of constructing a dedicated Bus Rapid Transit (BRT) facility and pedestrian plaza along 34th Street, an important and heavily congested travel corridor serving many homes and businesses in Midtown Manhattan.&lt;br&gt;&lt;b&gt;Amount of Award: &lt;/b&gt;18379510&lt;br&gt;&lt;/b&gt;Link:&lt;/b&gt; http://www.fta.dot.gov/news/news_events_11820.html</v>
      </c>
      <c r="E155" t="str">
        <f>Master!C155</f>
        <v>Sustainability Grants - Livability Awards</v>
      </c>
      <c r="F155" t="s">
        <v>835</v>
      </c>
      <c r="G155" t="str">
        <f t="shared" si="8"/>
        <v>&lt;name&gt;34th Street Transitway (Bus and Bus Livability)&lt;/name&gt;</v>
      </c>
      <c r="H155" t="str">
        <f t="shared" si="9"/>
        <v>&lt;description&gt;&lt;![CDATA[&lt;b&gt;Agency:&lt;/b&gt; DOT&lt;br&gt;&lt;b&gt;Program:&lt;/b&gt; Sustainability Grants - Livability Awards&lt;br&gt;&lt;b&gt;Mode:&lt;/b&gt; Transit Infrastructure&lt;br&gt;&lt;br&gt;&lt;b&gt;Project Description:&lt;/b&gt; The 34th Street Transitway project consists of constructing a dedicated Bus Rapid Transit (BRT) facility and pedestrian plaza along 34th Street, an important and heavily congested travel corridor serving many homes and businesses in Midtown Manhattan.&lt;br&gt;&lt;b&gt;Amount of Award: &lt;/b&gt;18379510&lt;br&gt;&lt;/b&gt;Link:&lt;/b&gt; http://www.fta.dot.gov/news/news_events_11820.html]]&gt;&lt;/description&gt;</v>
      </c>
      <c r="I155" t="str">
        <f t="shared" si="10"/>
        <v>&lt;styleUrl&gt;#Sustainability Grants - Livability Awards&lt;/styleUrl&gt;</v>
      </c>
      <c r="J155" t="str">
        <f t="shared" si="11"/>
        <v>&lt;Point&gt;&lt;coordinates&gt;-74.00365,40.709677,0&lt;/coordinates&gt;&lt;/Point&gt;</v>
      </c>
      <c r="K155" t="s">
        <v>836</v>
      </c>
    </row>
    <row r="156" spans="1:11" x14ac:dyDescent="0.25">
      <c r="A156">
        <f>Master!L156</f>
        <v>43.010916000000002</v>
      </c>
      <c r="B156">
        <f>Master!M156</f>
        <v>-76.145009999999999</v>
      </c>
      <c r="C156" t="str">
        <f>Master!B156</f>
        <v>Transfer Hub Project (Bus and Bus Livability)</v>
      </c>
      <c r="D156" t="str">
        <f>"&lt;b&gt;Agency:&lt;/b&gt; "&amp;Master!A156&amp;"&lt;br&gt;&lt;b&gt;Program:&lt;/b&gt; "&amp;Master!C156&amp;"&lt;br&gt;&lt;b&gt;Mode:&lt;/b&gt; "&amp;Master!D156&amp;"&lt;br&gt;&lt;br&gt;&lt;b&gt;Project Description:&lt;/b&gt; "&amp;Master!E156&amp;"&lt;br&gt;&lt;b&gt;Amount of Award: &lt;/b&gt;"&amp;Master!F156&amp;"&lt;br&gt;&lt;/b&gt;Link:&lt;/b&gt; "&amp;Master!G156</f>
        <v>&lt;b&gt;Agency:&lt;/b&gt; DOT&lt;br&gt;&lt;b&gt;Program:&lt;/b&gt; Sustainability Grants - Livability Awards&lt;br&gt;&lt;b&gt;Mode:&lt;/b&gt; Transit Infrastructure&lt;br&gt;&lt;br&gt;&lt;b&gt;Project Description:&lt;/b&gt; CENTRO will construct a transfer hub, transforming the downtown Syracuse area by eliminating an overwhelmed passenger transfer area at Fayette and Salina Streets, the four corners at the busiest downtown intersection in the City of Syracuse.&lt;br&gt;&lt;b&gt;Amount of Award: &lt;/b&gt;8500000&lt;br&gt;&lt;/b&gt;Link:&lt;/b&gt; http://www.fta.dot.gov/news/news_events_11820.html</v>
      </c>
      <c r="E156" t="str">
        <f>Master!C156</f>
        <v>Sustainability Grants - Livability Awards</v>
      </c>
      <c r="F156" t="s">
        <v>835</v>
      </c>
      <c r="G156" t="str">
        <f t="shared" si="8"/>
        <v>&lt;name&gt;Transfer Hub Project (Bus and Bus Livability)&lt;/name&gt;</v>
      </c>
      <c r="H156" t="str">
        <f t="shared" si="9"/>
        <v>&lt;description&gt;&lt;![CDATA[&lt;b&gt;Agency:&lt;/b&gt; DOT&lt;br&gt;&lt;b&gt;Program:&lt;/b&gt; Sustainability Grants - Livability Awards&lt;br&gt;&lt;b&gt;Mode:&lt;/b&gt; Transit Infrastructure&lt;br&gt;&lt;br&gt;&lt;b&gt;Project Description:&lt;/b&gt; CENTRO will construct a transfer hub, transforming the downtown Syracuse area by eliminating an overwhelmed passenger transfer area at Fayette and Salina Streets, the four corners at the busiest downtown intersection in the City of Syracuse.&lt;br&gt;&lt;b&gt;Amount of Award: &lt;/b&gt;8500000&lt;br&gt;&lt;/b&gt;Link:&lt;/b&gt; http://www.fta.dot.gov/news/news_events_11820.html]]&gt;&lt;/description&gt;</v>
      </c>
      <c r="I156" t="str">
        <f t="shared" si="10"/>
        <v>&lt;styleUrl&gt;#Sustainability Grants - Livability Awards&lt;/styleUrl&gt;</v>
      </c>
      <c r="J156" t="str">
        <f t="shared" si="11"/>
        <v>&lt;Point&gt;&lt;coordinates&gt;-76.14501,43.010916,0&lt;/coordinates&gt;&lt;/Point&gt;</v>
      </c>
      <c r="K156" t="s">
        <v>836</v>
      </c>
    </row>
    <row r="157" spans="1:11" x14ac:dyDescent="0.25">
      <c r="A157">
        <f>Master!L157</f>
        <v>35.227192000000002</v>
      </c>
      <c r="B157">
        <f>Master!M157</f>
        <v>-80.844189999999998</v>
      </c>
      <c r="C157" t="str">
        <f>Master!B157</f>
        <v>Charlotte Streetcar Starter Project (Urban Circulator)</v>
      </c>
      <c r="D157" t="str">
        <f>"&lt;b&gt;Agency:&lt;/b&gt; "&amp;Master!A157&amp;"&lt;br&gt;&lt;b&gt;Program:&lt;/b&gt; "&amp;Master!C157&amp;"&lt;br&gt;&lt;b&gt;Mode:&lt;/b&gt; "&amp;Master!D157&amp;"&lt;br&gt;&lt;br&gt;&lt;b&gt;Project Description:&lt;/b&gt; "&amp;Master!E157&amp;"&lt;br&gt;&lt;b&gt;Amount of Award: &lt;/b&gt;"&amp;Master!F157&amp;"&lt;br&gt;&lt;/b&gt;Link:&lt;/b&gt; "&amp;Master!G157</f>
        <v>&lt;b&gt;Agency:&lt;/b&gt; DOT&lt;br&gt;&lt;b&gt;Program:&lt;/b&gt; Sustainability Grants - Livability Awards&lt;br&gt;&lt;b&gt;Mode:&lt;/b&gt; Transit Infrastructure&lt;br&gt;&lt;br&gt;&lt;b&gt;Project Description:&lt;/b&gt; The City of Charlotte will build a 1.5-mile streetcar starter route with six stops and three replica trolleys, in advance of a future 10-mile streetcar route.&lt;br&gt;&lt;b&gt;Amount of Award: &lt;/b&gt;24990000&lt;br&gt;&lt;/b&gt;Link:&lt;/b&gt; http://www.fta.dot.gov/news/news_events_11820.html</v>
      </c>
      <c r="E157" t="str">
        <f>Master!C157</f>
        <v>Sustainability Grants - Livability Awards</v>
      </c>
      <c r="F157" t="s">
        <v>835</v>
      </c>
      <c r="G157" t="str">
        <f t="shared" si="8"/>
        <v>&lt;name&gt;Charlotte Streetcar Starter Project (Urban Circulator)&lt;/name&gt;</v>
      </c>
      <c r="H157" t="str">
        <f t="shared" si="9"/>
        <v>&lt;description&gt;&lt;![CDATA[&lt;b&gt;Agency:&lt;/b&gt; DOT&lt;br&gt;&lt;b&gt;Program:&lt;/b&gt; Sustainability Grants - Livability Awards&lt;br&gt;&lt;b&gt;Mode:&lt;/b&gt; Transit Infrastructure&lt;br&gt;&lt;br&gt;&lt;b&gt;Project Description:&lt;/b&gt; The City of Charlotte will build a 1.5-mile streetcar starter route with six stops and three replica trolleys, in advance of a future 10-mile streetcar route.&lt;br&gt;&lt;b&gt;Amount of Award: &lt;/b&gt;24990000&lt;br&gt;&lt;/b&gt;Link:&lt;/b&gt; http://www.fta.dot.gov/news/news_events_11820.html]]&gt;&lt;/description&gt;</v>
      </c>
      <c r="I157" t="str">
        <f t="shared" si="10"/>
        <v>&lt;styleUrl&gt;#Sustainability Grants - Livability Awards&lt;/styleUrl&gt;</v>
      </c>
      <c r="J157" t="str">
        <f t="shared" si="11"/>
        <v>&lt;Point&gt;&lt;coordinates&gt;-80.84419,35.227192,0&lt;/coordinates&gt;&lt;/Point&gt;</v>
      </c>
      <c r="K157" t="s">
        <v>836</v>
      </c>
    </row>
    <row r="158" spans="1:11" x14ac:dyDescent="0.25">
      <c r="A158">
        <f>Master!L158</f>
        <v>35.595661</v>
      </c>
      <c r="B158">
        <f>Master!M158</f>
        <v>-82.556319999999999</v>
      </c>
      <c r="C158" t="str">
        <f>Master!B158</f>
        <v>Fleet Replacement (Bus and Bus Livability)</v>
      </c>
      <c r="D158" t="str">
        <f>"&lt;b&gt;Agency:&lt;/b&gt; "&amp;Master!A158&amp;"&lt;br&gt;&lt;b&gt;Program:&lt;/b&gt; "&amp;Master!C158&amp;"&lt;br&gt;&lt;b&gt;Mode:&lt;/b&gt; "&amp;Master!D158&amp;"&lt;br&gt;&lt;br&gt;&lt;b&gt;Project Description:&lt;/b&gt; "&amp;Master!E158&amp;"&lt;br&gt;&lt;b&gt;Amount of Award: &lt;/b&gt;"&amp;Master!F158&amp;"&lt;br&gt;&lt;/b&gt;Link:&lt;/b&gt; "&amp;Master!G158</f>
        <v>&lt;b&gt;Agency:&lt;/b&gt; DOT&lt;br&gt;&lt;b&gt;Program:&lt;/b&gt; Sustainability Grants - Livability Awards&lt;br&gt;&lt;b&gt;Mode:&lt;/b&gt; Transit Infrastructure&lt;br&gt;&lt;br&gt;&lt;b&gt;Project Description:&lt;/b&gt; The City of Asheville will upgrade their bus fleet with five new hybrid and diesel buses, improving fuel efficiency, reducing carbon emissions and improving passenger service.&lt;br&gt;&lt;b&gt;Amount of Award: &lt;/b&gt;428000&lt;br&gt;&lt;/b&gt;Link:&lt;/b&gt; http://www.fta.dot.gov/news/news_events_11820.html</v>
      </c>
      <c r="E158" t="str">
        <f>Master!C158</f>
        <v>Sustainability Grants - Livability Awards</v>
      </c>
      <c r="F158" t="s">
        <v>835</v>
      </c>
      <c r="G158" t="str">
        <f t="shared" si="8"/>
        <v>&lt;name&gt;Fleet Replacement (Bus and Bus Livability)&lt;/name&gt;</v>
      </c>
      <c r="H158" t="str">
        <f t="shared" si="9"/>
        <v>&lt;description&gt;&lt;![CDATA[&lt;b&gt;Agency:&lt;/b&gt; DOT&lt;br&gt;&lt;b&gt;Program:&lt;/b&gt; Sustainability Grants - Livability Awards&lt;br&gt;&lt;b&gt;Mode:&lt;/b&gt; Transit Infrastructure&lt;br&gt;&lt;br&gt;&lt;b&gt;Project Description:&lt;/b&gt; The City of Asheville will upgrade their bus fleet with five new hybrid and diesel buses, improving fuel efficiency, reducing carbon emissions and improving passenger service.&lt;br&gt;&lt;b&gt;Amount of Award: &lt;/b&gt;428000&lt;br&gt;&lt;/b&gt;Link:&lt;/b&gt; http://www.fta.dot.gov/news/news_events_11820.html]]&gt;&lt;/description&gt;</v>
      </c>
      <c r="I158" t="str">
        <f t="shared" si="10"/>
        <v>&lt;styleUrl&gt;#Sustainability Grants - Livability Awards&lt;/styleUrl&gt;</v>
      </c>
      <c r="J158" t="str">
        <f t="shared" si="11"/>
        <v>&lt;Point&gt;&lt;coordinates&gt;-82.55632,35.595661,0&lt;/coordinates&gt;&lt;/Point&gt;</v>
      </c>
      <c r="K158" t="s">
        <v>836</v>
      </c>
    </row>
    <row r="159" spans="1:11" x14ac:dyDescent="0.25">
      <c r="A159">
        <f>Master!L159</f>
        <v>40.784157999999998</v>
      </c>
      <c r="B159">
        <f>Master!M159</f>
        <v>-81.365660000000005</v>
      </c>
      <c r="C159" t="str">
        <f>Master!B159</f>
        <v>Mahoning Transit Corridor (Bus and Bus Livability)</v>
      </c>
      <c r="D159" t="str">
        <f>"&lt;b&gt;Agency:&lt;/b&gt; "&amp;Master!A159&amp;"&lt;br&gt;&lt;b&gt;Program:&lt;/b&gt; "&amp;Master!C159&amp;"&lt;br&gt;&lt;b&gt;Mode:&lt;/b&gt; "&amp;Master!D159&amp;"&lt;br&gt;&lt;br&gt;&lt;b&gt;Project Description:&lt;/b&gt; "&amp;Master!E159&amp;"&lt;br&gt;&lt;b&gt;Amount of Award: &lt;/b&gt;"&amp;Master!F159&amp;"&lt;br&gt;&lt;/b&gt;Link:&lt;/b&gt; "&amp;Master!G159</f>
        <v>&lt;b&gt;Agency:&lt;/b&gt; DOT&lt;br&gt;&lt;b&gt;Program:&lt;/b&gt; Sustainability Grants - Livability Awards&lt;br&gt;&lt;b&gt;Mode:&lt;/b&gt; Transit Infrastructure&lt;br&gt;&lt;br&gt;&lt;b&gt;Project Description:&lt;/b&gt; The City of Cincinnati will construct a six-mile streetcar route with 18 stops and six streetcars for operation on one-way pairs of downtown Cincinnati streets.&lt;br&gt;&lt;b&gt;Amount of Award: &lt;/b&gt;24990000&lt;br&gt;&lt;/b&gt;Link:&lt;/b&gt; http://www.fta.dot.gov/news/news_events_11820.html</v>
      </c>
      <c r="E159" t="str">
        <f>Master!C159</f>
        <v>Sustainability Grants - Livability Awards</v>
      </c>
      <c r="F159" t="s">
        <v>835</v>
      </c>
      <c r="G159" t="str">
        <f t="shared" si="8"/>
        <v>&lt;name&gt;Mahoning Transit Corridor (Bus and Bus Livability)&lt;/name&gt;</v>
      </c>
      <c r="H159" t="str">
        <f t="shared" si="9"/>
        <v>&lt;description&gt;&lt;![CDATA[&lt;b&gt;Agency:&lt;/b&gt; DOT&lt;br&gt;&lt;b&gt;Program:&lt;/b&gt; Sustainability Grants - Livability Awards&lt;br&gt;&lt;b&gt;Mode:&lt;/b&gt; Transit Infrastructure&lt;br&gt;&lt;br&gt;&lt;b&gt;Project Description:&lt;/b&gt; The City of Cincinnati will construct a six-mile streetcar route with 18 stops and six streetcars for operation on one-way pairs of downtown Cincinnati streets.&lt;br&gt;&lt;b&gt;Amount of Award: &lt;/b&gt;24990000&lt;br&gt;&lt;/b&gt;Link:&lt;/b&gt; http://www.fta.dot.gov/news/news_events_11820.html]]&gt;&lt;/description&gt;</v>
      </c>
      <c r="I159" t="str">
        <f t="shared" si="10"/>
        <v>&lt;styleUrl&gt;#Sustainability Grants - Livability Awards&lt;/styleUrl&gt;</v>
      </c>
      <c r="J159" t="str">
        <f t="shared" si="11"/>
        <v>&lt;Point&gt;&lt;coordinates&gt;-81.36566,40.784158,0&lt;/coordinates&gt;&lt;/Point&gt;</v>
      </c>
      <c r="K159" t="s">
        <v>836</v>
      </c>
    </row>
    <row r="160" spans="1:11" x14ac:dyDescent="0.25">
      <c r="A160">
        <f>Master!L160</f>
        <v>39.104410000000001</v>
      </c>
      <c r="B160">
        <f>Master!M160</f>
        <v>-84.507739999999998</v>
      </c>
      <c r="C160" t="str">
        <f>Master!B160</f>
        <v>Cincinnati Streetcar Project (Urban Circulator)</v>
      </c>
      <c r="D160" t="str">
        <f>"&lt;b&gt;Agency:&lt;/b&gt; "&amp;Master!A160&amp;"&lt;br&gt;&lt;b&gt;Program:&lt;/b&gt; "&amp;Master!C160&amp;"&lt;br&gt;&lt;b&gt;Mode:&lt;/b&gt; "&amp;Master!D160&amp;"&lt;br&gt;&lt;br&gt;&lt;b&gt;Project Description:&lt;/b&gt; "&amp;Master!E160&amp;"&lt;br&gt;&lt;b&gt;Amount of Award: &lt;/b&gt;"&amp;Master!F160&amp;"&lt;br&gt;&lt;/b&gt;Link:&lt;/b&gt; "&amp;Master!G160</f>
        <v>&lt;b&gt;Agency:&lt;/b&gt; DOT&lt;br&gt;&lt;b&gt;Program:&lt;/b&gt; Sustainability Grants - Livability Awards&lt;br&gt;&lt;b&gt;Mode:&lt;/b&gt; Transit Infrastructure&lt;br&gt;&lt;br&gt;&lt;b&gt;Project Description:&lt;/b&gt; SARTA plans to revitalize the 3.4-mile Mahoning Transit Corridor by improving transit connections between downtown Canton and northeast Canton, a densely populated, economically disadvantaged residential and growing employment area.  Enhancements will be made to bus shelters along the corridor, including additions of benches, sidewalk improvements and the extension of a bike-pedestrian path that ties into a regional bike and walkable network.&lt;br&gt;&lt;b&gt;Amount of Award: &lt;/b&gt;2774400&lt;br&gt;&lt;/b&gt;Link:&lt;/b&gt; http://www.fta.dot.gov/news/news_events_11820.html</v>
      </c>
      <c r="E160" t="str">
        <f>Master!C160</f>
        <v>Sustainability Grants - Livability Awards</v>
      </c>
      <c r="F160" t="s">
        <v>835</v>
      </c>
      <c r="G160" t="str">
        <f t="shared" si="8"/>
        <v>&lt;name&gt;Cincinnati Streetcar Project (Urban Circulator)&lt;/name&gt;</v>
      </c>
      <c r="H160" t="str">
        <f t="shared" si="9"/>
        <v>&lt;description&gt;&lt;![CDATA[&lt;b&gt;Agency:&lt;/b&gt; DOT&lt;br&gt;&lt;b&gt;Program:&lt;/b&gt; Sustainability Grants - Livability Awards&lt;br&gt;&lt;b&gt;Mode:&lt;/b&gt; Transit Infrastructure&lt;br&gt;&lt;br&gt;&lt;b&gt;Project Description:&lt;/b&gt; SARTA plans to revitalize the 3.4-mile Mahoning Transit Corridor by improving transit connections between downtown Canton and northeast Canton, a densely populated, economically disadvantaged residential and growing employment area.  Enhancements will be made to bus shelters along the corridor, including additions of benches, sidewalk improvements and the extension of a bike-pedestrian path that ties into a regional bike and walkable network.&lt;br&gt;&lt;b&gt;Amount of Award: &lt;/b&gt;2774400&lt;br&gt;&lt;/b&gt;Link:&lt;/b&gt; http://www.fta.dot.gov/news/news_events_11820.html]]&gt;&lt;/description&gt;</v>
      </c>
      <c r="I160" t="str">
        <f t="shared" si="10"/>
        <v>&lt;styleUrl&gt;#Sustainability Grants - Livability Awards&lt;/styleUrl&gt;</v>
      </c>
      <c r="J160" t="str">
        <f t="shared" si="11"/>
        <v>&lt;Point&gt;&lt;coordinates&gt;-84.50774,39.10441,0&lt;/coordinates&gt;&lt;/Point&gt;</v>
      </c>
      <c r="K160" t="s">
        <v>836</v>
      </c>
    </row>
    <row r="161" spans="1:11" x14ac:dyDescent="0.25">
      <c r="A161">
        <f>Master!L161</f>
        <v>34.009208999999998</v>
      </c>
      <c r="B161">
        <f>Master!M161</f>
        <v>-96.386120000000005</v>
      </c>
      <c r="C161" t="str">
        <f>Master!B161</f>
        <v>Bus Purchase (Bus and Bus Livability)</v>
      </c>
      <c r="D161" t="str">
        <f>"&lt;b&gt;Agency:&lt;/b&gt; "&amp;Master!A161&amp;"&lt;br&gt;&lt;b&gt;Program:&lt;/b&gt; "&amp;Master!C161&amp;"&lt;br&gt;&lt;b&gt;Mode:&lt;/b&gt; "&amp;Master!D161&amp;"&lt;br&gt;&lt;br&gt;&lt;b&gt;Project Description:&lt;/b&gt; "&amp;Master!E161&amp;"&lt;br&gt;&lt;b&gt;Amount of Award: &lt;/b&gt;"&amp;Master!F161&amp;"&lt;br&gt;&lt;/b&gt;Link:&lt;/b&gt; "&amp;Master!G161</f>
        <v>&lt;b&gt;Agency:&lt;/b&gt; DOT&lt;br&gt;&lt;b&gt;Program:&lt;/b&gt; Sustainability Grants - Livability Awards&lt;br&gt;&lt;b&gt;Mode:&lt;/b&gt; Transit Infrastructure&lt;br&gt;&lt;br&gt;&lt;b&gt;Project Description:&lt;/b&gt; The Choctaw Nation will use the funds to replace high-mileage non-accessible leased minivans with two new Americans with Disabilities Act-compliant minivans and provide on-demand and fixed-route transit services.&lt;br&gt;&lt;b&gt;Amount of Award: &lt;/b&gt;132000&lt;br&gt;&lt;/b&gt;Link:&lt;/b&gt; http://www.fta.dot.gov/news/news_events_11820.html</v>
      </c>
      <c r="E161" t="str">
        <f>Master!C161</f>
        <v>Sustainability Grants - Livability Awards</v>
      </c>
      <c r="F161" t="s">
        <v>835</v>
      </c>
      <c r="G161" t="str">
        <f t="shared" si="8"/>
        <v>&lt;name&gt;Bus Purchase (Bus and Bus Livability)&lt;/name&gt;</v>
      </c>
      <c r="H161" t="str">
        <f t="shared" si="9"/>
        <v>&lt;description&gt;&lt;![CDATA[&lt;b&gt;Agency:&lt;/b&gt; DOT&lt;br&gt;&lt;b&gt;Program:&lt;/b&gt; Sustainability Grants - Livability Awards&lt;br&gt;&lt;b&gt;Mode:&lt;/b&gt; Transit Infrastructure&lt;br&gt;&lt;br&gt;&lt;b&gt;Project Description:&lt;/b&gt; The Choctaw Nation will use the funds to replace high-mileage non-accessible leased minivans with two new Americans with Disabilities Act-compliant minivans and provide on-demand and fixed-route transit services.&lt;br&gt;&lt;b&gt;Amount of Award: &lt;/b&gt;132000&lt;br&gt;&lt;/b&gt;Link:&lt;/b&gt; http://www.fta.dot.gov/news/news_events_11820.html]]&gt;&lt;/description&gt;</v>
      </c>
      <c r="I161" t="str">
        <f t="shared" si="10"/>
        <v>&lt;styleUrl&gt;#Sustainability Grants - Livability Awards&lt;/styleUrl&gt;</v>
      </c>
      <c r="J161" t="str">
        <f t="shared" si="11"/>
        <v>&lt;Point&gt;&lt;coordinates&gt;-96.38612,34.009209,0&lt;/coordinates&gt;&lt;/Point&gt;</v>
      </c>
      <c r="K161" t="s">
        <v>836</v>
      </c>
    </row>
    <row r="162" spans="1:11" x14ac:dyDescent="0.25">
      <c r="A162">
        <f>Master!L162</f>
        <v>45.481791000000001</v>
      </c>
      <c r="B162">
        <f>Master!M162</f>
        <v>-122.64055</v>
      </c>
      <c r="C162" t="str">
        <f>Master!B162</f>
        <v>Hybrid Bus Project (Bus and Bus Livability)</v>
      </c>
      <c r="D162" t="str">
        <f>"&lt;b&gt;Agency:&lt;/b&gt; "&amp;Master!A162&amp;"&lt;br&gt;&lt;b&gt;Program:&lt;/b&gt; "&amp;Master!C162&amp;"&lt;br&gt;&lt;b&gt;Mode:&lt;/b&gt; "&amp;Master!D162&amp;"&lt;br&gt;&lt;br&gt;&lt;b&gt;Project Description:&lt;/b&gt; "&amp;Master!E162&amp;"&lt;br&gt;&lt;b&gt;Amount of Award: &lt;/b&gt;"&amp;Master!F162&amp;"&lt;br&gt;&lt;/b&gt;Link:&lt;/b&gt; "&amp;Master!G162</f>
        <v>&lt;b&gt;Agency:&lt;/b&gt; DOT&lt;br&gt;&lt;b&gt;Program:&lt;/b&gt; Sustainability Grants - Livability Awards&lt;br&gt;&lt;b&gt;Mode:&lt;/b&gt; Transit Infrastructure&lt;br&gt;&lt;br&gt;&lt;b&gt;Project Description:&lt;/b&gt; Trimet will use the funds toward the planned purchase of 18 hybrid, low-floor, buses for its Frequent Service bus line. Included would be additional parts for inventory for a new fleet.&lt;br&gt;&lt;b&gt;Amount of Award: &lt;/b&gt;2000000&lt;br&gt;&lt;/b&gt;Link:&lt;/b&gt; http://www.fta.dot.gov/news/news_events_11820.html</v>
      </c>
      <c r="E162" t="str">
        <f>Master!C162</f>
        <v>Sustainability Grants - Livability Awards</v>
      </c>
      <c r="F162" t="s">
        <v>835</v>
      </c>
      <c r="G162" t="str">
        <f t="shared" si="8"/>
        <v>&lt;name&gt;Hybrid Bus Project (Bus and Bus Livability)&lt;/name&gt;</v>
      </c>
      <c r="H162" t="str">
        <f t="shared" si="9"/>
        <v>&lt;description&gt;&lt;![CDATA[&lt;b&gt;Agency:&lt;/b&gt; DOT&lt;br&gt;&lt;b&gt;Program:&lt;/b&gt; Sustainability Grants - Livability Awards&lt;br&gt;&lt;b&gt;Mode:&lt;/b&gt; Transit Infrastructure&lt;br&gt;&lt;br&gt;&lt;b&gt;Project Description:&lt;/b&gt; Trimet will use the funds toward the planned purchase of 18 hybrid, low-floor, buses for its Frequent Service bus line. Included would be additional parts for inventory for a new fleet.&lt;br&gt;&lt;b&gt;Amount of Award: &lt;/b&gt;2000000&lt;br&gt;&lt;/b&gt;Link:&lt;/b&gt; http://www.fta.dot.gov/news/news_events_11820.html]]&gt;&lt;/description&gt;</v>
      </c>
      <c r="I162" t="str">
        <f t="shared" si="10"/>
        <v>&lt;styleUrl&gt;#Sustainability Grants - Livability Awards&lt;/styleUrl&gt;</v>
      </c>
      <c r="J162" t="str">
        <f t="shared" si="11"/>
        <v>&lt;Point&gt;&lt;coordinates&gt;-122.64055,45.481791,0&lt;/coordinates&gt;&lt;/Point&gt;</v>
      </c>
      <c r="K162" t="s">
        <v>836</v>
      </c>
    </row>
    <row r="163" spans="1:11" x14ac:dyDescent="0.25">
      <c r="A163">
        <f>Master!L163</f>
        <v>44.060920000000003</v>
      </c>
      <c r="B163">
        <f>Master!M163</f>
        <v>-123.08275</v>
      </c>
      <c r="C163" t="str">
        <f>Master!B163</f>
        <v>Gateway Park and Ride (Bus and Bus Livability)</v>
      </c>
      <c r="D163" t="str">
        <f>"&lt;b&gt;Agency:&lt;/b&gt; "&amp;Master!A163&amp;"&lt;br&gt;&lt;b&gt;Program:&lt;/b&gt; "&amp;Master!C163&amp;"&lt;br&gt;&lt;b&gt;Mode:&lt;/b&gt; "&amp;Master!D163&amp;"&lt;br&gt;&lt;br&gt;&lt;b&gt;Project Description:&lt;/b&gt; "&amp;Master!E163&amp;"&lt;br&gt;&lt;b&gt;Amount of Award: &lt;/b&gt;"&amp;Master!F163&amp;"&lt;br&gt;&lt;/b&gt;Link:&lt;/b&gt; "&amp;Master!G163</f>
        <v>&lt;b&gt;Agency:&lt;/b&gt; DOT&lt;br&gt;&lt;b&gt;Program:&lt;/b&gt; Sustainability Grants - Livability Awards&lt;br&gt;&lt;b&gt;Mode:&lt;/b&gt; Transit Infrastructure&lt;br&gt;&lt;br&gt;&lt;b&gt;Project Description:&lt;/b&gt; Lane Transit (LTD) will construct a transit park-and-ride lot and construct two curbside transit stations to serve the facility. Park-and-ride lot users will have direct access to the PeaceHealth Medical Center, downtown Springfield, the University of Oregon and downtown Eugene.&lt;br&gt;&lt;b&gt;Amount of Award: &lt;/b&gt;2000000&lt;br&gt;&lt;/b&gt;Link:&lt;/b&gt; http://www.fta.dot.gov/news/news_events_11820.html</v>
      </c>
      <c r="E163" t="str">
        <f>Master!C163</f>
        <v>Sustainability Grants - Livability Awards</v>
      </c>
      <c r="F163" t="s">
        <v>835</v>
      </c>
      <c r="G163" t="str">
        <f t="shared" si="8"/>
        <v>&lt;name&gt;Gateway Park and Ride (Bus and Bus Livability)&lt;/name&gt;</v>
      </c>
      <c r="H163" t="str">
        <f t="shared" si="9"/>
        <v>&lt;description&gt;&lt;![CDATA[&lt;b&gt;Agency:&lt;/b&gt; DOT&lt;br&gt;&lt;b&gt;Program:&lt;/b&gt; Sustainability Grants - Livability Awards&lt;br&gt;&lt;b&gt;Mode:&lt;/b&gt; Transit Infrastructure&lt;br&gt;&lt;br&gt;&lt;b&gt;Project Description:&lt;/b&gt; Lane Transit (LTD) will construct a transit park-and-ride lot and construct two curbside transit stations to serve the facility. Park-and-ride lot users will have direct access to the PeaceHealth Medical Center, downtown Springfield, the University of Oregon and downtown Eugene.&lt;br&gt;&lt;b&gt;Amount of Award: &lt;/b&gt;2000000&lt;br&gt;&lt;/b&gt;Link:&lt;/b&gt; http://www.fta.dot.gov/news/news_events_11820.html]]&gt;&lt;/description&gt;</v>
      </c>
      <c r="I163" t="str">
        <f t="shared" si="10"/>
        <v>&lt;styleUrl&gt;#Sustainability Grants - Livability Awards&lt;/styleUrl&gt;</v>
      </c>
      <c r="J163" t="str">
        <f t="shared" si="11"/>
        <v>&lt;Point&gt;&lt;coordinates&gt;-123.08275,44.06092,0&lt;/coordinates&gt;&lt;/Point&gt;</v>
      </c>
      <c r="K163" t="s">
        <v>836</v>
      </c>
    </row>
    <row r="164" spans="1:11" x14ac:dyDescent="0.25">
      <c r="A164">
        <f>Master!L164</f>
        <v>40.274388999999999</v>
      </c>
      <c r="B164">
        <f>Master!M164</f>
        <v>-76.862170000000006</v>
      </c>
      <c r="C164" t="str">
        <f>Master!B164</f>
        <v>Human Service Transportation Technology Project (Bus and Bus Livability)</v>
      </c>
      <c r="D164" t="str">
        <f>"&lt;b&gt;Agency:&lt;/b&gt; "&amp;Master!A164&amp;"&lt;br&gt;&lt;b&gt;Program:&lt;/b&gt; "&amp;Master!C164&amp;"&lt;br&gt;&lt;b&gt;Mode:&lt;/b&gt; "&amp;Master!D164&amp;"&lt;br&gt;&lt;br&gt;&lt;b&gt;Project Description:&lt;/b&gt; "&amp;Master!E164&amp;"&lt;br&gt;&lt;b&gt;Amount of Award: &lt;/b&gt;"&amp;Master!F164&amp;"&lt;br&gt;&lt;/b&gt;Link:&lt;/b&gt; "&amp;Master!G164</f>
        <v>&lt;b&gt;Agency:&lt;/b&gt; DOT&lt;br&gt;&lt;b&gt;Program:&lt;/b&gt; Sustainability Grants - Livability Awards&lt;br&gt;&lt;b&gt;Mode:&lt;/b&gt; Transit Infrastructure&lt;br&gt;&lt;br&gt;&lt;b&gt;Project Description:&lt;/b&gt; PennDOT will be using this capital funding to update their Human Services Technology to improve organizational efficiency and to enhance services provided to statewide communities.&lt;br&gt;&lt;b&gt;Amount of Award: &lt;/b&gt;5000000&lt;br&gt;&lt;/b&gt;Link:&lt;/b&gt; http://www.fta.dot.gov/news/news_events_11820.html</v>
      </c>
      <c r="E164" t="str">
        <f>Master!C164</f>
        <v>Sustainability Grants - Livability Awards</v>
      </c>
      <c r="F164" t="s">
        <v>835</v>
      </c>
      <c r="G164" t="str">
        <f t="shared" si="8"/>
        <v>&lt;name&gt;Human Service Transportation Technology Project (Bus and Bus Livability)&lt;/name&gt;</v>
      </c>
      <c r="H164" t="str">
        <f t="shared" si="9"/>
        <v>&lt;description&gt;&lt;![CDATA[&lt;b&gt;Agency:&lt;/b&gt; DOT&lt;br&gt;&lt;b&gt;Program:&lt;/b&gt; Sustainability Grants - Livability Awards&lt;br&gt;&lt;b&gt;Mode:&lt;/b&gt; Transit Infrastructure&lt;br&gt;&lt;br&gt;&lt;b&gt;Project Description:&lt;/b&gt; PennDOT will be using this capital funding to update their Human Services Technology to improve organizational efficiency and to enhance services provided to statewide communities.&lt;br&gt;&lt;b&gt;Amount of Award: &lt;/b&gt;5000000&lt;br&gt;&lt;/b&gt;Link:&lt;/b&gt; http://www.fta.dot.gov/news/news_events_11820.html]]&gt;&lt;/description&gt;</v>
      </c>
      <c r="I164" t="str">
        <f t="shared" si="10"/>
        <v>&lt;styleUrl&gt;#Sustainability Grants - Livability Awards&lt;/styleUrl&gt;</v>
      </c>
      <c r="J164" t="str">
        <f t="shared" si="11"/>
        <v>&lt;Point&gt;&lt;coordinates&gt;-76.86217,40.274389,0&lt;/coordinates&gt;&lt;/Point&gt;</v>
      </c>
      <c r="K164" t="s">
        <v>836</v>
      </c>
    </row>
    <row r="165" spans="1:11" x14ac:dyDescent="0.25">
      <c r="A165">
        <f>Master!L165</f>
        <v>40.034111000000003</v>
      </c>
      <c r="B165">
        <f>Master!M165</f>
        <v>-75.172030000000007</v>
      </c>
      <c r="C165" t="str">
        <f>Master!B165</f>
        <v>Wayne Junction Intermodal Facility (Bus and Bus Livability)</v>
      </c>
      <c r="D165" t="str">
        <f>"&lt;b&gt;Agency:&lt;/b&gt; "&amp;Master!A165&amp;"&lt;br&gt;&lt;b&gt;Program:&lt;/b&gt; "&amp;Master!C165&amp;"&lt;br&gt;&lt;b&gt;Mode:&lt;/b&gt; "&amp;Master!D165&amp;"&lt;br&gt;&lt;br&gt;&lt;b&gt;Project Description:&lt;/b&gt; "&amp;Master!E165&amp;"&lt;br&gt;&lt;b&gt;Amount of Award: &lt;/b&gt;"&amp;Master!F165&amp;"&lt;br&gt;&lt;/b&gt;Link:&lt;/b&gt; "&amp;Master!G165</f>
        <v>&lt;b&gt;Agency:&lt;/b&gt; DOT&lt;br&gt;&lt;b&gt;Program:&lt;/b&gt; Sustainability Grants - Livability Awards&lt;br&gt;&lt;b&gt;Mode:&lt;/b&gt; Transit Infrastructure&lt;br&gt;&lt;br&gt;&lt;b&gt;Project Description:&lt;/b&gt; The project provides for restoring the station’s historic integrity while modernizing its structure to provide a safer, more accessible, and environmentally friendly facility for local residents and businesses.&lt;br&gt;&lt;b&gt;Amount of Award: &lt;/b&gt;3980000&lt;br&gt;&lt;/b&gt;Link:&lt;/b&gt; http://www.fta.dot.gov/news/news_events_11820.html</v>
      </c>
      <c r="E165" t="str">
        <f>Master!C165</f>
        <v>Sustainability Grants - Livability Awards</v>
      </c>
      <c r="F165" t="s">
        <v>835</v>
      </c>
      <c r="G165" t="str">
        <f t="shared" si="8"/>
        <v>&lt;name&gt;Wayne Junction Intermodal Facility (Bus and Bus Livability)&lt;/name&gt;</v>
      </c>
      <c r="H165" t="str">
        <f t="shared" si="9"/>
        <v>&lt;description&gt;&lt;![CDATA[&lt;b&gt;Agency:&lt;/b&gt; DOT&lt;br&gt;&lt;b&gt;Program:&lt;/b&gt; Sustainability Grants - Livability Awards&lt;br&gt;&lt;b&gt;Mode:&lt;/b&gt; Transit Infrastructure&lt;br&gt;&lt;br&gt;&lt;b&gt;Project Description:&lt;/b&gt; The project provides for restoring the station’s historic integrity while modernizing its structure to provide a safer, more accessible, and environmentally friendly facility for local residents and businesses.&lt;br&gt;&lt;b&gt;Amount of Award: &lt;/b&gt;3980000&lt;br&gt;&lt;/b&gt;Link:&lt;/b&gt; http://www.fta.dot.gov/news/news_events_11820.html]]&gt;&lt;/description&gt;</v>
      </c>
      <c r="I165" t="str">
        <f t="shared" si="10"/>
        <v>&lt;styleUrl&gt;#Sustainability Grants - Livability Awards&lt;/styleUrl&gt;</v>
      </c>
      <c r="J165" t="str">
        <f t="shared" si="11"/>
        <v>&lt;Point&gt;&lt;coordinates&gt;-75.17203,40.034111,0&lt;/coordinates&gt;&lt;/Point&gt;</v>
      </c>
      <c r="K165" t="s">
        <v>836</v>
      </c>
    </row>
    <row r="166" spans="1:11" x14ac:dyDescent="0.25">
      <c r="A166">
        <f>Master!L166</f>
        <v>41.798549999999999</v>
      </c>
      <c r="B166">
        <f>Master!M166</f>
        <v>-71.424490000000006</v>
      </c>
      <c r="C166" t="str">
        <f>Master!B166</f>
        <v>Transit Hubs and Intermodal Facilities (Bus and Bus Livability)</v>
      </c>
      <c r="D166" t="str">
        <f>"&lt;b&gt;Agency:&lt;/b&gt; "&amp;Master!A166&amp;"&lt;br&gt;&lt;b&gt;Program:&lt;/b&gt; "&amp;Master!C166&amp;"&lt;br&gt;&lt;b&gt;Mode:&lt;/b&gt; "&amp;Master!D166&amp;"&lt;br&gt;&lt;br&gt;&lt;b&gt;Project Description:&lt;/b&gt; "&amp;Master!E166&amp;"&lt;br&gt;&lt;b&gt;Amount of Award: &lt;/b&gt;"&amp;Master!F166&amp;"&lt;br&gt;&lt;/b&gt;Link:&lt;/b&gt; "&amp;Master!G166</f>
        <v>&lt;b&gt;Agency:&lt;/b&gt; DOT&lt;br&gt;&lt;b&gt;Program:&lt;/b&gt; Sustainability Grants - Livability Awards&lt;br&gt;&lt;b&gt;Mode:&lt;/b&gt; Transit Infrastructure&lt;br&gt;&lt;br&gt;&lt;b&gt;Project Description:&lt;/b&gt; The creation of four new bus hub locations in the downtown Providence area, including the West Side, College Hill, Capitol Hill and the Hospital District, will help alleviate bus congestion in the Plaza and create more direct service to major employment and education centers throughout the city.&lt;br&gt;&lt;b&gt;Amount of Award: &lt;/b&gt;700000&lt;br&gt;&lt;/b&gt;Link:&lt;/b&gt; http://www.fta.dot.gov/news/news_events_11820.html</v>
      </c>
      <c r="E166" t="str">
        <f>Master!C166</f>
        <v>Sustainability Grants - Livability Awards</v>
      </c>
      <c r="F166" t="s">
        <v>835</v>
      </c>
      <c r="G166" t="str">
        <f t="shared" si="8"/>
        <v>&lt;name&gt;Transit Hubs and Intermodal Facilities (Bus and Bus Livability)&lt;/name&gt;</v>
      </c>
      <c r="H166" t="str">
        <f t="shared" si="9"/>
        <v>&lt;description&gt;&lt;![CDATA[&lt;b&gt;Agency:&lt;/b&gt; DOT&lt;br&gt;&lt;b&gt;Program:&lt;/b&gt; Sustainability Grants - Livability Awards&lt;br&gt;&lt;b&gt;Mode:&lt;/b&gt; Transit Infrastructure&lt;br&gt;&lt;br&gt;&lt;b&gt;Project Description:&lt;/b&gt; The creation of four new bus hub locations in the downtown Providence area, including the West Side, College Hill, Capitol Hill and the Hospital District, will help alleviate bus congestion in the Plaza and create more direct service to major employment and education centers throughout the city.&lt;br&gt;&lt;b&gt;Amount of Award: &lt;/b&gt;700000&lt;br&gt;&lt;/b&gt;Link:&lt;/b&gt; http://www.fta.dot.gov/news/news_events_11820.html]]&gt;&lt;/description&gt;</v>
      </c>
      <c r="I166" t="str">
        <f t="shared" si="10"/>
        <v>&lt;styleUrl&gt;#Sustainability Grants - Livability Awards&lt;/styleUrl&gt;</v>
      </c>
      <c r="J166" t="str">
        <f t="shared" si="11"/>
        <v>&lt;Point&gt;&lt;coordinates&gt;-71.42449,41.79855,0&lt;/coordinates&gt;&lt;/Point&gt;</v>
      </c>
      <c r="K166" t="s">
        <v>836</v>
      </c>
    </row>
    <row r="167" spans="1:11" x14ac:dyDescent="0.25">
      <c r="A167">
        <f>Master!L167</f>
        <v>32.421593999999999</v>
      </c>
      <c r="B167">
        <f>Master!M167</f>
        <v>-80.675049999999999</v>
      </c>
      <c r="C167" t="str">
        <f>Master!B167</f>
        <v>Multiuse Trail and Pedestrian Connectors (Bus and Bus Livability)</v>
      </c>
      <c r="D167" t="str">
        <f>"&lt;b&gt;Agency:&lt;/b&gt; "&amp;Master!A167&amp;"&lt;br&gt;&lt;b&gt;Program:&lt;/b&gt; "&amp;Master!C167&amp;"&lt;br&gt;&lt;b&gt;Mode:&lt;/b&gt; "&amp;Master!D167&amp;"&lt;br&gt;&lt;br&gt;&lt;b&gt;Project Description:&lt;/b&gt; "&amp;Master!E167&amp;"&lt;br&gt;&lt;b&gt;Amount of Award: &lt;/b&gt;"&amp;Master!F167&amp;"&lt;br&gt;&lt;/b&gt;Link:&lt;/b&gt; "&amp;Master!G167</f>
        <v>&lt;b&gt;Agency:&lt;/b&gt; DOT&lt;br&gt;&lt;b&gt;Program:&lt;/b&gt; Sustainability Grants - Livability Awards&lt;br&gt;&lt;b&gt;Mode:&lt;/b&gt; Transit Infrastructure&lt;br&gt;&lt;br&gt;&lt;b&gt;Project Description:&lt;/b&gt; The three components to this project include providing a fixed-route transit service that links a majority of northern Beaufort County residents to the region’s major employers, shopping areas, and services; constructing a 6.7 mile first phase multiuse trail; and constructing, repairing, and reconfiguring over 13 miles of sidewalks and multiuse pathways to promote safely connect them to major employers, commercial districts, schools, and residential areas.&lt;br&gt;&lt;b&gt;Amount of Award: &lt;/b&gt;3100000&lt;br&gt;&lt;/b&gt;Link:&lt;/b&gt; http://www.fta.dot.gov/news/news_events_11820.html</v>
      </c>
      <c r="E167" t="str">
        <f>Master!C167</f>
        <v>Sustainability Grants - Livability Awards</v>
      </c>
      <c r="F167" t="s">
        <v>835</v>
      </c>
      <c r="G167" t="str">
        <f t="shared" si="8"/>
        <v>&lt;name&gt;Multiuse Trail and Pedestrian Connectors (Bus and Bus Livability)&lt;/name&gt;</v>
      </c>
      <c r="H167" t="str">
        <f t="shared" si="9"/>
        <v>&lt;description&gt;&lt;![CDATA[&lt;b&gt;Agency:&lt;/b&gt; DOT&lt;br&gt;&lt;b&gt;Program:&lt;/b&gt; Sustainability Grants - Livability Awards&lt;br&gt;&lt;b&gt;Mode:&lt;/b&gt; Transit Infrastructure&lt;br&gt;&lt;br&gt;&lt;b&gt;Project Description:&lt;/b&gt; The three components to this project include providing a fixed-route transit service that links a majority of northern Beaufort County residents to the region’s major employers, shopping areas, and services; constructing a 6.7 mile first phase multiuse trail; and constructing, repairing, and reconfiguring over 13 miles of sidewalks and multiuse pathways to promote safely connect them to major employers, commercial districts, schools, and residential areas.&lt;br&gt;&lt;b&gt;Amount of Award: &lt;/b&gt;3100000&lt;br&gt;&lt;/b&gt;Link:&lt;/b&gt; http://www.fta.dot.gov/news/news_events_11820.html]]&gt;&lt;/description&gt;</v>
      </c>
      <c r="I167" t="str">
        <f t="shared" si="10"/>
        <v>&lt;styleUrl&gt;#Sustainability Grants - Livability Awards&lt;/styleUrl&gt;</v>
      </c>
      <c r="J167" t="str">
        <f t="shared" si="11"/>
        <v>&lt;Point&gt;&lt;coordinates&gt;-80.67505,32.421594,0&lt;/coordinates&gt;&lt;/Point&gt;</v>
      </c>
      <c r="K167" t="s">
        <v>836</v>
      </c>
    </row>
    <row r="168" spans="1:11" x14ac:dyDescent="0.25">
      <c r="A168">
        <f>Master!L168</f>
        <v>32.779879999999999</v>
      </c>
      <c r="B168">
        <f>Master!M168</f>
        <v>-96.805019999999999</v>
      </c>
      <c r="C168" t="str">
        <f>Master!B168</f>
        <v>Olive/St. Paul Street Loop (Urban Circulator)</v>
      </c>
      <c r="D168" t="str">
        <f>"&lt;b&gt;Agency:&lt;/b&gt; "&amp;Master!A168&amp;"&lt;br&gt;&lt;b&gt;Program:&lt;/b&gt; "&amp;Master!C168&amp;"&lt;br&gt;&lt;b&gt;Mode:&lt;/b&gt; "&amp;Master!D168&amp;"&lt;br&gt;&lt;br&gt;&lt;b&gt;Project Description:&lt;/b&gt; "&amp;Master!E168&amp;"&lt;br&gt;&lt;b&gt;Amount of Award: &lt;/b&gt;"&amp;Master!F168&amp;"&lt;br&gt;&lt;/b&gt;Link:&lt;/b&gt; "&amp;Master!G168</f>
        <v>&lt;b&gt;Agency:&lt;/b&gt; DOT&lt;br&gt;&lt;b&gt;Program:&lt;/b&gt; Sustainability Grants - Livability Awards&lt;br&gt;&lt;b&gt;Mode:&lt;/b&gt; Transit Infrastructure&lt;br&gt;&lt;br&gt;&lt;b&gt;Project Description:&lt;/b&gt; The Dallas Area Rapid Transit Authority (DART) will build a 0.65-mile urban streetcar track extension to an existing system.  This project would link the current McKinney Trolley to the existing DART light rail St. Paul Station and to the McKinney Trolley Olive Street Extension in the heart of Downtown Dallas.&lt;br&gt;&lt;b&gt;Amount of Award: &lt;/b&gt;4900000&lt;br&gt;&lt;/b&gt;Link:&lt;/b&gt; http://www.fta.dot.gov/news/news_events_11820.html</v>
      </c>
      <c r="E168" t="str">
        <f>Master!C168</f>
        <v>Sustainability Grants - Livability Awards</v>
      </c>
      <c r="F168" t="s">
        <v>835</v>
      </c>
      <c r="G168" t="str">
        <f t="shared" si="8"/>
        <v>&lt;name&gt;Olive/St. Paul Street Loop (Urban Circulator)&lt;/name&gt;</v>
      </c>
      <c r="H168" t="str">
        <f t="shared" si="9"/>
        <v>&lt;description&gt;&lt;![CDATA[&lt;b&gt;Agency:&lt;/b&gt; DOT&lt;br&gt;&lt;b&gt;Program:&lt;/b&gt; Sustainability Grants - Livability Awards&lt;br&gt;&lt;b&gt;Mode:&lt;/b&gt; Transit Infrastructure&lt;br&gt;&lt;br&gt;&lt;b&gt;Project Description:&lt;/b&gt; The Dallas Area Rapid Transit Authority (DART) will build a 0.65-mile urban streetcar track extension to an existing system.  This project would link the current McKinney Trolley to the existing DART light rail St. Paul Station and to the McKinney Trolley Olive Street Extension in the heart of Downtown Dallas.&lt;br&gt;&lt;b&gt;Amount of Award: &lt;/b&gt;4900000&lt;br&gt;&lt;/b&gt;Link:&lt;/b&gt; http://www.fta.dot.gov/news/news_events_11820.html]]&gt;&lt;/description&gt;</v>
      </c>
      <c r="I168" t="str">
        <f t="shared" si="10"/>
        <v>&lt;styleUrl&gt;#Sustainability Grants - Livability Awards&lt;/styleUrl&gt;</v>
      </c>
      <c r="J168" t="str">
        <f t="shared" si="11"/>
        <v>&lt;Point&gt;&lt;coordinates&gt;-96.80502,32.77988,0&lt;/coordinates&gt;&lt;/Point&gt;</v>
      </c>
      <c r="K168" t="s">
        <v>836</v>
      </c>
    </row>
    <row r="169" spans="1:11" x14ac:dyDescent="0.25">
      <c r="A169">
        <f>Master!L169</f>
        <v>32.753880000000002</v>
      </c>
      <c r="B169">
        <f>Master!M169</f>
        <v>-97.32987</v>
      </c>
      <c r="C169" t="str">
        <f>Master!B169</f>
        <v>Fort Worth Streetcar Loop (Urban Circulator)</v>
      </c>
      <c r="D169" t="str">
        <f>"&lt;b&gt;Agency:&lt;/b&gt; "&amp;Master!A169&amp;"&lt;br&gt;&lt;b&gt;Program:&lt;/b&gt; "&amp;Master!C169&amp;"&lt;br&gt;&lt;b&gt;Mode:&lt;/b&gt; "&amp;Master!D169&amp;"&lt;br&gt;&lt;br&gt;&lt;b&gt;Project Description:&lt;/b&gt; "&amp;Master!E169&amp;"&lt;br&gt;&lt;b&gt;Amount of Award: &lt;/b&gt;"&amp;Master!F169&amp;"&lt;br&gt;&lt;/b&gt;Link:&lt;/b&gt; "&amp;Master!G169</f>
        <v>&lt;b&gt;Agency:&lt;/b&gt; DOT&lt;br&gt;&lt;b&gt;Program:&lt;/b&gt; Sustainability Grants - Livability Awards&lt;br&gt;&lt;b&gt;Mode:&lt;/b&gt; Transit Infrastructure&lt;br&gt;&lt;br&gt;&lt;b&gt;Project Description:&lt;/b&gt; The City of Fort Worth and the Fort Worth Transportation Authority will construct a 2.5-mile one-way streetcar loop with between 20 and 25 stops and three vehicles to connect a Trinity Railway Express commuter rail station and Intermodal Transportation Center with the central business district.&lt;br&gt;&lt;b&gt;Amount of Award: &lt;/b&gt;24990000&lt;br&gt;&lt;/b&gt;Link:&lt;/b&gt; http://www.fta.dot.gov/news/news_events_11820.html</v>
      </c>
      <c r="E169" t="str">
        <f>Master!C169</f>
        <v>Sustainability Grants - Livability Awards</v>
      </c>
      <c r="F169" t="s">
        <v>835</v>
      </c>
      <c r="G169" t="str">
        <f t="shared" si="8"/>
        <v>&lt;name&gt;Fort Worth Streetcar Loop (Urban Circulator)&lt;/name&gt;</v>
      </c>
      <c r="H169" t="str">
        <f t="shared" si="9"/>
        <v>&lt;description&gt;&lt;![CDATA[&lt;b&gt;Agency:&lt;/b&gt; DOT&lt;br&gt;&lt;b&gt;Program:&lt;/b&gt; Sustainability Grants - Livability Awards&lt;br&gt;&lt;b&gt;Mode:&lt;/b&gt; Transit Infrastructure&lt;br&gt;&lt;br&gt;&lt;b&gt;Project Description:&lt;/b&gt; The City of Fort Worth and the Fort Worth Transportation Authority will construct a 2.5-mile one-way streetcar loop with between 20 and 25 stops and three vehicles to connect a Trinity Railway Express commuter rail station and Intermodal Transportation Center with the central business district.&lt;br&gt;&lt;b&gt;Amount of Award: &lt;/b&gt;24990000&lt;br&gt;&lt;/b&gt;Link:&lt;/b&gt; http://www.fta.dot.gov/news/news_events_11820.html]]&gt;&lt;/description&gt;</v>
      </c>
      <c r="I169" t="str">
        <f t="shared" si="10"/>
        <v>&lt;styleUrl&gt;#Sustainability Grants - Livability Awards&lt;/styleUrl&gt;</v>
      </c>
      <c r="J169" t="str">
        <f t="shared" si="11"/>
        <v>&lt;Point&gt;&lt;coordinates&gt;-97.32987,32.75388,0&lt;/coordinates&gt;&lt;/Point&gt;</v>
      </c>
      <c r="K169" t="s">
        <v>836</v>
      </c>
    </row>
    <row r="170" spans="1:11" x14ac:dyDescent="0.25">
      <c r="A170">
        <f>Master!L170</f>
        <v>25.969007000000001</v>
      </c>
      <c r="B170">
        <f>Master!M170</f>
        <v>-97.472110000000001</v>
      </c>
      <c r="C170" t="str">
        <f>Master!B170</f>
        <v>Brownsville Multimodal Terminal (Bus and Bus Livability)</v>
      </c>
      <c r="D170" t="str">
        <f>"&lt;b&gt;Agency:&lt;/b&gt; "&amp;Master!A170&amp;"&lt;br&gt;&lt;b&gt;Program:&lt;/b&gt; "&amp;Master!C170&amp;"&lt;br&gt;&lt;b&gt;Mode:&lt;/b&gt; "&amp;Master!D170&amp;"&lt;br&gt;&lt;br&gt;&lt;b&gt;Project Description:&lt;/b&gt; "&amp;Master!E170&amp;"&lt;br&gt;&lt;b&gt;Amount of Award: &lt;/b&gt;"&amp;Master!F170&amp;"&lt;br&gt;&lt;/b&gt;Link:&lt;/b&gt; "&amp;Master!G170</f>
        <v>&lt;b&gt;Agency:&lt;/b&gt; DOT&lt;br&gt;&lt;b&gt;Program:&lt;/b&gt; Sustainability Grants - Livability Awards&lt;br&gt;&lt;b&gt;Mode:&lt;/b&gt; Transit Infrastructure&lt;br&gt;&lt;br&gt;&lt;b&gt;Project Description:&lt;/b&gt; The City of Brownsville will develop a multimodal terminal to provide a hub for ground transportation services including local, rural, intercity and international transit services.&lt;br&gt;&lt;b&gt;Amount of Award: &lt;/b&gt;3871909&lt;br&gt;&lt;/b&gt;Link:&lt;/b&gt; http://www.fta.dot.gov/news/news_events_11820.html</v>
      </c>
      <c r="E170" t="str">
        <f>Master!C170</f>
        <v>Sustainability Grants - Livability Awards</v>
      </c>
      <c r="F170" t="s">
        <v>835</v>
      </c>
      <c r="G170" t="str">
        <f t="shared" si="8"/>
        <v>&lt;name&gt;Brownsville Multimodal Terminal (Bus and Bus Livability)&lt;/name&gt;</v>
      </c>
      <c r="H170" t="str">
        <f t="shared" si="9"/>
        <v>&lt;description&gt;&lt;![CDATA[&lt;b&gt;Agency:&lt;/b&gt; DOT&lt;br&gt;&lt;b&gt;Program:&lt;/b&gt; Sustainability Grants - Livability Awards&lt;br&gt;&lt;b&gt;Mode:&lt;/b&gt; Transit Infrastructure&lt;br&gt;&lt;br&gt;&lt;b&gt;Project Description:&lt;/b&gt; The City of Brownsville will develop a multimodal terminal to provide a hub for ground transportation services including local, rural, intercity and international transit services.&lt;br&gt;&lt;b&gt;Amount of Award: &lt;/b&gt;3871909&lt;br&gt;&lt;/b&gt;Link:&lt;/b&gt; http://www.fta.dot.gov/news/news_events_11820.html]]&gt;&lt;/description&gt;</v>
      </c>
      <c r="I170" t="str">
        <f t="shared" si="10"/>
        <v>&lt;styleUrl&gt;#Sustainability Grants - Livability Awards&lt;/styleUrl&gt;</v>
      </c>
      <c r="J170" t="str">
        <f t="shared" si="11"/>
        <v>&lt;Point&gt;&lt;coordinates&gt;-97.47211,25.969007,0&lt;/coordinates&gt;&lt;/Point&gt;</v>
      </c>
      <c r="K170" t="s">
        <v>836</v>
      </c>
    </row>
    <row r="171" spans="1:11" x14ac:dyDescent="0.25">
      <c r="A171">
        <f>Master!L171</f>
        <v>40.706246</v>
      </c>
      <c r="B171">
        <f>Master!M171</f>
        <v>-111.85657</v>
      </c>
      <c r="C171" t="str">
        <f>Master!B171</f>
        <v>3900 South TRAX LRT Station Transit-Oriented Development (Bus and Bus Livability)</v>
      </c>
      <c r="D171" t="str">
        <f>"&lt;b&gt;Agency:&lt;/b&gt; "&amp;Master!A171&amp;"&lt;br&gt;&lt;b&gt;Program:&lt;/b&gt; "&amp;Master!C171&amp;"&lt;br&gt;&lt;b&gt;Mode:&lt;/b&gt; "&amp;Master!D171&amp;"&lt;br&gt;&lt;br&gt;&lt;b&gt;Project Description:&lt;/b&gt; "&amp;Master!E171&amp;"&lt;br&gt;&lt;b&gt;Amount of Award: &lt;/b&gt;"&amp;Master!F171&amp;"&lt;br&gt;&lt;/b&gt;Link:&lt;/b&gt; "&amp;Master!G171</f>
        <v>&lt;b&gt;Agency:&lt;/b&gt; DOT&lt;br&gt;&lt;b&gt;Program:&lt;/b&gt; Sustainability Grants - Livability Awards&lt;br&gt;&lt;b&gt;Mode:&lt;/b&gt; Transit Infrastructure&lt;br&gt;&lt;br&gt;&lt;b&gt;Project Description:&lt;/b&gt; This project will help the revitalization of South Salt Lake which includes mixed-use developments comprised of high density residential housing and commercial/retail developments that will provide employment opportunities near the housing. &lt;br&gt;&lt;b&gt;Amount of Award: &lt;/b&gt;400000&lt;br&gt;&lt;/b&gt;Link:&lt;/b&gt; http://www.fta.dot.gov/news/news_events_11820.html</v>
      </c>
      <c r="E171" t="str">
        <f>Master!C171</f>
        <v>Sustainability Grants - Livability Awards</v>
      </c>
      <c r="F171" t="s">
        <v>835</v>
      </c>
      <c r="G171" t="str">
        <f t="shared" si="8"/>
        <v>&lt;name&gt;3900 South TRAX LRT Station Transit-Oriented Development (Bus and Bus Livability)&lt;/name&gt;</v>
      </c>
      <c r="H171" t="str">
        <f t="shared" si="9"/>
        <v>&lt;description&gt;&lt;![CDATA[&lt;b&gt;Agency:&lt;/b&gt; DOT&lt;br&gt;&lt;b&gt;Program:&lt;/b&gt; Sustainability Grants - Livability Awards&lt;br&gt;&lt;b&gt;Mode:&lt;/b&gt; Transit Infrastructure&lt;br&gt;&lt;br&gt;&lt;b&gt;Project Description:&lt;/b&gt; This project will help the revitalization of South Salt Lake which includes mixed-use developments comprised of high density residential housing and commercial/retail developments that will provide employment opportunities near the housing. &lt;br&gt;&lt;b&gt;Amount of Award: &lt;/b&gt;400000&lt;br&gt;&lt;/b&gt;Link:&lt;/b&gt; http://www.fta.dot.gov/news/news_events_11820.html]]&gt;&lt;/description&gt;</v>
      </c>
      <c r="I171" t="str">
        <f t="shared" si="10"/>
        <v>&lt;styleUrl&gt;#Sustainability Grants - Livability Awards&lt;/styleUrl&gt;</v>
      </c>
      <c r="J171" t="str">
        <f t="shared" si="11"/>
        <v>&lt;Point&gt;&lt;coordinates&gt;-111.85657,40.706246,0&lt;/coordinates&gt;&lt;/Point&gt;</v>
      </c>
      <c r="K171" t="s">
        <v>836</v>
      </c>
    </row>
    <row r="172" spans="1:11" x14ac:dyDescent="0.25">
      <c r="A172">
        <f>Master!L172</f>
        <v>40.280453999999999</v>
      </c>
      <c r="B172">
        <f>Master!M172</f>
        <v>-111.6491</v>
      </c>
      <c r="C172" t="str">
        <f>Master!B172</f>
        <v>Provo Intermodal Center (Bus and Bus Livability)</v>
      </c>
      <c r="D172" t="str">
        <f>"&lt;b&gt;Agency:&lt;/b&gt; "&amp;Master!A172&amp;"&lt;br&gt;&lt;b&gt;Program:&lt;/b&gt; "&amp;Master!C172&amp;"&lt;br&gt;&lt;b&gt;Mode:&lt;/b&gt; "&amp;Master!D172&amp;"&lt;br&gt;&lt;br&gt;&lt;b&gt;Project Description:&lt;/b&gt; "&amp;Master!E172&amp;"&lt;br&gt;&lt;b&gt;Amount of Award: &lt;/b&gt;"&amp;Master!F172&amp;"&lt;br&gt;&lt;/b&gt;Link:&lt;/b&gt; "&amp;Master!G172</f>
        <v>&lt;b&gt;Agency:&lt;/b&gt; DOT&lt;br&gt;&lt;b&gt;Program:&lt;/b&gt; Sustainability Grants - Livability Awards&lt;br&gt;&lt;b&gt;Mode:&lt;/b&gt; Transit Infrastructure&lt;br&gt;&lt;br&gt;&lt;b&gt;Project Description:&lt;/b&gt; The development of the first phase of the Provo Intermodal Center site is part of a large transit-oriented development project that will provide a regional transportation gateway to serve Provo and communities to the south.  It will also serve as a convenient transfer point between commuter rail, bus rapid transit and the local bus network helping provide the community increased access to high capacity and high speed transit&lt;br&gt;&lt;b&gt;Amount of Award: &lt;/b&gt;5000000&lt;br&gt;&lt;/b&gt;Link:&lt;/b&gt; http://www.fta.dot.gov/news/news_events_11820.html</v>
      </c>
      <c r="E172" t="str">
        <f>Master!C172</f>
        <v>Sustainability Grants - Livability Awards</v>
      </c>
      <c r="F172" t="s">
        <v>835</v>
      </c>
      <c r="G172" t="str">
        <f t="shared" si="8"/>
        <v>&lt;name&gt;Provo Intermodal Center (Bus and Bus Livability)&lt;/name&gt;</v>
      </c>
      <c r="H172" t="str">
        <f t="shared" si="9"/>
        <v>&lt;description&gt;&lt;![CDATA[&lt;b&gt;Agency:&lt;/b&gt; DOT&lt;br&gt;&lt;b&gt;Program:&lt;/b&gt; Sustainability Grants - Livability Awards&lt;br&gt;&lt;b&gt;Mode:&lt;/b&gt; Transit Infrastructure&lt;br&gt;&lt;br&gt;&lt;b&gt;Project Description:&lt;/b&gt; The development of the first phase of the Provo Intermodal Center site is part of a large transit-oriented development project that will provide a regional transportation gateway to serve Provo and communities to the south.  It will also serve as a convenient transfer point between commuter rail, bus rapid transit and the local bus network helping provide the community increased access to high capacity and high speed transit&lt;br&gt;&lt;b&gt;Amount of Award: &lt;/b&gt;5000000&lt;br&gt;&lt;/b&gt;Link:&lt;/b&gt; http://www.fta.dot.gov/news/news_events_11820.html]]&gt;&lt;/description&gt;</v>
      </c>
      <c r="I172" t="str">
        <f t="shared" si="10"/>
        <v>&lt;styleUrl&gt;#Sustainability Grants - Livability Awards&lt;/styleUrl&gt;</v>
      </c>
      <c r="J172" t="str">
        <f t="shared" si="11"/>
        <v>&lt;Point&gt;&lt;coordinates&gt;-111.6491,40.280454,0&lt;/coordinates&gt;&lt;/Point&gt;</v>
      </c>
      <c r="K172" t="s">
        <v>836</v>
      </c>
    </row>
    <row r="173" spans="1:11" x14ac:dyDescent="0.25">
      <c r="A173">
        <f>Master!L173</f>
        <v>37.505147000000001</v>
      </c>
      <c r="B173">
        <f>Master!M173</f>
        <v>-77.461010000000002</v>
      </c>
      <c r="C173" t="str">
        <f>Master!B173</f>
        <v>Bus Replacement Program (Bus and Bus Livability)</v>
      </c>
      <c r="D173" t="str">
        <f>"&lt;b&gt;Agency:&lt;/b&gt; "&amp;Master!A173&amp;"&lt;br&gt;&lt;b&gt;Program:&lt;/b&gt; "&amp;Master!C173&amp;"&lt;br&gt;&lt;b&gt;Mode:&lt;/b&gt; "&amp;Master!D173&amp;"&lt;br&gt;&lt;br&gt;&lt;b&gt;Project Description:&lt;/b&gt; "&amp;Master!E173&amp;"&lt;br&gt;&lt;b&gt;Amount of Award: &lt;/b&gt;"&amp;Master!F173&amp;"&lt;br&gt;&lt;/b&gt;Link:&lt;/b&gt; "&amp;Master!G173</f>
        <v>&lt;b&gt;Agency:&lt;/b&gt; DOT&lt;br&gt;&lt;b&gt;Program:&lt;/b&gt; Sustainability Grants - Livability Awards&lt;br&gt;&lt;b&gt;Mode:&lt;/b&gt; Transit Infrastructure&lt;br&gt;&lt;br&gt;&lt;b&gt;Project Description:&lt;/b&gt; GRTC, will use the funds toward the purchase of four 56-passenger coach buses to meet customer express route needs. The new buses will increase safety and reliability, and provide easier access to the elderly and persons with disabilities.&lt;br&gt;&lt;b&gt;Amount of Award: &lt;/b&gt;420000&lt;br&gt;&lt;/b&gt;Link:&lt;/b&gt; http://www.fta.dot.gov/news/news_events_11820.html</v>
      </c>
      <c r="E173" t="str">
        <f>Master!C173</f>
        <v>Sustainability Grants - Livability Awards</v>
      </c>
      <c r="F173" t="s">
        <v>835</v>
      </c>
      <c r="G173" t="str">
        <f t="shared" si="8"/>
        <v>&lt;name&gt;Bus Replacement Program (Bus and Bus Livability)&lt;/name&gt;</v>
      </c>
      <c r="H173" t="str">
        <f t="shared" si="9"/>
        <v>&lt;description&gt;&lt;![CDATA[&lt;b&gt;Agency:&lt;/b&gt; DOT&lt;br&gt;&lt;b&gt;Program:&lt;/b&gt; Sustainability Grants - Livability Awards&lt;br&gt;&lt;b&gt;Mode:&lt;/b&gt; Transit Infrastructure&lt;br&gt;&lt;br&gt;&lt;b&gt;Project Description:&lt;/b&gt; GRTC, will use the funds toward the purchase of four 56-passenger coach buses to meet customer express route needs. The new buses will increase safety and reliability, and provide easier access to the elderly and persons with disabilities.&lt;br&gt;&lt;b&gt;Amount of Award: &lt;/b&gt;420000&lt;br&gt;&lt;/b&gt;Link:&lt;/b&gt; http://www.fta.dot.gov/news/news_events_11820.html]]&gt;&lt;/description&gt;</v>
      </c>
      <c r="I173" t="str">
        <f t="shared" si="10"/>
        <v>&lt;styleUrl&gt;#Sustainability Grants - Livability Awards&lt;/styleUrl&gt;</v>
      </c>
      <c r="J173" t="str">
        <f t="shared" si="11"/>
        <v>&lt;Point&gt;&lt;coordinates&gt;-77.46101,37.505147,0&lt;/coordinates&gt;&lt;/Point&gt;</v>
      </c>
      <c r="K173" t="s">
        <v>836</v>
      </c>
    </row>
    <row r="174" spans="1:11" x14ac:dyDescent="0.25">
      <c r="A174">
        <f>Master!L174</f>
        <v>47.602519999999998</v>
      </c>
      <c r="B174">
        <f>Master!M174</f>
        <v>-122.32855000000001</v>
      </c>
      <c r="C174" t="str">
        <f>Master!B174</f>
        <v>Seattle Intermodal Hub (Bus and Bus Livability)</v>
      </c>
      <c r="D174" t="str">
        <f>"&lt;b&gt;Agency:&lt;/b&gt; "&amp;Master!A174&amp;"&lt;br&gt;&lt;b&gt;Program:&lt;/b&gt; "&amp;Master!C174&amp;"&lt;br&gt;&lt;b&gt;Mode:&lt;/b&gt; "&amp;Master!D174&amp;"&lt;br&gt;&lt;br&gt;&lt;b&gt;Project Description:&lt;/b&gt; "&amp;Master!E174&amp;"&lt;br&gt;&lt;b&gt;Amount of Award: &lt;/b&gt;"&amp;Master!F174&amp;"&lt;br&gt;&lt;/b&gt;Link:&lt;/b&gt; "&amp;Master!G174</f>
        <v>&lt;b&gt;Agency:&lt;/b&gt; DOT&lt;br&gt;&lt;b&gt;Program:&lt;/b&gt; Sustainability Grants - Livability Awards&lt;br&gt;&lt;b&gt;Mode:&lt;/b&gt; Transit Infrastructure&lt;br&gt;&lt;br&gt;&lt;b&gt;Project Description:&lt;/b&gt; The City of Seattle will restore the historic King Street Station and improve the Westlake Hub,  creating two intermodal transportation hubs in downtown Seattle that connect rail, bus, streetcar, and pedestrian networks in Seattle’s Center City.&lt;br&gt;&lt;b&gt;Amount of Award: &lt;/b&gt;2400000&lt;br&gt;&lt;/b&gt;Link:&lt;/b&gt; http://www.fta.dot.gov/news/news_events_11820.html</v>
      </c>
      <c r="E174" t="str">
        <f>Master!C174</f>
        <v>Sustainability Grants - Livability Awards</v>
      </c>
      <c r="F174" t="s">
        <v>835</v>
      </c>
      <c r="G174" t="str">
        <f t="shared" si="8"/>
        <v>&lt;name&gt;Seattle Intermodal Hub (Bus and Bus Livability)&lt;/name&gt;</v>
      </c>
      <c r="H174" t="str">
        <f t="shared" si="9"/>
        <v>&lt;description&gt;&lt;![CDATA[&lt;b&gt;Agency:&lt;/b&gt; DOT&lt;br&gt;&lt;b&gt;Program:&lt;/b&gt; Sustainability Grants - Livability Awards&lt;br&gt;&lt;b&gt;Mode:&lt;/b&gt; Transit Infrastructure&lt;br&gt;&lt;br&gt;&lt;b&gt;Project Description:&lt;/b&gt; The City of Seattle will restore the historic King Street Station and improve the Westlake Hub,  creating two intermodal transportation hubs in downtown Seattle that connect rail, bus, streetcar, and pedestrian networks in Seattle’s Center City.&lt;br&gt;&lt;b&gt;Amount of Award: &lt;/b&gt;2400000&lt;br&gt;&lt;/b&gt;Link:&lt;/b&gt; http://www.fta.dot.gov/news/news_events_11820.html]]&gt;&lt;/description&gt;</v>
      </c>
      <c r="I174" t="str">
        <f t="shared" si="10"/>
        <v>&lt;styleUrl&gt;#Sustainability Grants - Livability Awards&lt;/styleUrl&gt;</v>
      </c>
      <c r="J174" t="str">
        <f t="shared" si="11"/>
        <v>&lt;Point&gt;&lt;coordinates&gt;-122.32855,47.60252,0&lt;/coordinates&gt;&lt;/Point&gt;</v>
      </c>
      <c r="K174" t="s">
        <v>836</v>
      </c>
    </row>
    <row r="175" spans="1:11" x14ac:dyDescent="0.25">
      <c r="A175">
        <f>Master!L175</f>
        <v>48.486891999999997</v>
      </c>
      <c r="B175">
        <f>Master!M175</f>
        <v>-122.33365999999999</v>
      </c>
      <c r="C175" t="str">
        <f>Master!B175</f>
        <v>Chuckanut Park and Ride (Bus and Bus Livability)</v>
      </c>
      <c r="D175" t="str">
        <f>"&lt;b&gt;Agency:&lt;/b&gt; "&amp;Master!A175&amp;"&lt;br&gt;&lt;b&gt;Program:&lt;/b&gt; "&amp;Master!C175&amp;"&lt;br&gt;&lt;b&gt;Mode:&lt;/b&gt; "&amp;Master!D175&amp;"&lt;br&gt;&lt;br&gt;&lt;b&gt;Project Description:&lt;/b&gt; "&amp;Master!E175&amp;"&lt;br&gt;&lt;b&gt;Amount of Award: &lt;/b&gt;"&amp;Master!F175&amp;"&lt;br&gt;&lt;/b&gt;Link:&lt;/b&gt; "&amp;Master!G175</f>
        <v>&lt;b&gt;Agency:&lt;/b&gt; DOT&lt;br&gt;&lt;b&gt;Program:&lt;/b&gt; Sustainability Grants - Livability Awards&lt;br&gt;&lt;b&gt;Mode:&lt;/b&gt; Transit Infrastructure&lt;br&gt;&lt;br&gt;&lt;b&gt;Project Description:&lt;/b&gt; The Chuckanut Park and Ride project will be a high capacity parking and transit transfer facility located just off the I-5 Chuckanut/ SR 11 exit in Burlington, Washington.  It will accommodate more than 300 parking spaces and include a bus pad for transit access; passenger shelters; bicycle racks and safety features such as improved lighting, fencing, and security cameras.&lt;br&gt;&lt;b&gt;Amount of Award: &lt;/b&gt;2800000&lt;br&gt;&lt;/b&gt;Link:&lt;/b&gt; http://www.fta.dot.gov/news/news_events_11820.html</v>
      </c>
      <c r="E175" t="str">
        <f>Master!C175</f>
        <v>Sustainability Grants - Livability Awards</v>
      </c>
      <c r="F175" t="s">
        <v>835</v>
      </c>
      <c r="G175" t="str">
        <f t="shared" si="8"/>
        <v>&lt;name&gt;Chuckanut Park and Ride (Bus and Bus Livability)&lt;/name&gt;</v>
      </c>
      <c r="H175" t="str">
        <f t="shared" si="9"/>
        <v>&lt;description&gt;&lt;![CDATA[&lt;b&gt;Agency:&lt;/b&gt; DOT&lt;br&gt;&lt;b&gt;Program:&lt;/b&gt; Sustainability Grants - Livability Awards&lt;br&gt;&lt;b&gt;Mode:&lt;/b&gt; Transit Infrastructure&lt;br&gt;&lt;br&gt;&lt;b&gt;Project Description:&lt;/b&gt; The Chuckanut Park and Ride project will be a high capacity parking and transit transfer facility located just off the I-5 Chuckanut/ SR 11 exit in Burlington, Washington.  It will accommodate more than 300 parking spaces and include a bus pad for transit access; passenger shelters; bicycle racks and safety features such as improved lighting, fencing, and security cameras.&lt;br&gt;&lt;b&gt;Amount of Award: &lt;/b&gt;2800000&lt;br&gt;&lt;/b&gt;Link:&lt;/b&gt; http://www.fta.dot.gov/news/news_events_11820.html]]&gt;&lt;/description&gt;</v>
      </c>
      <c r="I175" t="str">
        <f t="shared" si="10"/>
        <v>&lt;styleUrl&gt;#Sustainability Grants - Livability Awards&lt;/styleUrl&gt;</v>
      </c>
      <c r="J175" t="str">
        <f t="shared" si="11"/>
        <v>&lt;Point&gt;&lt;coordinates&gt;-122.33366,48.486892,0&lt;/coordinates&gt;&lt;/Point&gt;</v>
      </c>
      <c r="K175" t="s">
        <v>836</v>
      </c>
    </row>
    <row r="176" spans="1:11" x14ac:dyDescent="0.25">
      <c r="A176">
        <f>Master!L176</f>
        <v>42.704518999999998</v>
      </c>
      <c r="B176">
        <f>Master!M176</f>
        <v>-87.800619999999995</v>
      </c>
      <c r="C176" t="str">
        <f>Master!B176</f>
        <v>Bus Shelter Construction and Improvements (Bus and Bus Livability)</v>
      </c>
      <c r="D176" t="str">
        <f>"&lt;b&gt;Agency:&lt;/b&gt; "&amp;Master!A176&amp;"&lt;br&gt;&lt;b&gt;Program:&lt;/b&gt; "&amp;Master!C176&amp;"&lt;br&gt;&lt;b&gt;Mode:&lt;/b&gt; "&amp;Master!D176&amp;"&lt;br&gt;&lt;br&gt;&lt;b&gt;Project Description:&lt;/b&gt; "&amp;Master!E176&amp;"&lt;br&gt;&lt;b&gt;Amount of Award: &lt;/b&gt;"&amp;Master!F176&amp;"&lt;br&gt;&lt;/b&gt;Link:&lt;/b&gt; "&amp;Master!G176</f>
        <v>&lt;b&gt;Agency:&lt;/b&gt; DOT&lt;br&gt;&lt;b&gt;Program:&lt;/b&gt; Sustainability Grants - Livability Awards&lt;br&gt;&lt;b&gt;Mode:&lt;/b&gt; Transit Infrastructure&lt;br&gt;&lt;br&gt;&lt;b&gt;Project Description:&lt;/b&gt; To protect residents using bus service from high temperatures in the summer and frigid temperatures and winds in the winter, the City of Racine will build 17 new bus shelters, upgrade an additional 14 existing shelters and include helpful passenger information displays.&lt;br&gt;&lt;b&gt;Amount of Award: &lt;/b&gt;380000&lt;br&gt;&lt;/b&gt;Link:&lt;/b&gt; http://www.fta.dot.gov/news/news_events_11820.html</v>
      </c>
      <c r="E176" t="str">
        <f>Master!C176</f>
        <v>Sustainability Grants - Livability Awards</v>
      </c>
      <c r="F176" t="s">
        <v>835</v>
      </c>
      <c r="G176" t="str">
        <f t="shared" si="8"/>
        <v>&lt;name&gt;Bus Shelter Construction and Improvements (Bus and Bus Livability)&lt;/name&gt;</v>
      </c>
      <c r="H176" t="str">
        <f t="shared" si="9"/>
        <v>&lt;description&gt;&lt;![CDATA[&lt;b&gt;Agency:&lt;/b&gt; DOT&lt;br&gt;&lt;b&gt;Program:&lt;/b&gt; Sustainability Grants - Livability Awards&lt;br&gt;&lt;b&gt;Mode:&lt;/b&gt; Transit Infrastructure&lt;br&gt;&lt;br&gt;&lt;b&gt;Project Description:&lt;/b&gt; To protect residents using bus service from high temperatures in the summer and frigid temperatures and winds in the winter, the City of Racine will build 17 new bus shelters, upgrade an additional 14 existing shelters and include helpful passenger information displays.&lt;br&gt;&lt;b&gt;Amount of Award: &lt;/b&gt;380000&lt;br&gt;&lt;/b&gt;Link:&lt;/b&gt; http://www.fta.dot.gov/news/news_events_11820.html]]&gt;&lt;/description&gt;</v>
      </c>
      <c r="I176" t="str">
        <f t="shared" si="10"/>
        <v>&lt;styleUrl&gt;#Sustainability Grants - Livability Awards&lt;/styleUrl&gt;</v>
      </c>
      <c r="J176" t="str">
        <f t="shared" si="11"/>
        <v>&lt;Point&gt;&lt;coordinates&gt;-87.80062,42.704519,0&lt;/coordinates&gt;&lt;/Point&gt;</v>
      </c>
      <c r="K176" t="s">
        <v>836</v>
      </c>
    </row>
    <row r="177" spans="1:11" x14ac:dyDescent="0.25">
      <c r="A177">
        <f>Master!L177</f>
        <v>39.751586000000003</v>
      </c>
      <c r="B177">
        <f>Master!M177</f>
        <v>-104.99699</v>
      </c>
      <c r="C177" t="str">
        <f>Master!B177</f>
        <v>Denver TOD Strategic Implementation Program</v>
      </c>
      <c r="D177" t="str">
        <f>"&lt;b&gt;Agency:&lt;/b&gt; "&amp;Master!A177&amp;"&lt;br&gt;&lt;b&gt;Program:&lt;/b&gt; "&amp;Master!C177&amp;"&lt;br&gt;&lt;b&gt;Mode:&lt;/b&gt; "&amp;Master!D177&amp;"&lt;br&gt;&lt;br&gt;&lt;b&gt;Project Description:&lt;/b&gt; "&amp;Master!E177&amp;"&lt;br&gt;&lt;b&gt;Amount of Award: &lt;/b&gt;"&amp;Master!F177&amp;"&lt;br&gt;&lt;/b&gt;Link:&lt;/b&gt; "&amp;Master!G177</f>
        <v>&lt;b&gt;Agency:&lt;/b&gt; HUD/DOT&lt;br&gt;&lt;b&gt;Program:&lt;/b&gt; Sustainable Community Challenge Planning Grant&lt;br&gt;&lt;b&gt;Mode:&lt;/b&gt; Planning Assistance&lt;br&gt;&lt;br&gt;&lt;b&gt;Project Description:&lt;/b&gt; The Denver TOD Program - Strategic Implementation will support construction of Denver’s scheduled 2013 opening of the West Corridor light rail line by integrating housing and commercial development with transportation planning. The Grant funds will be used to implement Transit-Oriented Development programs, including a comprehensive, multi-modal plan for future nearby transit stations and high frequency bus corridors.&lt;br&gt;&lt;b&gt;Amount of Award: &lt;/b&gt;2953372&lt;br&gt;&lt;/b&gt;Link:&lt;/b&gt; http://portal.hud.gov/hudportal/documents/huddoc?id=fy2010_challeplangrants_p.pdf</v>
      </c>
      <c r="E177" t="str">
        <f>Master!C177</f>
        <v>Sustainable Community Challenge Planning Grant</v>
      </c>
      <c r="F177" t="s">
        <v>835</v>
      </c>
      <c r="G177" t="str">
        <f t="shared" si="8"/>
        <v>&lt;name&gt;Denver TOD Strategic Implementation Program&lt;/name&gt;</v>
      </c>
      <c r="H177" t="str">
        <f t="shared" si="9"/>
        <v>&lt;description&gt;&lt;![CDATA[&lt;b&gt;Agency:&lt;/b&gt; HUD/DOT&lt;br&gt;&lt;b&gt;Program:&lt;/b&gt; Sustainable Community Challenge Planning Grant&lt;br&gt;&lt;b&gt;Mode:&lt;/b&gt; Planning Assistance&lt;br&gt;&lt;br&gt;&lt;b&gt;Project Description:&lt;/b&gt; The Denver TOD Program - Strategic Implementation will support construction of Denver’s scheduled 2013 opening of the West Corridor light rail line by integrating housing and commercial development with transportation planning. The Grant funds will be used to implement Transit-Oriented Development programs, including a comprehensive, multi-modal plan for future nearby transit stations and high frequency bus corridors.&lt;br&gt;&lt;b&gt;Amount of Award: &lt;/b&gt;2953372&lt;br&gt;&lt;/b&gt;Link:&lt;/b&gt; http://portal.hud.gov/hudportal/documents/huddoc?id=fy2010_challeplangrants_p.pdf]]&gt;&lt;/description&gt;</v>
      </c>
      <c r="I177" t="str">
        <f t="shared" si="10"/>
        <v>&lt;styleUrl&gt;#Sustainable Community Challenge Planning Grant&lt;/styleUrl&gt;</v>
      </c>
      <c r="J177" t="str">
        <f t="shared" si="11"/>
        <v>&lt;Point&gt;&lt;coordinates&gt;-104.99699,39.751586,0&lt;/coordinates&gt;&lt;/Point&gt;</v>
      </c>
      <c r="K177" t="s">
        <v>836</v>
      </c>
    </row>
    <row r="178" spans="1:11" x14ac:dyDescent="0.25">
      <c r="A178">
        <f>Master!L178</f>
        <v>39.731285999999997</v>
      </c>
      <c r="B178">
        <f>Master!M178</f>
        <v>-104.98305999999999</v>
      </c>
      <c r="C178" t="str">
        <f>Master!B178</f>
        <v>Colorado Sustainable Main Streets</v>
      </c>
      <c r="D178" t="str">
        <f>"&lt;b&gt;Agency:&lt;/b&gt; "&amp;Master!A178&amp;"&lt;br&gt;&lt;b&gt;Program:&lt;/b&gt; "&amp;Master!C178&amp;"&lt;br&gt;&lt;b&gt;Mode:&lt;/b&gt; "&amp;Master!D178&amp;"&lt;br&gt;&lt;br&gt;&lt;b&gt;Project Description:&lt;/b&gt; "&amp;Master!E178&amp;"&lt;br&gt;&lt;b&gt;Amount of Award: &lt;/b&gt;"&amp;Master!F178&amp;"&lt;br&gt;&lt;/b&gt;Link:&lt;/b&gt; "&amp;Master!G178</f>
        <v>&lt;b&gt;Agency:&lt;/b&gt; HUD/DOT&lt;br&gt;&lt;b&gt;Program:&lt;/b&gt; Sustainable Community Challenge Planning Grant&lt;br&gt;&lt;b&gt;Mode:&lt;/b&gt; Planning Assistance&lt;br&gt;&lt;br&gt;&lt;b&gt;Project Description:&lt;/b&gt; The Colorado Sustainable Main Streets Initiative will help three smaller Colorado communities pursue a unique joint planning initiative to redevelop their downtowns and overcome barriers of aging infrastructure. Plans will cover: pedestrian-friendly and transit-oriented development; historic preservation; arts and culture; land use changes; energy efficiency; downtown revitalization; affordable housing; land acquisition; and the design and engineering of transportation projects.&lt;br&gt;&lt;b&gt;Amount of Award: &lt;/b&gt;1831965&lt;br&gt;&lt;/b&gt;Link:&lt;/b&gt; http://portal.hud.gov/hudportal/documents/huddoc?id=fy2010_challeplangrants_p.pdf</v>
      </c>
      <c r="E178" t="str">
        <f>Master!C178</f>
        <v>Sustainable Community Challenge Planning Grant</v>
      </c>
      <c r="F178" t="s">
        <v>835</v>
      </c>
      <c r="G178" t="str">
        <f t="shared" si="8"/>
        <v>&lt;name&gt;Colorado Sustainable Main Streets&lt;/name&gt;</v>
      </c>
      <c r="H178" t="str">
        <f t="shared" si="9"/>
        <v>&lt;description&gt;&lt;![CDATA[&lt;b&gt;Agency:&lt;/b&gt; HUD/DOT&lt;br&gt;&lt;b&gt;Program:&lt;/b&gt; Sustainable Community Challenge Planning Grant&lt;br&gt;&lt;b&gt;Mode:&lt;/b&gt; Planning Assistance&lt;br&gt;&lt;br&gt;&lt;b&gt;Project Description:&lt;/b&gt; The Colorado Sustainable Main Streets Initiative will help three smaller Colorado communities pursue a unique joint planning initiative to redevelop their downtowns and overcome barriers of aging infrastructure. Plans will cover: pedestrian-friendly and transit-oriented development; historic preservation; arts and culture; land use changes; energy efficiency; downtown revitalization; affordable housing; land acquisition; and the design and engineering of transportation projects.&lt;br&gt;&lt;b&gt;Amount of Award: &lt;/b&gt;1831965&lt;br&gt;&lt;/b&gt;Link:&lt;/b&gt; http://portal.hud.gov/hudportal/documents/huddoc?id=fy2010_challeplangrants_p.pdf]]&gt;&lt;/description&gt;</v>
      </c>
      <c r="I178" t="str">
        <f t="shared" si="10"/>
        <v>&lt;styleUrl&gt;#Sustainable Community Challenge Planning Grant&lt;/styleUrl&gt;</v>
      </c>
      <c r="J178" t="str">
        <f t="shared" si="11"/>
        <v>&lt;Point&gt;&lt;coordinates&gt;-104.98306,39.731286,0&lt;/coordinates&gt;&lt;/Point&gt;</v>
      </c>
      <c r="K178" t="s">
        <v>836</v>
      </c>
    </row>
    <row r="179" spans="1:11" x14ac:dyDescent="0.25">
      <c r="A179">
        <f>Master!L179</f>
        <v>33.461120999999999</v>
      </c>
      <c r="B179">
        <f>Master!M179</f>
        <v>-81.972650000000002</v>
      </c>
      <c r="C179" t="str">
        <f>Master!B179</f>
        <v>Augusta Sustainable Development Implementation Program</v>
      </c>
      <c r="D179" t="str">
        <f>"&lt;b&gt;Agency:&lt;/b&gt; "&amp;Master!A179&amp;"&lt;br&gt;&lt;b&gt;Program:&lt;/b&gt; "&amp;Master!C179&amp;"&lt;br&gt;&lt;b&gt;Mode:&lt;/b&gt; "&amp;Master!D179&amp;"&lt;br&gt;&lt;br&gt;&lt;b&gt;Project Description:&lt;/b&gt; "&amp;Master!E179&amp;"&lt;br&gt;&lt;b&gt;Amount of Award: &lt;/b&gt;"&amp;Master!F179&amp;"&lt;br&gt;&lt;/b&gt;Link:&lt;/b&gt; "&amp;Master!G179</f>
        <v>&lt;b&gt;Agency:&lt;/b&gt; HUD/DOT&lt;br&gt;&lt;b&gt;Program:&lt;/b&gt; Sustainable Community Challenge Planning Grant&lt;br&gt;&lt;b&gt;Mode:&lt;/b&gt; Planning Assistance&lt;br&gt;&lt;br&gt;&lt;b&gt;Project Description:&lt;/b&gt; The Augusta Sustainable Development Implementation Program will help plan the redevelopment of the Priority Development Corridor, a 4.5-mile north-south “spine” in the core of Augusta. The project will include the creation of an implementation program for a multi-modal transportation corridor; a revision of current codes to facilitate vibrant, mixed-use, mixed-income development; and a plan for green, affordable housing in a section of Georgia’s second-largest city.&lt;br&gt;&lt;b&gt;Amount of Award: &lt;/b&gt;1802076&lt;br&gt;&lt;/b&gt;Link:&lt;/b&gt; http://portal.hud.gov/hudportal/documents/huddoc?id=fy2010_challeplangrants_p.pdf</v>
      </c>
      <c r="E179" t="str">
        <f>Master!C179</f>
        <v>Sustainable Community Challenge Planning Grant</v>
      </c>
      <c r="F179" t="s">
        <v>835</v>
      </c>
      <c r="G179" t="str">
        <f t="shared" si="8"/>
        <v>&lt;name&gt;Augusta Sustainable Development Implementation Program&lt;/name&gt;</v>
      </c>
      <c r="H179" t="str">
        <f t="shared" si="9"/>
        <v>&lt;description&gt;&lt;![CDATA[&lt;b&gt;Agency:&lt;/b&gt; HUD/DOT&lt;br&gt;&lt;b&gt;Program:&lt;/b&gt; Sustainable Community Challenge Planning Grant&lt;br&gt;&lt;b&gt;Mode:&lt;/b&gt; Planning Assistance&lt;br&gt;&lt;br&gt;&lt;b&gt;Project Description:&lt;/b&gt; The Augusta Sustainable Development Implementation Program will help plan the redevelopment of the Priority Development Corridor, a 4.5-mile north-south “spine” in the core of Augusta. The project will include the creation of an implementation program for a multi-modal transportation corridor; a revision of current codes to facilitate vibrant, mixed-use, mixed-income development; and a plan for green, affordable housing in a section of Georgia’s second-largest city.&lt;br&gt;&lt;b&gt;Amount of Award: &lt;/b&gt;1802076&lt;br&gt;&lt;/b&gt;Link:&lt;/b&gt; http://portal.hud.gov/hudportal/documents/huddoc?id=fy2010_challeplangrants_p.pdf]]&gt;&lt;/description&gt;</v>
      </c>
      <c r="I179" t="str">
        <f t="shared" si="10"/>
        <v>&lt;styleUrl&gt;#Sustainable Community Challenge Planning Grant&lt;/styleUrl&gt;</v>
      </c>
      <c r="J179" t="str">
        <f t="shared" si="11"/>
        <v>&lt;Point&gt;&lt;coordinates&gt;-81.97265,33.461121,0&lt;/coordinates&gt;&lt;/Point&gt;</v>
      </c>
      <c r="K179" t="s">
        <v>836</v>
      </c>
    </row>
    <row r="180" spans="1:11" x14ac:dyDescent="0.25">
      <c r="A180">
        <f>Master!L180</f>
        <v>29.956804000000002</v>
      </c>
      <c r="B180">
        <f>Master!M180</f>
        <v>-90.077569999999994</v>
      </c>
      <c r="C180" t="str">
        <f>Master!B180</f>
        <v>Claiborne Corridor Plan: Leveraging Infrastructure to Build Inter-Parish Access and Equity</v>
      </c>
      <c r="D180" t="str">
        <f>"&lt;b&gt;Agency:&lt;/b&gt; "&amp;Master!A180&amp;"&lt;br&gt;&lt;b&gt;Program:&lt;/b&gt; "&amp;Master!C180&amp;"&lt;br&gt;&lt;b&gt;Mode:&lt;/b&gt; "&amp;Master!D180&amp;"&lt;br&gt;&lt;br&gt;&lt;b&gt;Project Description:&lt;/b&gt; "&amp;Master!E180&amp;"&lt;br&gt;&lt;b&gt;Amount of Award: &lt;/b&gt;"&amp;Master!F180&amp;"&lt;br&gt;&lt;/b&gt;Link:&lt;/b&gt; "&amp;Master!G180</f>
        <v>&lt;b&gt;Agency:&lt;/b&gt; HUD/DOT&lt;br&gt;&lt;b&gt;Program:&lt;/b&gt; Sustainable Community Challenge Planning Grant&lt;br&gt;&lt;b&gt;Mode:&lt;/b&gt; Planning Assistance&lt;br&gt;&lt;br&gt;&lt;b&gt;Project Description:&lt;/b&gt; The Claiborne Corridor Plan will study corridor challenges and suggest opportunities to reunite a physically divided community and create transportation choices; develop neighborhood and economic revitalization strategies; and design strategies to address stormwater management, subsidence, multi-modal mobility, and urban design.&lt;br&gt;&lt;b&gt;Amount of Award: &lt;/b&gt;2000000&lt;br&gt;&lt;/b&gt;Link:&lt;/b&gt; http://portal.hud.gov/hudportal/documents/huddoc?id=fy2010_challeplangrants_p.pdf</v>
      </c>
      <c r="E180" t="str">
        <f>Master!C180</f>
        <v>Sustainable Community Challenge Planning Grant</v>
      </c>
      <c r="F180" t="s">
        <v>835</v>
      </c>
      <c r="G180" t="str">
        <f t="shared" si="8"/>
        <v>&lt;name&gt;Claiborne Corridor Plan: Leveraging Infrastructure to Build Inter-Parish Access and Equity&lt;/name&gt;</v>
      </c>
      <c r="H180" t="str">
        <f t="shared" si="9"/>
        <v>&lt;description&gt;&lt;![CDATA[&lt;b&gt;Agency:&lt;/b&gt; HUD/DOT&lt;br&gt;&lt;b&gt;Program:&lt;/b&gt; Sustainable Community Challenge Planning Grant&lt;br&gt;&lt;b&gt;Mode:&lt;/b&gt; Planning Assistance&lt;br&gt;&lt;br&gt;&lt;b&gt;Project Description:&lt;/b&gt; The Claiborne Corridor Plan will study corridor challenges and suggest opportunities to reunite a physically divided community and create transportation choices; develop neighborhood and economic revitalization strategies; and design strategies to address stormwater management, subsidence, multi-modal mobility, and urban design.&lt;br&gt;&lt;b&gt;Amount of Award: &lt;/b&gt;2000000&lt;br&gt;&lt;/b&gt;Link:&lt;/b&gt; http://portal.hud.gov/hudportal/documents/huddoc?id=fy2010_challeplangrants_p.pdf]]&gt;&lt;/description&gt;</v>
      </c>
      <c r="I180" t="str">
        <f t="shared" si="10"/>
        <v>&lt;styleUrl&gt;#Sustainable Community Challenge Planning Grant&lt;/styleUrl&gt;</v>
      </c>
      <c r="J180" t="str">
        <f t="shared" si="11"/>
        <v>&lt;Point&gt;&lt;coordinates&gt;-90.07757,29.956804,0&lt;/coordinates&gt;&lt;/Point&gt;</v>
      </c>
      <c r="K180" t="s">
        <v>836</v>
      </c>
    </row>
    <row r="181" spans="1:11" x14ac:dyDescent="0.25">
      <c r="A181">
        <f>Master!L181</f>
        <v>38.663950999999997</v>
      </c>
      <c r="B181">
        <f>Master!M181</f>
        <v>-90.323480000000004</v>
      </c>
      <c r="C181" t="str">
        <f>Master!B181</f>
        <v xml:space="preserve">The Parkview Gardens: A Sustainable and Accessible Neighborhood </v>
      </c>
      <c r="D181" t="str">
        <f>"&lt;b&gt;Agency:&lt;/b&gt; "&amp;Master!A181&amp;"&lt;br&gt;&lt;b&gt;Program:&lt;/b&gt; "&amp;Master!C181&amp;"&lt;br&gt;&lt;b&gt;Mode:&lt;/b&gt; "&amp;Master!D181&amp;"&lt;br&gt;&lt;br&gt;&lt;b&gt;Project Description:&lt;/b&gt; "&amp;Master!E181&amp;"&lt;br&gt;&lt;b&gt;Amount of Award: &lt;/b&gt;"&amp;Master!F181&amp;"&lt;br&gt;&lt;/b&gt;Link:&lt;/b&gt; "&amp;Master!G181</f>
        <v>&lt;b&gt;Agency:&lt;/b&gt; HUD/DOT&lt;br&gt;&lt;b&gt;Program:&lt;/b&gt; Sustainable Community Challenge Planning Grant&lt;br&gt;&lt;b&gt;Mode:&lt;/b&gt; Planning Assistance&lt;br&gt;&lt;br&gt;&lt;b&gt;Project Description:&lt;/b&gt; The City of University City will pursue improvements to the Parkview Gardens neighborhood that will foster greater connectivity to the light rail system; create LEED-certified affordable housing; and develop a portion of the Centennial Greenway trail and on-street bike routes. The project will also redesign parks as the center of neighborhood life and create neighborhood development plans.&lt;br&gt;&lt;b&gt;Amount of Award: &lt;/b&gt;315687&lt;br&gt;&lt;/b&gt;Link:&lt;/b&gt; http://portal.hud.gov/hudportal/documents/huddoc?id=fy2010_challeplangrants_p.pdf</v>
      </c>
      <c r="E181" t="str">
        <f>Master!C181</f>
        <v>Sustainable Community Challenge Planning Grant</v>
      </c>
      <c r="F181" t="s">
        <v>835</v>
      </c>
      <c r="G181" t="str">
        <f t="shared" si="8"/>
        <v>&lt;name&gt;The Parkview Gardens: A Sustainable and Accessible Neighborhood &lt;/name&gt;</v>
      </c>
      <c r="H181" t="str">
        <f t="shared" si="9"/>
        <v>&lt;description&gt;&lt;![CDATA[&lt;b&gt;Agency:&lt;/b&gt; HUD/DOT&lt;br&gt;&lt;b&gt;Program:&lt;/b&gt; Sustainable Community Challenge Planning Grant&lt;br&gt;&lt;b&gt;Mode:&lt;/b&gt; Planning Assistance&lt;br&gt;&lt;br&gt;&lt;b&gt;Project Description:&lt;/b&gt; The City of University City will pursue improvements to the Parkview Gardens neighborhood that will foster greater connectivity to the light rail system; create LEED-certified affordable housing; and develop a portion of the Centennial Greenway trail and on-street bike routes. The project will also redesign parks as the center of neighborhood life and create neighborhood development plans.&lt;br&gt;&lt;b&gt;Amount of Award: &lt;/b&gt;315687&lt;br&gt;&lt;/b&gt;Link:&lt;/b&gt; http://portal.hud.gov/hudportal/documents/huddoc?id=fy2010_challeplangrants_p.pdf]]&gt;&lt;/description&gt;</v>
      </c>
      <c r="I181" t="str">
        <f t="shared" si="10"/>
        <v>&lt;styleUrl&gt;#Sustainable Community Challenge Planning Grant&lt;/styleUrl&gt;</v>
      </c>
      <c r="J181" t="str">
        <f t="shared" si="11"/>
        <v>&lt;Point&gt;&lt;coordinates&gt;-90.32348,38.663951,0&lt;/coordinates&gt;&lt;/Point&gt;</v>
      </c>
      <c r="K181" t="s">
        <v>836</v>
      </c>
    </row>
    <row r="182" spans="1:11" x14ac:dyDescent="0.25">
      <c r="A182">
        <f>Master!L182</f>
        <v>38.772117000000001</v>
      </c>
      <c r="B182">
        <f>Master!M182</f>
        <v>-93.735190000000003</v>
      </c>
      <c r="C182" t="str">
        <f>Master!B182</f>
        <v>Highway 13/Maguire Street Corridor Study in Warrensburg, Missouri</v>
      </c>
      <c r="D182" t="str">
        <f>"&lt;b&gt;Agency:&lt;/b&gt; "&amp;Master!A182&amp;"&lt;br&gt;&lt;b&gt;Program:&lt;/b&gt; "&amp;Master!C182&amp;"&lt;br&gt;&lt;b&gt;Mode:&lt;/b&gt; "&amp;Master!D182&amp;"&lt;br&gt;&lt;br&gt;&lt;b&gt;Project Description:&lt;/b&gt; "&amp;Master!E182&amp;"&lt;br&gt;&lt;b&gt;Amount of Award: &lt;/b&gt;"&amp;Master!F182&amp;"&lt;br&gt;&lt;/b&gt;Link:&lt;/b&gt; "&amp;Master!G182</f>
        <v>&lt;b&gt;Agency:&lt;/b&gt; HUD/DOT&lt;br&gt;&lt;b&gt;Program:&lt;/b&gt; Sustainable Community Challenge Planning Grant&lt;br&gt;&lt;b&gt;Mode:&lt;/b&gt; Planning Assistance&lt;br&gt;&lt;br&gt;&lt;b&gt;Project Description:&lt;/b&gt; This grant will pay for a Highway 13/Maguire Street Corridor Study to analyze land use and economic development opportunities for new urban infill housing and mixed-use retail. It will also study sustainable practices related to storm water management and green infrastructure design, including the potential application of LEED-Neighborhood Development standards throughout the rural Missouri corridor.&lt;br&gt;&lt;b&gt;Amount of Award: &lt;/b&gt;134900&lt;br&gt;&lt;/b&gt;Link:&lt;/b&gt; http://portal.hud.gov/hudportal/documents/huddoc?id=fy2010_challeplangrants_p.pdf</v>
      </c>
      <c r="E182" t="str">
        <f>Master!C182</f>
        <v>Sustainable Community Challenge Planning Grant</v>
      </c>
      <c r="F182" t="s">
        <v>835</v>
      </c>
      <c r="G182" t="str">
        <f t="shared" si="8"/>
        <v>&lt;name&gt;Highway 13/Maguire Street Corridor Study in Warrensburg, Missouri&lt;/name&gt;</v>
      </c>
      <c r="H182" t="str">
        <f t="shared" si="9"/>
        <v>&lt;description&gt;&lt;![CDATA[&lt;b&gt;Agency:&lt;/b&gt; HUD/DOT&lt;br&gt;&lt;b&gt;Program:&lt;/b&gt; Sustainable Community Challenge Planning Grant&lt;br&gt;&lt;b&gt;Mode:&lt;/b&gt; Planning Assistance&lt;br&gt;&lt;br&gt;&lt;b&gt;Project Description:&lt;/b&gt; This grant will pay for a Highway 13/Maguire Street Corridor Study to analyze land use and economic development opportunities for new urban infill housing and mixed-use retail. It will also study sustainable practices related to storm water management and green infrastructure design, including the potential application of LEED-Neighborhood Development standards throughout the rural Missouri corridor.&lt;br&gt;&lt;b&gt;Amount of Award: &lt;/b&gt;134900&lt;br&gt;&lt;/b&gt;Link:&lt;/b&gt; http://portal.hud.gov/hudportal/documents/huddoc?id=fy2010_challeplangrants_p.pdf]]&gt;&lt;/description&gt;</v>
      </c>
      <c r="I182" t="str">
        <f t="shared" si="10"/>
        <v>&lt;styleUrl&gt;#Sustainable Community Challenge Planning Grant&lt;/styleUrl&gt;</v>
      </c>
      <c r="J182" t="str">
        <f t="shared" si="11"/>
        <v>&lt;Point&gt;&lt;coordinates&gt;-93.73519,38.772117,0&lt;/coordinates&gt;&lt;/Point&gt;</v>
      </c>
      <c r="K182" t="s">
        <v>836</v>
      </c>
    </row>
    <row r="183" spans="1:11" x14ac:dyDescent="0.25">
      <c r="A183">
        <f>Master!L183</f>
        <v>40.721601999999997</v>
      </c>
      <c r="B183">
        <f>Master!M183</f>
        <v>-74.047030000000007</v>
      </c>
      <c r="C183" t="str">
        <f>Master!B183</f>
        <v>JCRA - Canal Crossing TIGER II / Community Challenge Planning Grant</v>
      </c>
      <c r="D183" t="str">
        <f>"&lt;b&gt;Agency:&lt;/b&gt; "&amp;Master!A183&amp;"&lt;br&gt;&lt;b&gt;Program:&lt;/b&gt; "&amp;Master!C183&amp;"&lt;br&gt;&lt;b&gt;Mode:&lt;/b&gt; "&amp;Master!D183&amp;"&lt;br&gt;&lt;br&gt;&lt;b&gt;Project Description:&lt;/b&gt; "&amp;Master!E183&amp;"&lt;br&gt;&lt;b&gt;Amount of Award: &lt;/b&gt;"&amp;Master!F183&amp;"&lt;br&gt;&lt;/b&gt;Link:&lt;/b&gt; "&amp;Master!G183</f>
        <v>&lt;b&gt;Agency:&lt;/b&gt; HUD/DOT&lt;br&gt;&lt;b&gt;Program:&lt;/b&gt; Sustainable Community Challenge Planning Grant&lt;br&gt;&lt;b&gt;Mode:&lt;/b&gt; Planning Assistance&lt;br&gt;&lt;br&gt;&lt;b&gt;Project Description:&lt;/b&gt; The Canal Crossing project will address modifications to infrastructure, subdivision of properties, zoning changes, and connections to the light rail stop and bike paths at Canal Crossing. The project’s focus will be on creating a residential, mixed-use, transit-oriented development with access to open space amenities in a community with a significant low-income population. The process will also develop a formal legal framework to ensure that redevelopment is equitable.&lt;br&gt;&lt;b&gt;Amount of Award: &lt;/b&gt;2273370&lt;br&gt;&lt;/b&gt;Link:&lt;/b&gt; http://portal.hud.gov/hudportal/documents/huddoc?id=fy2010_challeplangrants_p.pdf</v>
      </c>
      <c r="E183" t="str">
        <f>Master!C183</f>
        <v>Sustainable Community Challenge Planning Grant</v>
      </c>
      <c r="F183" t="s">
        <v>835</v>
      </c>
      <c r="G183" t="str">
        <f t="shared" si="8"/>
        <v>&lt;name&gt;JCRA - Canal Crossing TIGER II / Community Challenge Planning Grant&lt;/name&gt;</v>
      </c>
      <c r="H183" t="str">
        <f t="shared" si="9"/>
        <v>&lt;description&gt;&lt;![CDATA[&lt;b&gt;Agency:&lt;/b&gt; HUD/DOT&lt;br&gt;&lt;b&gt;Program:&lt;/b&gt; Sustainable Community Challenge Planning Grant&lt;br&gt;&lt;b&gt;Mode:&lt;/b&gt; Planning Assistance&lt;br&gt;&lt;br&gt;&lt;b&gt;Project Description:&lt;/b&gt; The Canal Crossing project will address modifications to infrastructure, subdivision of properties, zoning changes, and connections to the light rail stop and bike paths at Canal Crossing. The project’s focus will be on creating a residential, mixed-use, transit-oriented development with access to open space amenities in a community with a significant low-income population. The process will also develop a formal legal framework to ensure that redevelopment is equitable.&lt;br&gt;&lt;b&gt;Amount of Award: &lt;/b&gt;2273370&lt;br&gt;&lt;/b&gt;Link:&lt;/b&gt; http://portal.hud.gov/hudportal/documents/huddoc?id=fy2010_challeplangrants_p.pdf]]&gt;&lt;/description&gt;</v>
      </c>
      <c r="I183" t="str">
        <f t="shared" si="10"/>
        <v>&lt;styleUrl&gt;#Sustainable Community Challenge Planning Grant&lt;/styleUrl&gt;</v>
      </c>
      <c r="J183" t="str">
        <f t="shared" si="11"/>
        <v>&lt;Point&gt;&lt;coordinates&gt;-74.04703,40.721602,0&lt;/coordinates&gt;&lt;/Point&gt;</v>
      </c>
      <c r="K183" t="s">
        <v>836</v>
      </c>
    </row>
    <row r="184" spans="1:11" x14ac:dyDescent="0.25">
      <c r="A184">
        <f>Master!L184</f>
        <v>35.083945999999997</v>
      </c>
      <c r="B184">
        <f>Master!M184</f>
        <v>-106.64792</v>
      </c>
      <c r="C184" t="str">
        <f>Master!B184</f>
        <v>Bridge Boulevard Corridor Redevelopment Plan</v>
      </c>
      <c r="D184" t="str">
        <f>"&lt;b&gt;Agency:&lt;/b&gt; "&amp;Master!A184&amp;"&lt;br&gt;&lt;b&gt;Program:&lt;/b&gt; "&amp;Master!C184&amp;"&lt;br&gt;&lt;b&gt;Mode:&lt;/b&gt; "&amp;Master!D184&amp;"&lt;br&gt;&lt;br&gt;&lt;b&gt;Project Description:&lt;/b&gt; "&amp;Master!E184&amp;"&lt;br&gt;&lt;b&gt;Amount of Award: &lt;/b&gt;"&amp;Master!F184&amp;"&lt;br&gt;&lt;/b&gt;Link:&lt;/b&gt; "&amp;Master!G184</f>
        <v>&lt;b&gt;Agency:&lt;/b&gt; HUD/DOT&lt;br&gt;&lt;b&gt;Program:&lt;/b&gt; Sustainable Community Challenge Planning Grant&lt;br&gt;&lt;b&gt;Mode:&lt;/b&gt; Planning Assistance&lt;br&gt;&lt;br&gt;&lt;b&gt;Project Description:&lt;/b&gt; Albuquerque’s Bridge Boulevard Corridor Redevelopment Plan will help guide development on the fourth-most congested corridor in the Albuquerque metropolitan area, which is home to a diverse and marginalized population. The plan will focus on improvements to bicycle and pedestrian infrastructure, increased transit service, and infill mixed-use development including affordable housing.&lt;br&gt;&lt;b&gt;Amount of Award: &lt;/b&gt;500000&lt;br&gt;&lt;/b&gt;Link:&lt;/b&gt; http://portal.hud.gov/hudportal/documents/huddoc?id=fy2010_challeplangrants_p.pdf</v>
      </c>
      <c r="E184" t="str">
        <f>Master!C184</f>
        <v>Sustainable Community Challenge Planning Grant</v>
      </c>
      <c r="F184" t="s">
        <v>835</v>
      </c>
      <c r="G184" t="str">
        <f t="shared" si="8"/>
        <v>&lt;name&gt;Bridge Boulevard Corridor Redevelopment Plan&lt;/name&gt;</v>
      </c>
      <c r="H184" t="str">
        <f t="shared" si="9"/>
        <v>&lt;description&gt;&lt;![CDATA[&lt;b&gt;Agency:&lt;/b&gt; HUD/DOT&lt;br&gt;&lt;b&gt;Program:&lt;/b&gt; Sustainable Community Challenge Planning Grant&lt;br&gt;&lt;b&gt;Mode:&lt;/b&gt; Planning Assistance&lt;br&gt;&lt;br&gt;&lt;b&gt;Project Description:&lt;/b&gt; Albuquerque’s Bridge Boulevard Corridor Redevelopment Plan will help guide development on the fourth-most congested corridor in the Albuquerque metropolitan area, which is home to a diverse and marginalized population. The plan will focus on improvements to bicycle and pedestrian infrastructure, increased transit service, and infill mixed-use development including affordable housing.&lt;br&gt;&lt;b&gt;Amount of Award: &lt;/b&gt;500000&lt;br&gt;&lt;/b&gt;Link:&lt;/b&gt; http://portal.hud.gov/hudportal/documents/huddoc?id=fy2010_challeplangrants_p.pdf]]&gt;&lt;/description&gt;</v>
      </c>
      <c r="I184" t="str">
        <f t="shared" si="10"/>
        <v>&lt;styleUrl&gt;#Sustainable Community Challenge Planning Grant&lt;/styleUrl&gt;</v>
      </c>
      <c r="J184" t="str">
        <f t="shared" si="11"/>
        <v>&lt;Point&gt;&lt;coordinates&gt;-106.64792,35.083946,0&lt;/coordinates&gt;&lt;/Point&gt;</v>
      </c>
      <c r="K184" t="s">
        <v>836</v>
      </c>
    </row>
    <row r="185" spans="1:11" x14ac:dyDescent="0.25">
      <c r="A185">
        <f>Master!L185</f>
        <v>45.545841000000003</v>
      </c>
      <c r="B185">
        <f>Master!M185</f>
        <v>-122.94605</v>
      </c>
      <c r="C185" t="str">
        <f>Master!B185</f>
        <v>Aloha-Reedville Study and Livable Community Plan</v>
      </c>
      <c r="D185" t="str">
        <f>"&lt;b&gt;Agency:&lt;/b&gt; "&amp;Master!A185&amp;"&lt;br&gt;&lt;b&gt;Program:&lt;/b&gt; "&amp;Master!C185&amp;"&lt;br&gt;&lt;b&gt;Mode:&lt;/b&gt; "&amp;Master!D185&amp;"&lt;br&gt;&lt;br&gt;&lt;b&gt;Project Description:&lt;/b&gt; "&amp;Master!E185&amp;"&lt;br&gt;&lt;b&gt;Amount of Award: &lt;/b&gt;"&amp;Master!F185&amp;"&lt;br&gt;&lt;/b&gt;Link:&lt;/b&gt; "&amp;Master!G185</f>
        <v>&lt;b&gt;Agency:&lt;/b&gt; HUD/DOT&lt;br&gt;&lt;b&gt;Program:&lt;/b&gt; Sustainable Community Challenge Planning Grant&lt;br&gt;&lt;b&gt;Mode:&lt;/b&gt; Planning Assistance&lt;br&gt;&lt;br&gt;&lt;b&gt;Project Description:&lt;/b&gt; Washington County will  investigate causes and develop strategies to reverse economic and physical decline. The plan will facilitate strategic corridor and town center economic development, corridor and town center land use and streetscape improvements, a bicycle and pedestrian plan, and a housing equity and opportunity strategy in the unincorporated urban area of Washington County between Hillsboro and Beaverton. &lt;br&gt;&lt;b&gt;Amount of Award: &lt;/b&gt;2000000&lt;br&gt;&lt;/b&gt;Link:&lt;/b&gt; http://portal.hud.gov/hudportal/documents/huddoc?id=fy2010_challeplangrants_p.pdf</v>
      </c>
      <c r="E185" t="str">
        <f>Master!C185</f>
        <v>Sustainable Community Challenge Planning Grant</v>
      </c>
      <c r="F185" t="s">
        <v>835</v>
      </c>
      <c r="G185" t="str">
        <f t="shared" si="8"/>
        <v>&lt;name&gt;Aloha-Reedville Study and Livable Community Plan&lt;/name&gt;</v>
      </c>
      <c r="H185" t="str">
        <f t="shared" si="9"/>
        <v>&lt;description&gt;&lt;![CDATA[&lt;b&gt;Agency:&lt;/b&gt; HUD/DOT&lt;br&gt;&lt;b&gt;Program:&lt;/b&gt; Sustainable Community Challenge Planning Grant&lt;br&gt;&lt;b&gt;Mode:&lt;/b&gt; Planning Assistance&lt;br&gt;&lt;br&gt;&lt;b&gt;Project Description:&lt;/b&gt; Washington County will  investigate causes and develop strategies to reverse economic and physical decline. The plan will facilitate strategic corridor and town center economic development, corridor and town center land use and streetscape improvements, a bicycle and pedestrian plan, and a housing equity and opportunity strategy in the unincorporated urban area of Washington County between Hillsboro and Beaverton. &lt;br&gt;&lt;b&gt;Amount of Award: &lt;/b&gt;2000000&lt;br&gt;&lt;/b&gt;Link:&lt;/b&gt; http://portal.hud.gov/hudportal/documents/huddoc?id=fy2010_challeplangrants_p.pdf]]&gt;&lt;/description&gt;</v>
      </c>
      <c r="I185" t="str">
        <f t="shared" si="10"/>
        <v>&lt;styleUrl&gt;#Sustainable Community Challenge Planning Grant&lt;/styleUrl&gt;</v>
      </c>
      <c r="J185" t="str">
        <f t="shared" si="11"/>
        <v>&lt;Point&gt;&lt;coordinates&gt;-122.94605,45.545841,0&lt;/coordinates&gt;&lt;/Point&gt;</v>
      </c>
      <c r="K185" t="s">
        <v>836</v>
      </c>
    </row>
    <row r="186" spans="1:11" x14ac:dyDescent="0.25">
      <c r="A186">
        <f>Master!L186</f>
        <v>40.443818999999998</v>
      </c>
      <c r="B186">
        <f>Master!M186</f>
        <v>-79.980670000000003</v>
      </c>
      <c r="C186" t="str">
        <f>Master!B186</f>
        <v>Allegheny Riverfront Green Boulevard Plan</v>
      </c>
      <c r="D186" t="str">
        <f>"&lt;b&gt;Agency:&lt;/b&gt; "&amp;Master!A186&amp;"&lt;br&gt;&lt;b&gt;Program:&lt;/b&gt; "&amp;Master!C186&amp;"&lt;br&gt;&lt;b&gt;Mode:&lt;/b&gt; "&amp;Master!D186&amp;"&lt;br&gt;&lt;br&gt;&lt;b&gt;Project Description:&lt;/b&gt; "&amp;Master!E186&amp;"&lt;br&gt;&lt;b&gt;Amount of Award: &lt;/b&gt;"&amp;Master!F186&amp;"&lt;br&gt;&lt;/b&gt;Link:&lt;/b&gt; "&amp;Master!G186</f>
        <v>&lt;b&gt;Agency:&lt;/b&gt; HUD/DOT&lt;br&gt;&lt;b&gt;Program:&lt;/b&gt; Sustainable Community Challenge Planning Grant&lt;br&gt;&lt;b&gt;Mode:&lt;/b&gt; Planning Assistance&lt;br&gt;&lt;br&gt;&lt;b&gt;Project Description:&lt;/b&gt; The project will include the development of a plan to convert an existing six-mile stretch of rail right-of-way into a green riverfront rail and trail corridor extending from downtown Pittsburgh to the eastern edge of the city. An engineering study will determine how to best transform the corridor into a multi-modal transportation network that includes time segregated passenger and freight rail operations and a parallel bicycle and pedestrian trail. &lt;br&gt;&lt;b&gt;Amount of Award: &lt;/b&gt;1500000&lt;br&gt;&lt;/b&gt;Link:&lt;/b&gt; http://portal.hud.gov/hudportal/documents/huddoc?id=fy2010_challeplangrants_p.pdf</v>
      </c>
      <c r="E186" t="str">
        <f>Master!C186</f>
        <v>Sustainable Community Challenge Planning Grant</v>
      </c>
      <c r="F186" t="s">
        <v>835</v>
      </c>
      <c r="G186" t="str">
        <f t="shared" si="8"/>
        <v>&lt;name&gt;Allegheny Riverfront Green Boulevard Plan&lt;/name&gt;</v>
      </c>
      <c r="H186" t="str">
        <f t="shared" si="9"/>
        <v>&lt;description&gt;&lt;![CDATA[&lt;b&gt;Agency:&lt;/b&gt; HUD/DOT&lt;br&gt;&lt;b&gt;Program:&lt;/b&gt; Sustainable Community Challenge Planning Grant&lt;br&gt;&lt;b&gt;Mode:&lt;/b&gt; Planning Assistance&lt;br&gt;&lt;br&gt;&lt;b&gt;Project Description:&lt;/b&gt; The project will include the development of a plan to convert an existing six-mile stretch of rail right-of-way into a green riverfront rail and trail corridor extending from downtown Pittsburgh to the eastern edge of the city. An engineering study will determine how to best transform the corridor into a multi-modal transportation network that includes time segregated passenger and freight rail operations and a parallel bicycle and pedestrian trail. &lt;br&gt;&lt;b&gt;Amount of Award: &lt;/b&gt;1500000&lt;br&gt;&lt;/b&gt;Link:&lt;/b&gt; http://portal.hud.gov/hudportal/documents/huddoc?id=fy2010_challeplangrants_p.pdf]]&gt;&lt;/description&gt;</v>
      </c>
      <c r="I186" t="str">
        <f t="shared" si="10"/>
        <v>&lt;styleUrl&gt;#Sustainable Community Challenge Planning Grant&lt;/styleUrl&gt;</v>
      </c>
      <c r="J186" t="str">
        <f t="shared" si="11"/>
        <v>&lt;Point&gt;&lt;coordinates&gt;-79.98067,40.443819,0&lt;/coordinates&gt;&lt;/Point&gt;</v>
      </c>
      <c r="K186" t="s">
        <v>836</v>
      </c>
    </row>
    <row r="187" spans="1:11" x14ac:dyDescent="0.25">
      <c r="A187">
        <f>Master!L187</f>
        <v>34.848300999999999</v>
      </c>
      <c r="B187">
        <f>Master!M187</f>
        <v>-82.405779999999993</v>
      </c>
      <c r="C187" t="str">
        <f>Master!B187</f>
        <v>Connections for Sustainability: Linking Greenville's Neighborhoods to Jobs and Open Space</v>
      </c>
      <c r="D187" t="str">
        <f>"&lt;b&gt;Agency:&lt;/b&gt; "&amp;Master!A187&amp;"&lt;br&gt;&lt;b&gt;Program:&lt;/b&gt; "&amp;Master!C187&amp;"&lt;br&gt;&lt;b&gt;Mode:&lt;/b&gt; "&amp;Master!D187&amp;"&lt;br&gt;&lt;br&gt;&lt;b&gt;Project Description:&lt;/b&gt; "&amp;Master!E187&amp;"&lt;br&gt;&lt;b&gt;Amount of Award: &lt;/b&gt;"&amp;Master!F187&amp;"&lt;br&gt;&lt;/b&gt;Link:&lt;/b&gt; "&amp;Master!G187</f>
        <v>&lt;b&gt;Agency:&lt;/b&gt; HUD/DOT&lt;br&gt;&lt;b&gt;Program:&lt;/b&gt; Sustainable Community Challenge Planning Grant&lt;br&gt;&lt;b&gt;Mode:&lt;/b&gt; Planning Assistance&lt;br&gt;&lt;br&gt;&lt;b&gt;Project Description:&lt;/b&gt; The project will include comprehensive planning for a transit-oriented development (TOD) and a community park that serves adjacent low- to moderate-income neighborhoods, capitalizing on an AMTRAK station and nearby downtown Greenville. Planning will also examine multi-modal connections, including utilization of a bus rapid transit route to link the TOD and affordable housing to economic opportunity centers.&lt;br&gt;&lt;b&gt;Amount of Award: &lt;/b&gt;1800000&lt;br&gt;&lt;/b&gt;Link:&lt;/b&gt; http://portal.hud.gov/hudportal/documents/huddoc?id=fy2010_challeplangrants_p.pdf</v>
      </c>
      <c r="E187" t="str">
        <f>Master!C187</f>
        <v>Sustainable Community Challenge Planning Grant</v>
      </c>
      <c r="F187" t="s">
        <v>835</v>
      </c>
      <c r="G187" t="str">
        <f t="shared" si="8"/>
        <v>&lt;name&gt;Connections for Sustainability: Linking Greenville's Neighborhoods to Jobs and Open Space&lt;/name&gt;</v>
      </c>
      <c r="H187" t="str">
        <f t="shared" si="9"/>
        <v>&lt;description&gt;&lt;![CDATA[&lt;b&gt;Agency:&lt;/b&gt; HUD/DOT&lt;br&gt;&lt;b&gt;Program:&lt;/b&gt; Sustainable Community Challenge Planning Grant&lt;br&gt;&lt;b&gt;Mode:&lt;/b&gt; Planning Assistance&lt;br&gt;&lt;br&gt;&lt;b&gt;Project Description:&lt;/b&gt; The project will include comprehensive planning for a transit-oriented development (TOD) and a community park that serves adjacent low- to moderate-income neighborhoods, capitalizing on an AMTRAK station and nearby downtown Greenville. Planning will also examine multi-modal connections, including utilization of a bus rapid transit route to link the TOD and affordable housing to economic opportunity centers.&lt;br&gt;&lt;b&gt;Amount of Award: &lt;/b&gt;1800000&lt;br&gt;&lt;/b&gt;Link:&lt;/b&gt; http://portal.hud.gov/hudportal/documents/huddoc?id=fy2010_challeplangrants_p.pdf]]&gt;&lt;/description&gt;</v>
      </c>
      <c r="I187" t="str">
        <f t="shared" si="10"/>
        <v>&lt;styleUrl&gt;#Sustainable Community Challenge Planning Grant&lt;/styleUrl&gt;</v>
      </c>
      <c r="J187" t="str">
        <f t="shared" si="11"/>
        <v>&lt;Point&gt;&lt;coordinates&gt;-82.40578,34.848301,0&lt;/coordinates&gt;&lt;/Point&gt;</v>
      </c>
      <c r="K187" t="s">
        <v>836</v>
      </c>
    </row>
    <row r="188" spans="1:11" x14ac:dyDescent="0.25">
      <c r="A188">
        <f>Master!L188</f>
        <v>37.541046000000001</v>
      </c>
      <c r="B188">
        <f>Master!M188</f>
        <v>-77.435360000000003</v>
      </c>
      <c r="C188" t="str">
        <f>Master!B188</f>
        <v>Hull Street Corridor Revitalization Plan</v>
      </c>
      <c r="D188" t="str">
        <f>"&lt;b&gt;Agency:&lt;/b&gt; "&amp;Master!A188&amp;"&lt;br&gt;&lt;b&gt;Program:&lt;/b&gt; "&amp;Master!C188&amp;"&lt;br&gt;&lt;b&gt;Mode:&lt;/b&gt; "&amp;Master!D188&amp;"&lt;br&gt;&lt;br&gt;&lt;b&gt;Project Description:&lt;/b&gt; "&amp;Master!E188&amp;"&lt;br&gt;&lt;b&gt;Amount of Award: &lt;/b&gt;"&amp;Master!F188&amp;"&lt;br&gt;&lt;/b&gt;Link:&lt;/b&gt; "&amp;Master!G188</f>
        <v>&lt;b&gt;Agency:&lt;/b&gt; HUD/DOT&lt;br&gt;&lt;b&gt;Program:&lt;/b&gt; Sustainable Community Challenge Planning Grant&lt;br&gt;&lt;b&gt;Mode:&lt;/b&gt; Planning Assistance&lt;br&gt;&lt;br&gt;&lt;b&gt;Project Description:&lt;/b&gt; Richmond and Chesterfield will develop an inter-jurisdictional comprehensive corridor revitalization plan for 4.1 miles of Hull Street Road. The proposed revitalization plan will begin with a series of studies on different aspects of the corridor, including zoning and land-use, traffic circulation and connectivity, streetscape, housing, infrastructure, demographics, public open space, and community services.&lt;br&gt;&lt;b&gt;Amount of Award: &lt;/b&gt;400000&lt;br&gt;&lt;/b&gt;Link:&lt;/b&gt; http://portal.hud.gov/hudportal/documents/huddoc?id=fy2010_challeplangrants_p.pdf</v>
      </c>
      <c r="E188" t="str">
        <f>Master!C188</f>
        <v>Sustainable Community Challenge Planning Grant</v>
      </c>
      <c r="F188" t="s">
        <v>835</v>
      </c>
      <c r="G188" t="str">
        <f t="shared" si="8"/>
        <v>&lt;name&gt;Hull Street Corridor Revitalization Plan&lt;/name&gt;</v>
      </c>
      <c r="H188" t="str">
        <f t="shared" si="9"/>
        <v>&lt;description&gt;&lt;![CDATA[&lt;b&gt;Agency:&lt;/b&gt; HUD/DOT&lt;br&gt;&lt;b&gt;Program:&lt;/b&gt; Sustainable Community Challenge Planning Grant&lt;br&gt;&lt;b&gt;Mode:&lt;/b&gt; Planning Assistance&lt;br&gt;&lt;br&gt;&lt;b&gt;Project Description:&lt;/b&gt; Richmond and Chesterfield will develop an inter-jurisdictional comprehensive corridor revitalization plan for 4.1 miles of Hull Street Road. The proposed revitalization plan will begin with a series of studies on different aspects of the corridor, including zoning and land-use, traffic circulation and connectivity, streetscape, housing, infrastructure, demographics, public open space, and community services.&lt;br&gt;&lt;b&gt;Amount of Award: &lt;/b&gt;400000&lt;br&gt;&lt;/b&gt;Link:&lt;/b&gt; http://portal.hud.gov/hudportal/documents/huddoc?id=fy2010_challeplangrants_p.pdf]]&gt;&lt;/description&gt;</v>
      </c>
      <c r="I188" t="str">
        <f t="shared" si="10"/>
        <v>&lt;styleUrl&gt;#Sustainable Community Challenge Planning Grant&lt;/styleUrl&gt;</v>
      </c>
      <c r="J188" t="str">
        <f t="shared" si="11"/>
        <v>&lt;Point&gt;&lt;coordinates&gt;-77.43536,37.541046,0&lt;/coordinates&gt;&lt;/Point&gt;</v>
      </c>
      <c r="K188" t="s">
        <v>836</v>
      </c>
    </row>
    <row r="189" spans="1:11" x14ac:dyDescent="0.25">
      <c r="A189">
        <f>Master!L189</f>
        <v>38.920042000000002</v>
      </c>
      <c r="B189">
        <f>Master!M189</f>
        <v>-79.8446</v>
      </c>
      <c r="C189" t="str">
        <f>Master!B189</f>
        <v>Needs Assessment and Planning for Affordable Housing, Public Transit and Bike/Walk Pathways in Randolph County</v>
      </c>
      <c r="D189" t="str">
        <f>"&lt;b&gt;Agency:&lt;/b&gt; "&amp;Master!A189&amp;"&lt;br&gt;&lt;b&gt;Program:&lt;/b&gt; "&amp;Master!C189&amp;"&lt;br&gt;&lt;b&gt;Mode:&lt;/b&gt; "&amp;Master!D189&amp;"&lt;br&gt;&lt;br&gt;&lt;b&gt;Project Description:&lt;/b&gt; "&amp;Master!E189&amp;"&lt;br&gt;&lt;b&gt;Amount of Award: &lt;/b&gt;"&amp;Master!F189&amp;"&lt;br&gt;&lt;/b&gt;Link:&lt;/b&gt; "&amp;Master!G189</f>
        <v>&lt;b&gt;Agency:&lt;/b&gt; HUD/DOT&lt;br&gt;&lt;b&gt;Program:&lt;/b&gt; Sustainable Community Challenge Planning Grant&lt;br&gt;&lt;b&gt;Mode:&lt;/b&gt; Planning Assistance&lt;br&gt;&lt;br&gt;&lt;b&gt;Project Description:&lt;/b&gt; The Randolph County Housing &amp; Transportation Plan will support a county-wide plan that targets the housing and transportation needs of an increasing senior population and connects people with available jobs. This master plan will also recommend spaces for farmland preservation. The grant will support localized plans to increase pedestrian and bike connectivity in two Elkins’ mixed-income neighborhoods that are mixed-income and close to jobs, schools, and in-town amenities. Finally, a Bus Transit Plan will assess the opportunities and risks of expanding the bus routes both in Elkins and surrounding areas to increase ridership and better support commuters.&lt;br&gt;&lt;b&gt;Amount of Award: &lt;/b&gt;153500&lt;br&gt;&lt;/b&gt;Link:&lt;/b&gt; http://portal.hud.gov/hudportal/documents/huddoc?id=fy2010_challeplangrants_p.pdf</v>
      </c>
      <c r="E189" t="str">
        <f>Master!C189</f>
        <v>Sustainable Community Challenge Planning Grant</v>
      </c>
      <c r="F189" t="s">
        <v>835</v>
      </c>
      <c r="G189" t="str">
        <f t="shared" si="8"/>
        <v>&lt;name&gt;Needs Assessment and Planning for Affordable Housing, Public Transit and Bike/Walk Pathways in Randolph County&lt;/name&gt;</v>
      </c>
      <c r="H189" t="str">
        <f t="shared" si="9"/>
        <v>&lt;description&gt;&lt;![CDATA[&lt;b&gt;Agency:&lt;/b&gt; HUD/DOT&lt;br&gt;&lt;b&gt;Program:&lt;/b&gt; Sustainable Community Challenge Planning Grant&lt;br&gt;&lt;b&gt;Mode:&lt;/b&gt; Planning Assistance&lt;br&gt;&lt;br&gt;&lt;b&gt;Project Description:&lt;/b&gt; The Randolph County Housing &amp; Transportation Plan will support a county-wide plan that targets the housing and transportation needs of an increasing senior population and connects people with available jobs. This master plan will also recommend spaces for farmland preservation. The grant will support localized plans to increase pedestrian and bike connectivity in two Elkins’ mixed-income neighborhoods that are mixed-income and close to jobs, schools, and in-town amenities. Finally, a Bus Transit Plan will assess the opportunities and risks of expanding the bus routes both in Elkins and surrounding areas to increase ridership and better support commuters.&lt;br&gt;&lt;b&gt;Amount of Award: &lt;/b&gt;153500&lt;br&gt;&lt;/b&gt;Link:&lt;/b&gt; http://portal.hud.gov/hudportal/documents/huddoc?id=fy2010_challeplangrants_p.pdf]]&gt;&lt;/description&gt;</v>
      </c>
      <c r="I189" t="str">
        <f t="shared" si="10"/>
        <v>&lt;styleUrl&gt;#Sustainable Community Challenge Planning Grant&lt;/styleUrl&gt;</v>
      </c>
      <c r="J189" t="str">
        <f t="shared" si="11"/>
        <v>&lt;Point&gt;&lt;coordinates&gt;-79.8446,38.920042,0&lt;/coordinates&gt;&lt;/Point&gt;</v>
      </c>
      <c r="K189" t="s">
        <v>836</v>
      </c>
    </row>
    <row r="190" spans="1:11" x14ac:dyDescent="0.25">
      <c r="A190">
        <f>Master!L190</f>
        <v>39.300223000000003</v>
      </c>
      <c r="B190">
        <f>Master!M190</f>
        <v>-77.859899999999996</v>
      </c>
      <c r="C190" t="str">
        <f>Master!B190</f>
        <v>Ranson-Charles Town Green Corridor Revitalization</v>
      </c>
      <c r="D190" t="str">
        <f>"&lt;b&gt;Agency:&lt;/b&gt; "&amp;Master!A190&amp;"&lt;br&gt;&lt;b&gt;Program:&lt;/b&gt; "&amp;Master!C190&amp;"&lt;br&gt;&lt;b&gt;Mode:&lt;/b&gt; "&amp;Master!D190&amp;"&lt;br&gt;&lt;br&gt;&lt;b&gt;Project Description:&lt;/b&gt; "&amp;Master!E190&amp;"&lt;br&gt;&lt;b&gt;Amount of Award: &lt;/b&gt;"&amp;Master!F190&amp;"&lt;br&gt;&lt;/b&gt;Link:&lt;/b&gt; "&amp;Master!G190</f>
        <v>&lt;b&gt;Agency:&lt;/b&gt; HUD/DOT&lt;br&gt;&lt;b&gt;Program:&lt;/b&gt; Sustainable Community Challenge Planning Grant&lt;br&gt;&lt;b&gt;Mode:&lt;/b&gt; Planning Assistance&lt;br&gt;&lt;br&gt;&lt;b&gt;Project Description:&lt;/b&gt; The Ranson-Charles Town Green Corridor Revitalization initiative will create a plan to: improve the community’s main roadway into a Complete Street with green infrastructure; transform a historic public building into a regional Commuter Center; and tie these transportation improvements together with a new form-based code to foster sustainable community development.&lt;br&gt;&lt;b&gt;Amount of Award: &lt;/b&gt;980000&lt;br&gt;&lt;/b&gt;Link:&lt;/b&gt; http://portal.hud.gov/hudportal/documents/huddoc?id=fy2010_challeplangrants_p.pdf</v>
      </c>
      <c r="E190" t="str">
        <f>Master!C190</f>
        <v>Sustainable Community Challenge Planning Grant</v>
      </c>
      <c r="F190" t="s">
        <v>835</v>
      </c>
      <c r="G190" t="str">
        <f t="shared" si="8"/>
        <v>&lt;name&gt;Ranson-Charles Town Green Corridor Revitalization&lt;/name&gt;</v>
      </c>
      <c r="H190" t="str">
        <f t="shared" si="9"/>
        <v>&lt;description&gt;&lt;![CDATA[&lt;b&gt;Agency:&lt;/b&gt; HUD/DOT&lt;br&gt;&lt;b&gt;Program:&lt;/b&gt; Sustainable Community Challenge Planning Grant&lt;br&gt;&lt;b&gt;Mode:&lt;/b&gt; Planning Assistance&lt;br&gt;&lt;br&gt;&lt;b&gt;Project Description:&lt;/b&gt; The Ranson-Charles Town Green Corridor Revitalization initiative will create a plan to: improve the community’s main roadway into a Complete Street with green infrastructure; transform a historic public building into a regional Commuter Center; and tie these transportation improvements together with a new form-based code to foster sustainable community development.&lt;br&gt;&lt;b&gt;Amount of Award: &lt;/b&gt;980000&lt;br&gt;&lt;/b&gt;Link:&lt;/b&gt; http://portal.hud.gov/hudportal/documents/huddoc?id=fy2010_challeplangrants_p.pdf]]&gt;&lt;/description&gt;</v>
      </c>
      <c r="I190" t="str">
        <f t="shared" si="10"/>
        <v>&lt;styleUrl&gt;#Sustainable Community Challenge Planning Grant&lt;/styleUrl&gt;</v>
      </c>
      <c r="J190" t="str">
        <f t="shared" si="11"/>
        <v>&lt;Point&gt;&lt;coordinates&gt;-77.8599,39.300223,0&lt;/coordinates&gt;&lt;/Point&gt;</v>
      </c>
      <c r="K190" t="s">
        <v>836</v>
      </c>
    </row>
    <row r="191" spans="1:11" x14ac:dyDescent="0.25">
      <c r="A191">
        <f>Master!L191</f>
        <v>40.714753999999999</v>
      </c>
      <c r="B191">
        <f>Master!M191</f>
        <v>-74.007210000000001</v>
      </c>
      <c r="C191" t="str">
        <f>Master!B191</f>
        <v>New York City Department of Transportation</v>
      </c>
      <c r="D191" t="str">
        <f>"&lt;b&gt;Agency:&lt;/b&gt; "&amp;Master!A191&amp;"&lt;br&gt;&lt;b&gt;Program:&lt;/b&gt; "&amp;Master!C191&amp;"&lt;br&gt;&lt;b&gt;Mode:&lt;/b&gt; "&amp;Master!D191&amp;"&lt;br&gt;&lt;br&gt;&lt;b&gt;Project Description:&lt;/b&gt; "&amp;Master!E191&amp;"&lt;br&gt;&lt;b&gt;Amount of Award: &lt;/b&gt;"&amp;Master!F191&amp;"&lt;br&gt;&lt;/b&gt;Link:&lt;/b&gt; "&amp;Master!G191</f>
        <v>&lt;b&gt;Agency:&lt;/b&gt; DOT&lt;br&gt;&lt;b&gt;Program:&lt;/b&gt; TIGER II Planning Assistance&lt;br&gt;&lt;b&gt;Mode:&lt;/b&gt; Planning Assistance&lt;br&gt;&lt;br&gt;&lt;b&gt;Project Description:&lt;/b&gt; Sheridan Expressway Corridor&lt;br&gt;&lt;b&gt;Amount of Award: &lt;/b&gt;&lt;br&gt;&lt;/b&gt;Link:&lt;/b&gt; http://www.dot.gov/recovery/ost/tigerii/</v>
      </c>
      <c r="E191" t="str">
        <f>Master!C191</f>
        <v>TIGER II Planning Assistance</v>
      </c>
      <c r="F191" t="s">
        <v>835</v>
      </c>
      <c r="G191" t="str">
        <f t="shared" si="8"/>
        <v>&lt;name&gt;New York City Department of Transportation&lt;/name&gt;</v>
      </c>
      <c r="H191" t="str">
        <f t="shared" si="9"/>
        <v>&lt;description&gt;&lt;![CDATA[&lt;b&gt;Agency:&lt;/b&gt; DOT&lt;br&gt;&lt;b&gt;Program:&lt;/b&gt; TIGER II Planning Assistance&lt;br&gt;&lt;b&gt;Mode:&lt;/b&gt; Planning Assistance&lt;br&gt;&lt;br&gt;&lt;b&gt;Project Description:&lt;/b&gt; Sheridan Expressway Corridor&lt;br&gt;&lt;b&gt;Amount of Award: &lt;/b&gt;&lt;br&gt;&lt;/b&gt;Link:&lt;/b&gt; http://www.dot.gov/recovery/ost/tigerii/]]&gt;&lt;/description&gt;</v>
      </c>
      <c r="I191" t="str">
        <f t="shared" si="10"/>
        <v>&lt;styleUrl&gt;#TIGER II Planning Assistance&lt;/styleUrl&gt;</v>
      </c>
      <c r="J191" t="str">
        <f t="shared" si="11"/>
        <v>&lt;Point&gt;&lt;coordinates&gt;-74.00721,40.714754,0&lt;/coordinates&gt;&lt;/Point&gt;</v>
      </c>
      <c r="K191" t="s">
        <v>836</v>
      </c>
    </row>
    <row r="192" spans="1:11" x14ac:dyDescent="0.25">
      <c r="A192">
        <f>Master!L192</f>
        <v>37.499175000000001</v>
      </c>
      <c r="B192">
        <f>Master!M192</f>
        <v>-122.26655</v>
      </c>
      <c r="C192" t="str">
        <f>Master!B192</f>
        <v>The San Mateo County Transit District</v>
      </c>
      <c r="D192" t="str">
        <f>"&lt;b&gt;Agency:&lt;/b&gt; "&amp;Master!A192&amp;"&lt;br&gt;&lt;b&gt;Program:&lt;/b&gt; "&amp;Master!C192&amp;"&lt;br&gt;&lt;b&gt;Mode:&lt;/b&gt; "&amp;Master!D192&amp;"&lt;br&gt;&lt;br&gt;&lt;b&gt;Project Description:&lt;/b&gt; "&amp;Master!E192&amp;"&lt;br&gt;&lt;b&gt;Amount of Award: &lt;/b&gt;"&amp;Master!F192&amp;"&lt;br&gt;&lt;/b&gt;Link:&lt;/b&gt; "&amp;Master!G192</f>
        <v>&lt;b&gt;Agency:&lt;/b&gt; DOT&lt;br&gt;&lt;b&gt;Program:&lt;/b&gt; TIGER II Planning Assistance&lt;br&gt;&lt;b&gt;Mode:&lt;/b&gt; Planning Assistance&lt;br&gt;&lt;br&gt;&lt;b&gt;Project Description:&lt;/b&gt; Grand Boulevard: Removing Barriers to Livable Communities&lt;br&gt;&lt;b&gt;Amount of Award: &lt;/b&gt;&lt;br&gt;&lt;/b&gt;Link:&lt;/b&gt; http://www.dot.gov/recovery/ost/tigerii/</v>
      </c>
      <c r="E192" t="str">
        <f>Master!C192</f>
        <v>TIGER II Planning Assistance</v>
      </c>
      <c r="F192" t="s">
        <v>835</v>
      </c>
      <c r="G192" t="str">
        <f t="shared" si="8"/>
        <v>&lt;name&gt;The San Mateo County Transit District&lt;/name&gt;</v>
      </c>
      <c r="H192" t="str">
        <f t="shared" si="9"/>
        <v>&lt;description&gt;&lt;![CDATA[&lt;b&gt;Agency:&lt;/b&gt; DOT&lt;br&gt;&lt;b&gt;Program:&lt;/b&gt; TIGER II Planning Assistance&lt;br&gt;&lt;b&gt;Mode:&lt;/b&gt; Planning Assistance&lt;br&gt;&lt;br&gt;&lt;b&gt;Project Description:&lt;/b&gt; Grand Boulevard: Removing Barriers to Livable Communities&lt;br&gt;&lt;b&gt;Amount of Award: &lt;/b&gt;&lt;br&gt;&lt;/b&gt;Link:&lt;/b&gt; http://www.dot.gov/recovery/ost/tigerii/]]&gt;&lt;/description&gt;</v>
      </c>
      <c r="I192" t="str">
        <f t="shared" si="10"/>
        <v>&lt;styleUrl&gt;#TIGER II Planning Assistance&lt;/styleUrl&gt;</v>
      </c>
      <c r="J192" t="str">
        <f t="shared" si="11"/>
        <v>&lt;Point&gt;&lt;coordinates&gt;-122.26655,37.499175,0&lt;/coordinates&gt;&lt;/Point&gt;</v>
      </c>
      <c r="K192" t="s">
        <v>836</v>
      </c>
    </row>
    <row r="193" spans="1:11" x14ac:dyDescent="0.25">
      <c r="A193">
        <f>Master!L193</f>
        <v>35.775789000000003</v>
      </c>
      <c r="B193">
        <f>Master!M193</f>
        <v>-80.231740000000002</v>
      </c>
      <c r="C193" t="str">
        <f>Master!B193</f>
        <v>City of Lexington</v>
      </c>
      <c r="D193" t="str">
        <f>"&lt;b&gt;Agency:&lt;/b&gt; "&amp;Master!A193&amp;"&lt;br&gt;&lt;b&gt;Program:&lt;/b&gt; "&amp;Master!C193&amp;"&lt;br&gt;&lt;b&gt;Mode:&lt;/b&gt; "&amp;Master!D193&amp;"&lt;br&gt;&lt;br&gt;&lt;b&gt;Project Description:&lt;/b&gt; "&amp;Master!E193&amp;"&lt;br&gt;&lt;b&gt;Amount of Award: &lt;/b&gt;"&amp;Master!F193&amp;"&lt;br&gt;&lt;/b&gt;Link:&lt;/b&gt; "&amp;Master!G193</f>
        <v>&lt;b&gt;Agency:&lt;/b&gt; DOT&lt;br&gt;&lt;b&gt;Program:&lt;/b&gt; TIGER II Planning Assistance&lt;br&gt;&lt;b&gt;Mode:&lt;/b&gt; Planning Assistance&lt;br&gt;&lt;br&gt;&lt;b&gt;Project Description:&lt;/b&gt; Lexington Multi-Modal Transportation Station Area Plan&lt;br&gt;&lt;b&gt;Amount of Award: &lt;/b&gt;&lt;br&gt;&lt;/b&gt;Link:&lt;/b&gt; http://www.dot.gov/recovery/ost/tigerii/</v>
      </c>
      <c r="E193" t="str">
        <f>Master!C193</f>
        <v>TIGER II Planning Assistance</v>
      </c>
      <c r="F193" t="s">
        <v>835</v>
      </c>
      <c r="G193" t="str">
        <f t="shared" si="8"/>
        <v>&lt;name&gt;City of Lexington&lt;/name&gt;</v>
      </c>
      <c r="H193" t="str">
        <f t="shared" si="9"/>
        <v>&lt;description&gt;&lt;![CDATA[&lt;b&gt;Agency:&lt;/b&gt; DOT&lt;br&gt;&lt;b&gt;Program:&lt;/b&gt; TIGER II Planning Assistance&lt;br&gt;&lt;b&gt;Mode:&lt;/b&gt; Planning Assistance&lt;br&gt;&lt;br&gt;&lt;b&gt;Project Description:&lt;/b&gt; Lexington Multi-Modal Transportation Station Area Plan&lt;br&gt;&lt;b&gt;Amount of Award: &lt;/b&gt;&lt;br&gt;&lt;/b&gt;Link:&lt;/b&gt; http://www.dot.gov/recovery/ost/tigerii/]]&gt;&lt;/description&gt;</v>
      </c>
      <c r="I193" t="str">
        <f t="shared" si="10"/>
        <v>&lt;styleUrl&gt;#TIGER II Planning Assistance&lt;/styleUrl&gt;</v>
      </c>
      <c r="J193" t="str">
        <f t="shared" si="11"/>
        <v>&lt;Point&gt;&lt;coordinates&gt;-80.23174,35.775789,0&lt;/coordinates&gt;&lt;/Point&gt;</v>
      </c>
      <c r="K193" t="s">
        <v>836</v>
      </c>
    </row>
    <row r="194" spans="1:11" x14ac:dyDescent="0.25">
      <c r="A194">
        <f>Master!L194</f>
        <v>34.999814999999998</v>
      </c>
      <c r="B194">
        <f>Master!M194</f>
        <v>-107.24109</v>
      </c>
      <c r="C194" t="str">
        <f>Master!B194</f>
        <v>Pueblo of Laguna</v>
      </c>
      <c r="D194" t="str">
        <f>"&lt;b&gt;Agency:&lt;/b&gt; "&amp;Master!A194&amp;"&lt;br&gt;&lt;b&gt;Program:&lt;/b&gt; "&amp;Master!C194&amp;"&lt;br&gt;&lt;b&gt;Mode:&lt;/b&gt; "&amp;Master!D194&amp;"&lt;br&gt;&lt;br&gt;&lt;b&gt;Project Description:&lt;/b&gt; "&amp;Master!E194&amp;"&lt;br&gt;&lt;b&gt;Amount of Award: &lt;/b&gt;"&amp;Master!F194&amp;"&lt;br&gt;&lt;/b&gt;Link:&lt;/b&gt; "&amp;Master!G194</f>
        <v>&lt;b&gt;Agency:&lt;/b&gt; DOT&lt;br&gt;&lt;b&gt;Program:&lt;/b&gt; TIGER II Planning Assistance&lt;br&gt;&lt;b&gt;Mode:&lt;/b&gt; Planning Assistance&lt;br&gt;&lt;br&gt;&lt;b&gt;Project Description:&lt;/b&gt; Pueblo of Laguna Bike/Pedestrian Trail Planning and Design&lt;br&gt;&lt;b&gt;Amount of Award: &lt;/b&gt;&lt;br&gt;&lt;/b&gt;Link:&lt;/b&gt; http://www.dot.gov/recovery/ost/tigerii/</v>
      </c>
      <c r="E194" t="str">
        <f>Master!C194</f>
        <v>TIGER II Planning Assistance</v>
      </c>
      <c r="F194" t="s">
        <v>835</v>
      </c>
      <c r="G194" t="str">
        <f t="shared" si="8"/>
        <v>&lt;name&gt;Pueblo of Laguna&lt;/name&gt;</v>
      </c>
      <c r="H194" t="str">
        <f t="shared" si="9"/>
        <v>&lt;description&gt;&lt;![CDATA[&lt;b&gt;Agency:&lt;/b&gt; DOT&lt;br&gt;&lt;b&gt;Program:&lt;/b&gt; TIGER II Planning Assistance&lt;br&gt;&lt;b&gt;Mode:&lt;/b&gt; Planning Assistance&lt;br&gt;&lt;br&gt;&lt;b&gt;Project Description:&lt;/b&gt; Pueblo of Laguna Bike/Pedestrian Trail Planning and Design&lt;br&gt;&lt;b&gt;Amount of Award: &lt;/b&gt;&lt;br&gt;&lt;/b&gt;Link:&lt;/b&gt; http://www.dot.gov/recovery/ost/tigerii/]]&gt;&lt;/description&gt;</v>
      </c>
      <c r="I194" t="str">
        <f t="shared" si="10"/>
        <v>&lt;styleUrl&gt;#TIGER II Planning Assistance&lt;/styleUrl&gt;</v>
      </c>
      <c r="J194" t="str">
        <f t="shared" si="11"/>
        <v>&lt;Point&gt;&lt;coordinates&gt;-107.24109,34.999815,0&lt;/coordinates&gt;&lt;/Point&gt;</v>
      </c>
      <c r="K194" t="s">
        <v>836</v>
      </c>
    </row>
    <row r="195" spans="1:11" x14ac:dyDescent="0.25">
      <c r="A195">
        <f>Master!L195</f>
        <v>39.213082</v>
      </c>
      <c r="B195">
        <f>Master!M195</f>
        <v>-94.572479999999999</v>
      </c>
      <c r="C195" t="str">
        <f>Master!B195</f>
        <v>City of Gladstone</v>
      </c>
      <c r="D195" t="str">
        <f>"&lt;b&gt;Agency:&lt;/b&gt; "&amp;Master!A195&amp;"&lt;br&gt;&lt;b&gt;Program:&lt;/b&gt; "&amp;Master!C195&amp;"&lt;br&gt;&lt;b&gt;Mode:&lt;/b&gt; "&amp;Master!D195&amp;"&lt;br&gt;&lt;br&gt;&lt;b&gt;Project Description:&lt;/b&gt; "&amp;Master!E195&amp;"&lt;br&gt;&lt;b&gt;Amount of Award: &lt;/b&gt;"&amp;Master!F195&amp;"&lt;br&gt;&lt;/b&gt;Link:&lt;/b&gt; "&amp;Master!G195</f>
        <v>&lt;b&gt;Agency:&lt;/b&gt; DOT&lt;br&gt;&lt;b&gt;Program:&lt;/b&gt; TIGER II Planning Assistance&lt;br&gt;&lt;b&gt;Mode:&lt;/b&gt; Planning Assistance&lt;br&gt;&lt;br&gt;&lt;b&gt;Project Description:&lt;/b&gt; Village Center Street, Transit and Infrastructure Improvement Planning Study&lt;br&gt;&lt;b&gt;Amount of Award: &lt;/b&gt;&lt;br&gt;&lt;/b&gt;Link:&lt;/b&gt; http://www.dot.gov/recovery/ost/tigerii/</v>
      </c>
      <c r="E195" t="str">
        <f>Master!C195</f>
        <v>TIGER II Planning Assistance</v>
      </c>
      <c r="F195" t="s">
        <v>835</v>
      </c>
      <c r="G195" t="str">
        <f t="shared" ref="G195:G258" si="12">"&lt;name&gt;"&amp;C195&amp;"&lt;/name&gt;"</f>
        <v>&lt;name&gt;City of Gladstone&lt;/name&gt;</v>
      </c>
      <c r="H195" t="str">
        <f t="shared" ref="H195:H258" si="13">"&lt;description&gt;&lt;![CDATA["&amp;D195&amp;"]]&gt;&lt;/description&gt;"</f>
        <v>&lt;description&gt;&lt;![CDATA[&lt;b&gt;Agency:&lt;/b&gt; DOT&lt;br&gt;&lt;b&gt;Program:&lt;/b&gt; TIGER II Planning Assistance&lt;br&gt;&lt;b&gt;Mode:&lt;/b&gt; Planning Assistance&lt;br&gt;&lt;br&gt;&lt;b&gt;Project Description:&lt;/b&gt; Village Center Street, Transit and Infrastructure Improvement Planning Study&lt;br&gt;&lt;b&gt;Amount of Award: &lt;/b&gt;&lt;br&gt;&lt;/b&gt;Link:&lt;/b&gt; http://www.dot.gov/recovery/ost/tigerii/]]&gt;&lt;/description&gt;</v>
      </c>
      <c r="I195" t="str">
        <f t="shared" ref="I195:I258" si="14">"&lt;styleUrl&gt;#"&amp;E195&amp;"&lt;/styleUrl&gt;"</f>
        <v>&lt;styleUrl&gt;#TIGER II Planning Assistance&lt;/styleUrl&gt;</v>
      </c>
      <c r="J195" t="str">
        <f t="shared" ref="J195:J258" si="15">"&lt;Point&gt;&lt;coordinates&gt;"&amp;B195&amp;","&amp;A195&amp;",0&lt;/coordinates&gt;&lt;/Point&gt;"</f>
        <v>&lt;Point&gt;&lt;coordinates&gt;-94.57248,39.213082,0&lt;/coordinates&gt;&lt;/Point&gt;</v>
      </c>
      <c r="K195" t="s">
        <v>836</v>
      </c>
    </row>
    <row r="196" spans="1:11" x14ac:dyDescent="0.25">
      <c r="A196">
        <f>Master!L196</f>
        <v>39.700561</v>
      </c>
      <c r="B196">
        <f>Master!M196</f>
        <v>-75.743099999999998</v>
      </c>
      <c r="C196" t="str">
        <f>Master!B196</f>
        <v>Wilmington Area Planning Council (WILMAPCO)</v>
      </c>
      <c r="D196" t="str">
        <f>"&lt;b&gt;Agency:&lt;/b&gt; "&amp;Master!A196&amp;"&lt;br&gt;&lt;b&gt;Program:&lt;/b&gt; "&amp;Master!C196&amp;"&lt;br&gt;&lt;b&gt;Mode:&lt;/b&gt; "&amp;Master!D196&amp;"&lt;br&gt;&lt;br&gt;&lt;b&gt;Project Description:&lt;/b&gt; "&amp;Master!E196&amp;"&lt;br&gt;&lt;b&gt;Amount of Award: &lt;/b&gt;"&amp;Master!F196&amp;"&lt;br&gt;&lt;/b&gt;Link:&lt;/b&gt; "&amp;Master!G196</f>
        <v>&lt;b&gt;Agency:&lt;/b&gt; DOT&lt;br&gt;&lt;b&gt;Program:&lt;/b&gt; TIGER II Planning Assistance&lt;br&gt;&lt;b&gt;Mode:&lt;/b&gt; Planning Assistance&lt;br&gt;&lt;br&gt;&lt;b&gt;Project Description:&lt;/b&gt; Newark Train Station Improvement Plan&lt;br&gt;&lt;b&gt;Amount of Award: &lt;/b&gt;&lt;br&gt;&lt;/b&gt;Link:&lt;/b&gt; http://www.dot.gov/recovery/ost/tigerii/</v>
      </c>
      <c r="E196" t="str">
        <f>Master!C196</f>
        <v>TIGER II Planning Assistance</v>
      </c>
      <c r="F196" t="s">
        <v>835</v>
      </c>
      <c r="G196" t="str">
        <f t="shared" si="12"/>
        <v>&lt;name&gt;Wilmington Area Planning Council (WILMAPCO)&lt;/name&gt;</v>
      </c>
      <c r="H196" t="str">
        <f t="shared" si="13"/>
        <v>&lt;description&gt;&lt;![CDATA[&lt;b&gt;Agency:&lt;/b&gt; DOT&lt;br&gt;&lt;b&gt;Program:&lt;/b&gt; TIGER II Planning Assistance&lt;br&gt;&lt;b&gt;Mode:&lt;/b&gt; Planning Assistance&lt;br&gt;&lt;br&gt;&lt;b&gt;Project Description:&lt;/b&gt; Newark Train Station Improvement Plan&lt;br&gt;&lt;b&gt;Amount of Award: &lt;/b&gt;&lt;br&gt;&lt;/b&gt;Link:&lt;/b&gt; http://www.dot.gov/recovery/ost/tigerii/]]&gt;&lt;/description&gt;</v>
      </c>
      <c r="I196" t="str">
        <f t="shared" si="14"/>
        <v>&lt;styleUrl&gt;#TIGER II Planning Assistance&lt;/styleUrl&gt;</v>
      </c>
      <c r="J196" t="str">
        <f t="shared" si="15"/>
        <v>&lt;Point&gt;&lt;coordinates&gt;-75.7431,39.700561,0&lt;/coordinates&gt;&lt;/Point&gt;</v>
      </c>
      <c r="K196" t="s">
        <v>836</v>
      </c>
    </row>
    <row r="197" spans="1:11" x14ac:dyDescent="0.25">
      <c r="A197">
        <f>Master!L197</f>
        <v>42.922272999999997</v>
      </c>
      <c r="B197">
        <f>Master!M197</f>
        <v>-76.558819999999997</v>
      </c>
      <c r="C197" t="str">
        <f>Master!B197</f>
        <v>City of Auburn</v>
      </c>
      <c r="D197" t="str">
        <f>"&lt;b&gt;Agency:&lt;/b&gt; "&amp;Master!A197&amp;"&lt;br&gt;&lt;b&gt;Program:&lt;/b&gt; "&amp;Master!C197&amp;"&lt;br&gt;&lt;b&gt;Mode:&lt;/b&gt; "&amp;Master!D197&amp;"&lt;br&gt;&lt;br&gt;&lt;b&gt;Project Description:&lt;/b&gt; "&amp;Master!E197&amp;"&lt;br&gt;&lt;b&gt;Amount of Award: &lt;/b&gt;"&amp;Master!F197&amp;"&lt;br&gt;&lt;/b&gt;Link:&lt;/b&gt; "&amp;Master!G197</f>
        <v>&lt;b&gt;Agency:&lt;/b&gt; DOT&lt;br&gt;&lt;b&gt;Program:&lt;/b&gt; TIGER II Planning Assistance&lt;br&gt;&lt;b&gt;Mode:&lt;/b&gt; Planning Assistance&lt;br&gt;&lt;br&gt;&lt;b&gt;Project Description:&lt;/b&gt; Owasco River Multi-modal Trail Corridor Plan&lt;br&gt;&lt;b&gt;Amount of Award: &lt;/b&gt;&lt;br&gt;&lt;/b&gt;Link:&lt;/b&gt; http://www.dot.gov/recovery/ost/tigerii/</v>
      </c>
      <c r="E197" t="str">
        <f>Master!C197</f>
        <v>TIGER II Planning Assistance</v>
      </c>
      <c r="F197" t="s">
        <v>835</v>
      </c>
      <c r="G197" t="str">
        <f t="shared" si="12"/>
        <v>&lt;name&gt;City of Auburn&lt;/name&gt;</v>
      </c>
      <c r="H197" t="str">
        <f t="shared" si="13"/>
        <v>&lt;description&gt;&lt;![CDATA[&lt;b&gt;Agency:&lt;/b&gt; DOT&lt;br&gt;&lt;b&gt;Program:&lt;/b&gt; TIGER II Planning Assistance&lt;br&gt;&lt;b&gt;Mode:&lt;/b&gt; Planning Assistance&lt;br&gt;&lt;br&gt;&lt;b&gt;Project Description:&lt;/b&gt; Owasco River Multi-modal Trail Corridor Plan&lt;br&gt;&lt;b&gt;Amount of Award: &lt;/b&gt;&lt;br&gt;&lt;/b&gt;Link:&lt;/b&gt; http://www.dot.gov/recovery/ost/tigerii/]]&gt;&lt;/description&gt;</v>
      </c>
      <c r="I197" t="str">
        <f t="shared" si="14"/>
        <v>&lt;styleUrl&gt;#TIGER II Planning Assistance&lt;/styleUrl&gt;</v>
      </c>
      <c r="J197" t="str">
        <f t="shared" si="15"/>
        <v>&lt;Point&gt;&lt;coordinates&gt;-76.55882,42.922273,0&lt;/coordinates&gt;&lt;/Point&gt;</v>
      </c>
      <c r="K197" t="s">
        <v>836</v>
      </c>
    </row>
    <row r="198" spans="1:11" x14ac:dyDescent="0.25">
      <c r="A198">
        <f>Master!L198</f>
        <v>34.542098000000003</v>
      </c>
      <c r="B198">
        <f>Master!M198</f>
        <v>-83.99718</v>
      </c>
      <c r="C198" t="str">
        <f>Master!B198</f>
        <v>City of Dahlonega</v>
      </c>
      <c r="D198" t="str">
        <f>"&lt;b&gt;Agency:&lt;/b&gt; "&amp;Master!A198&amp;"&lt;br&gt;&lt;b&gt;Program:&lt;/b&gt; "&amp;Master!C198&amp;"&lt;br&gt;&lt;b&gt;Mode:&lt;/b&gt; "&amp;Master!D198&amp;"&lt;br&gt;&lt;br&gt;&lt;b&gt;Project Description:&lt;/b&gt; "&amp;Master!E198&amp;"&lt;br&gt;&lt;b&gt;Amount of Award: &lt;/b&gt;"&amp;Master!F198&amp;"&lt;br&gt;&lt;/b&gt;Link:&lt;/b&gt; "&amp;Master!G198</f>
        <v>&lt;b&gt;Agency:&lt;/b&gt; DOT&lt;br&gt;&lt;b&gt;Program:&lt;/b&gt; TIGER II Planning Assistance&lt;br&gt;&lt;b&gt;Mode:&lt;/b&gt; Planning Assistance&lt;br&gt;&lt;br&gt;&lt;b&gt;Project Description:&lt;/b&gt; Downtown Dahlonega Complete Streets Corridor Improvements&lt;br&gt;&lt;b&gt;Amount of Award: &lt;/b&gt;&lt;br&gt;&lt;/b&gt;Link:&lt;/b&gt; http://www.dot.gov/recovery/ost/tigerii/</v>
      </c>
      <c r="E198" t="str">
        <f>Master!C198</f>
        <v>TIGER II Planning Assistance</v>
      </c>
      <c r="F198" t="s">
        <v>835</v>
      </c>
      <c r="G198" t="str">
        <f t="shared" si="12"/>
        <v>&lt;name&gt;City of Dahlonega&lt;/name&gt;</v>
      </c>
      <c r="H198" t="str">
        <f t="shared" si="13"/>
        <v>&lt;description&gt;&lt;![CDATA[&lt;b&gt;Agency:&lt;/b&gt; DOT&lt;br&gt;&lt;b&gt;Program:&lt;/b&gt; TIGER II Planning Assistance&lt;br&gt;&lt;b&gt;Mode:&lt;/b&gt; Planning Assistance&lt;br&gt;&lt;br&gt;&lt;b&gt;Project Description:&lt;/b&gt; Downtown Dahlonega Complete Streets Corridor Improvements&lt;br&gt;&lt;b&gt;Amount of Award: &lt;/b&gt;&lt;br&gt;&lt;/b&gt;Link:&lt;/b&gt; http://www.dot.gov/recovery/ost/tigerii/]]&gt;&lt;/description&gt;</v>
      </c>
      <c r="I198" t="str">
        <f t="shared" si="14"/>
        <v>&lt;styleUrl&gt;#TIGER II Planning Assistance&lt;/styleUrl&gt;</v>
      </c>
      <c r="J198" t="str">
        <f t="shared" si="15"/>
        <v>&lt;Point&gt;&lt;coordinates&gt;-83.99718,34.542098,0&lt;/coordinates&gt;&lt;/Point&gt;</v>
      </c>
      <c r="K198" t="s">
        <v>836</v>
      </c>
    </row>
    <row r="199" spans="1:11" x14ac:dyDescent="0.25">
      <c r="A199">
        <f>Master!L199</f>
        <v>35.433660000000003</v>
      </c>
      <c r="B199">
        <f>Master!M199</f>
        <v>-97.524959999999993</v>
      </c>
      <c r="C199" t="str">
        <f>Master!B199</f>
        <v>Central Oklahoma Transportation and Parking Authority (COTPA)</v>
      </c>
      <c r="D199" t="str">
        <f>"&lt;b&gt;Agency:&lt;/b&gt; "&amp;Master!A199&amp;"&lt;br&gt;&lt;b&gt;Program:&lt;/b&gt; "&amp;Master!C199&amp;"&lt;br&gt;&lt;b&gt;Mode:&lt;/b&gt; "&amp;Master!D199&amp;"&lt;br&gt;&lt;br&gt;&lt;b&gt;Project Description:&lt;/b&gt; "&amp;Master!E199&amp;"&lt;br&gt;&lt;b&gt;Amount of Award: &lt;/b&gt;"&amp;Master!F199&amp;"&lt;br&gt;&lt;/b&gt;Link:&lt;/b&gt; "&amp;Master!G199</f>
        <v>&lt;b&gt;Agency:&lt;/b&gt; DOT&lt;br&gt;&lt;b&gt;Program:&lt;/b&gt; TIGER II Planning Assistance&lt;br&gt;&lt;b&gt;Mode:&lt;/b&gt; Planning Assistance&lt;br&gt;&lt;br&gt;&lt;b&gt;Project Description:&lt;/b&gt; Greater Downtown OKC Transit Circulator Environmental Assessment&lt;br&gt;&lt;b&gt;Amount of Award: &lt;/b&gt;&lt;br&gt;&lt;/b&gt;Link:&lt;/b&gt; http://www.dot.gov/recovery/ost/tigerii/</v>
      </c>
      <c r="E199" t="str">
        <f>Master!C199</f>
        <v>TIGER II Planning Assistance</v>
      </c>
      <c r="F199" t="s">
        <v>835</v>
      </c>
      <c r="G199" t="str">
        <f t="shared" si="12"/>
        <v>&lt;name&gt;Central Oklahoma Transportation and Parking Authority (COTPA)&lt;/name&gt;</v>
      </c>
      <c r="H199" t="str">
        <f t="shared" si="13"/>
        <v>&lt;description&gt;&lt;![CDATA[&lt;b&gt;Agency:&lt;/b&gt; DOT&lt;br&gt;&lt;b&gt;Program:&lt;/b&gt; TIGER II Planning Assistance&lt;br&gt;&lt;b&gt;Mode:&lt;/b&gt; Planning Assistance&lt;br&gt;&lt;br&gt;&lt;b&gt;Project Description:&lt;/b&gt; Greater Downtown OKC Transit Circulator Environmental Assessment&lt;br&gt;&lt;b&gt;Amount of Award: &lt;/b&gt;&lt;br&gt;&lt;/b&gt;Link:&lt;/b&gt; http://www.dot.gov/recovery/ost/tigerii/]]&gt;&lt;/description&gt;</v>
      </c>
      <c r="I199" t="str">
        <f t="shared" si="14"/>
        <v>&lt;styleUrl&gt;#TIGER II Planning Assistance&lt;/styleUrl&gt;</v>
      </c>
      <c r="J199" t="str">
        <f t="shared" si="15"/>
        <v>&lt;Point&gt;&lt;coordinates&gt;-97.52496,35.43366,0&lt;/coordinates&gt;&lt;/Point&gt;</v>
      </c>
      <c r="K199" t="s">
        <v>836</v>
      </c>
    </row>
    <row r="200" spans="1:11" x14ac:dyDescent="0.25">
      <c r="A200">
        <f>Master!L200</f>
        <v>44.817770000000003</v>
      </c>
      <c r="B200">
        <f>Master!M200</f>
        <v>-68.789519999999996</v>
      </c>
      <c r="C200" t="str">
        <f>Master!B200</f>
        <v>Penobscot County</v>
      </c>
      <c r="D200" t="str">
        <f>"&lt;b&gt;Agency:&lt;/b&gt; "&amp;Master!A200&amp;"&lt;br&gt;&lt;b&gt;Program:&lt;/b&gt; "&amp;Master!C200&amp;"&lt;br&gt;&lt;b&gt;Mode:&lt;/b&gt; "&amp;Master!D200&amp;"&lt;br&gt;&lt;br&gt;&lt;b&gt;Project Description:&lt;/b&gt; "&amp;Master!E200&amp;"&lt;br&gt;&lt;b&gt;Amount of Award: &lt;/b&gt;"&amp;Master!F200&amp;"&lt;br&gt;&lt;/b&gt;Link:&lt;/b&gt; "&amp;Master!G200</f>
        <v>&lt;b&gt;Agency:&lt;/b&gt; DOT&lt;br&gt;&lt;b&gt;Program:&lt;/b&gt; TIGER II Planning Assistance&lt;br&gt;&lt;b&gt;Mode:&lt;/b&gt; Planning Assistance&lt;br&gt;&lt;br&gt;&lt;b&gt;Project Description:&lt;/b&gt; Linking the Rural Regions of Five Counties in Maine to Enhance Transportation Opportunities and Improving Quality of LIfe&lt;br&gt;&lt;b&gt;Amount of Award: &lt;/b&gt;&lt;br&gt;&lt;/b&gt;Link:&lt;/b&gt; http://www.dot.gov/recovery/ost/tigerii/</v>
      </c>
      <c r="E200" t="str">
        <f>Master!C200</f>
        <v>TIGER II Planning Assistance</v>
      </c>
      <c r="F200" t="s">
        <v>835</v>
      </c>
      <c r="G200" t="str">
        <f t="shared" si="12"/>
        <v>&lt;name&gt;Penobscot County&lt;/name&gt;</v>
      </c>
      <c r="H200" t="str">
        <f t="shared" si="13"/>
        <v>&lt;description&gt;&lt;![CDATA[&lt;b&gt;Agency:&lt;/b&gt; DOT&lt;br&gt;&lt;b&gt;Program:&lt;/b&gt; TIGER II Planning Assistance&lt;br&gt;&lt;b&gt;Mode:&lt;/b&gt; Planning Assistance&lt;br&gt;&lt;br&gt;&lt;b&gt;Project Description:&lt;/b&gt; Linking the Rural Regions of Five Counties in Maine to Enhance Transportation Opportunities and Improving Quality of LIfe&lt;br&gt;&lt;b&gt;Amount of Award: &lt;/b&gt;&lt;br&gt;&lt;/b&gt;Link:&lt;/b&gt; http://www.dot.gov/recovery/ost/tigerii/]]&gt;&lt;/description&gt;</v>
      </c>
      <c r="I200" t="str">
        <f t="shared" si="14"/>
        <v>&lt;styleUrl&gt;#TIGER II Planning Assistance&lt;/styleUrl&gt;</v>
      </c>
      <c r="J200" t="str">
        <f t="shared" si="15"/>
        <v>&lt;Point&gt;&lt;coordinates&gt;-68.78952,44.81777,0&lt;/coordinates&gt;&lt;/Point&gt;</v>
      </c>
      <c r="K200" t="s">
        <v>836</v>
      </c>
    </row>
    <row r="201" spans="1:11" x14ac:dyDescent="0.25">
      <c r="A201">
        <f>Master!L201</f>
        <v>37.809426999999999</v>
      </c>
      <c r="B201">
        <f>Master!M201</f>
        <v>-122.27172</v>
      </c>
      <c r="C201" t="str">
        <f>Master!B201</f>
        <v>City of Oakland</v>
      </c>
      <c r="D201" t="str">
        <f>"&lt;b&gt;Agency:&lt;/b&gt; "&amp;Master!A201&amp;"&lt;br&gt;&lt;b&gt;Program:&lt;/b&gt; "&amp;Master!C201&amp;"&lt;br&gt;&lt;b&gt;Mode:&lt;/b&gt; "&amp;Master!D201&amp;"&lt;br&gt;&lt;br&gt;&lt;b&gt;Project Description:&lt;/b&gt; "&amp;Master!E201&amp;"&lt;br&gt;&lt;b&gt;Amount of Award: &lt;/b&gt;"&amp;Master!F201&amp;"&lt;br&gt;&lt;/b&gt;Link:&lt;/b&gt; "&amp;Master!G201</f>
        <v>&lt;b&gt;Agency:&lt;/b&gt; DOT&lt;br&gt;&lt;b&gt;Program:&lt;/b&gt; TIGER II Planning Assistance&lt;br&gt;&lt;b&gt;Mode:&lt;/b&gt; Planning Assistance&lt;br&gt;&lt;br&gt;&lt;b&gt;Project Description:&lt;/b&gt; Oakland Army Base Infrastructure Master Plan&lt;br&gt;&lt;b&gt;Amount of Award: &lt;/b&gt;&lt;br&gt;&lt;/b&gt;Link:&lt;/b&gt; http://www.dot.gov/recovery/ost/tigerii/</v>
      </c>
      <c r="E201" t="str">
        <f>Master!C201</f>
        <v>TIGER II Planning Assistance</v>
      </c>
      <c r="F201" t="s">
        <v>835</v>
      </c>
      <c r="G201" t="str">
        <f t="shared" si="12"/>
        <v>&lt;name&gt;City of Oakland&lt;/name&gt;</v>
      </c>
      <c r="H201" t="str">
        <f t="shared" si="13"/>
        <v>&lt;description&gt;&lt;![CDATA[&lt;b&gt;Agency:&lt;/b&gt; DOT&lt;br&gt;&lt;b&gt;Program:&lt;/b&gt; TIGER II Planning Assistance&lt;br&gt;&lt;b&gt;Mode:&lt;/b&gt; Planning Assistance&lt;br&gt;&lt;br&gt;&lt;b&gt;Project Description:&lt;/b&gt; Oakland Army Base Infrastructure Master Plan&lt;br&gt;&lt;b&gt;Amount of Award: &lt;/b&gt;&lt;br&gt;&lt;/b&gt;Link:&lt;/b&gt; http://www.dot.gov/recovery/ost/tigerii/]]&gt;&lt;/description&gt;</v>
      </c>
      <c r="I201" t="str">
        <f t="shared" si="14"/>
        <v>&lt;styleUrl&gt;#TIGER II Planning Assistance&lt;/styleUrl&gt;</v>
      </c>
      <c r="J201" t="str">
        <f t="shared" si="15"/>
        <v>&lt;Point&gt;&lt;coordinates&gt;-122.27172,37.809427,0&lt;/coordinates&gt;&lt;/Point&gt;</v>
      </c>
      <c r="K201" t="s">
        <v>836</v>
      </c>
    </row>
    <row r="202" spans="1:11" x14ac:dyDescent="0.25">
      <c r="A202">
        <f>Master!L202</f>
        <v>41.616262999999996</v>
      </c>
      <c r="B202">
        <f>Master!M202</f>
        <v>-87.05883</v>
      </c>
      <c r="C202" t="str">
        <f>Master!B202</f>
        <v>Northern Indiana Commuter Transportation District with the cooperation and financial support of the City of Michigan City.</v>
      </c>
      <c r="D202" t="str">
        <f>"&lt;b&gt;Agency:&lt;/b&gt; "&amp;Master!A202&amp;"&lt;br&gt;&lt;b&gt;Program:&lt;/b&gt; "&amp;Master!C202&amp;"&lt;br&gt;&lt;b&gt;Mode:&lt;/b&gt; "&amp;Master!D202&amp;"&lt;br&gt;&lt;br&gt;&lt;b&gt;Project Description:&lt;/b&gt; "&amp;Master!E202&amp;"&lt;br&gt;&lt;b&gt;Amount of Award: &lt;/b&gt;"&amp;Master!F202&amp;"&lt;br&gt;&lt;/b&gt;Link:&lt;/b&gt; "&amp;Master!G202</f>
        <v>&lt;b&gt;Agency:&lt;/b&gt; DOT&lt;br&gt;&lt;b&gt;Program:&lt;/b&gt; TIGER II Planning Assistance&lt;br&gt;&lt;b&gt;Mode:&lt;/b&gt; Planning Assistance&lt;br&gt;&lt;br&gt;&lt;b&gt;Project Description:&lt;/b&gt; Transportation corridor study to identify the preferred alignment for rerouting the South Shore commuter railroad through Michigan City.&lt;br&gt;&lt;b&gt;Amount of Award: &lt;/b&gt;&lt;br&gt;&lt;/b&gt;Link:&lt;/b&gt; http://www.dot.gov/recovery/ost/tigerii/</v>
      </c>
      <c r="E202" t="str">
        <f>Master!C202</f>
        <v>TIGER II Planning Assistance</v>
      </c>
      <c r="F202" t="s">
        <v>835</v>
      </c>
      <c r="G202" t="str">
        <f t="shared" si="12"/>
        <v>&lt;name&gt;Northern Indiana Commuter Transportation District with the cooperation and financial support of the City of Michigan City.&lt;/name&gt;</v>
      </c>
      <c r="H202" t="str">
        <f t="shared" si="13"/>
        <v>&lt;description&gt;&lt;![CDATA[&lt;b&gt;Agency:&lt;/b&gt; DOT&lt;br&gt;&lt;b&gt;Program:&lt;/b&gt; TIGER II Planning Assistance&lt;br&gt;&lt;b&gt;Mode:&lt;/b&gt; Planning Assistance&lt;br&gt;&lt;br&gt;&lt;b&gt;Project Description:&lt;/b&gt; Transportation corridor study to identify the preferred alignment for rerouting the South Shore commuter railroad through Michigan City.&lt;br&gt;&lt;b&gt;Amount of Award: &lt;/b&gt;&lt;br&gt;&lt;/b&gt;Link:&lt;/b&gt; http://www.dot.gov/recovery/ost/tigerii/]]&gt;&lt;/description&gt;</v>
      </c>
      <c r="I202" t="str">
        <f t="shared" si="14"/>
        <v>&lt;styleUrl&gt;#TIGER II Planning Assistance&lt;/styleUrl&gt;</v>
      </c>
      <c r="J202" t="str">
        <f t="shared" si="15"/>
        <v>&lt;Point&gt;&lt;coordinates&gt;-87.05883,41.616263,0&lt;/coordinates&gt;&lt;/Point&gt;</v>
      </c>
      <c r="K202" t="s">
        <v>836</v>
      </c>
    </row>
    <row r="203" spans="1:11" x14ac:dyDescent="0.25">
      <c r="A203">
        <f>Master!L203</f>
        <v>34.278934999999997</v>
      </c>
      <c r="B203">
        <f>Master!M203</f>
        <v>-80.591419999999999</v>
      </c>
      <c r="C203" t="str">
        <f>Master!B203</f>
        <v>City of Camden</v>
      </c>
      <c r="D203" t="str">
        <f>"&lt;b&gt;Agency:&lt;/b&gt; "&amp;Master!A203&amp;"&lt;br&gt;&lt;b&gt;Program:&lt;/b&gt; "&amp;Master!C203&amp;"&lt;br&gt;&lt;b&gt;Mode:&lt;/b&gt; "&amp;Master!D203&amp;"&lt;br&gt;&lt;br&gt;&lt;b&gt;Project Description:&lt;/b&gt; "&amp;Master!E203&amp;"&lt;br&gt;&lt;b&gt;Amount of Award: &lt;/b&gt;"&amp;Master!F203&amp;"&lt;br&gt;&lt;/b&gt;Link:&lt;/b&gt; "&amp;Master!G203</f>
        <v>&lt;b&gt;Agency:&lt;/b&gt; DOT&lt;br&gt;&lt;b&gt;Program:&lt;/b&gt; TIGER II Planning Assistance&lt;br&gt;&lt;b&gt;Mode:&lt;/b&gt; Planning Assistance&lt;br&gt;&lt;br&gt;&lt;b&gt;Project Description:&lt;/b&gt; Broad Street Road Diet&lt;br&gt;&lt;b&gt;Amount of Award: &lt;/b&gt;&lt;br&gt;&lt;/b&gt;Link:&lt;/b&gt; http://www.dot.gov/recovery/ost/tigerii/</v>
      </c>
      <c r="E203" t="str">
        <f>Master!C203</f>
        <v>TIGER II Planning Assistance</v>
      </c>
      <c r="F203" t="s">
        <v>835</v>
      </c>
      <c r="G203" t="str">
        <f t="shared" si="12"/>
        <v>&lt;name&gt;City of Camden&lt;/name&gt;</v>
      </c>
      <c r="H203" t="str">
        <f t="shared" si="13"/>
        <v>&lt;description&gt;&lt;![CDATA[&lt;b&gt;Agency:&lt;/b&gt; DOT&lt;br&gt;&lt;b&gt;Program:&lt;/b&gt; TIGER II Planning Assistance&lt;br&gt;&lt;b&gt;Mode:&lt;/b&gt; Planning Assistance&lt;br&gt;&lt;br&gt;&lt;b&gt;Project Description:&lt;/b&gt; Broad Street Road Diet&lt;br&gt;&lt;b&gt;Amount of Award: &lt;/b&gt;&lt;br&gt;&lt;/b&gt;Link:&lt;/b&gt; http://www.dot.gov/recovery/ost/tigerii/]]&gt;&lt;/description&gt;</v>
      </c>
      <c r="I203" t="str">
        <f t="shared" si="14"/>
        <v>&lt;styleUrl&gt;#TIGER II Planning Assistance&lt;/styleUrl&gt;</v>
      </c>
      <c r="J203" t="str">
        <f t="shared" si="15"/>
        <v>&lt;Point&gt;&lt;coordinates&gt;-80.59142,34.278935,0&lt;/coordinates&gt;&lt;/Point&gt;</v>
      </c>
      <c r="K203" t="s">
        <v>836</v>
      </c>
    </row>
    <row r="204" spans="1:11" x14ac:dyDescent="0.25">
      <c r="A204">
        <f>Master!L204</f>
        <v>44.935315000000003</v>
      </c>
      <c r="B204">
        <f>Master!M204</f>
        <v>-93.120490000000004</v>
      </c>
      <c r="C204" t="str">
        <f>Master!B204</f>
        <v>City of Saint Paul</v>
      </c>
      <c r="D204" t="str">
        <f>"&lt;b&gt;Agency:&lt;/b&gt; "&amp;Master!A204&amp;"&lt;br&gt;&lt;b&gt;Program:&lt;/b&gt; "&amp;Master!C204&amp;"&lt;br&gt;&lt;b&gt;Mode:&lt;/b&gt; "&amp;Master!D204&amp;"&lt;br&gt;&lt;br&gt;&lt;b&gt;Project Description:&lt;/b&gt; "&amp;Master!E204&amp;"&lt;br&gt;&lt;b&gt;Amount of Award: &lt;/b&gt;"&amp;Master!F204&amp;"&lt;br&gt;&lt;/b&gt;Link:&lt;/b&gt; "&amp;Master!G204</f>
        <v>&lt;b&gt;Agency:&lt;/b&gt; DOT&lt;br&gt;&lt;b&gt;Program:&lt;/b&gt; TIGER II Planning Assistance&lt;br&gt;&lt;b&gt;Mode:&lt;/b&gt; Planning Assistance&lt;br&gt;&lt;br&gt;&lt;b&gt;Project Description:&lt;/b&gt; Saint Paul Complete Streets Plan&lt;br&gt;&lt;b&gt;Amount of Award: &lt;/b&gt;&lt;br&gt;&lt;/b&gt;Link:&lt;/b&gt; http://www.dot.gov/recovery/ost/tigerii/</v>
      </c>
      <c r="E204" t="str">
        <f>Master!C204</f>
        <v>TIGER II Planning Assistance</v>
      </c>
      <c r="F204" t="s">
        <v>835</v>
      </c>
      <c r="G204" t="str">
        <f t="shared" si="12"/>
        <v>&lt;name&gt;City of Saint Paul&lt;/name&gt;</v>
      </c>
      <c r="H204" t="str">
        <f t="shared" si="13"/>
        <v>&lt;description&gt;&lt;![CDATA[&lt;b&gt;Agency:&lt;/b&gt; DOT&lt;br&gt;&lt;b&gt;Program:&lt;/b&gt; TIGER II Planning Assistance&lt;br&gt;&lt;b&gt;Mode:&lt;/b&gt; Planning Assistance&lt;br&gt;&lt;br&gt;&lt;b&gt;Project Description:&lt;/b&gt; Saint Paul Complete Streets Plan&lt;br&gt;&lt;b&gt;Amount of Award: &lt;/b&gt;&lt;br&gt;&lt;/b&gt;Link:&lt;/b&gt; http://www.dot.gov/recovery/ost/tigerii/]]&gt;&lt;/description&gt;</v>
      </c>
      <c r="I204" t="str">
        <f t="shared" si="14"/>
        <v>&lt;styleUrl&gt;#TIGER II Planning Assistance&lt;/styleUrl&gt;</v>
      </c>
      <c r="J204" t="str">
        <f t="shared" si="15"/>
        <v>&lt;Point&gt;&lt;coordinates&gt;-93.12049,44.935315,0&lt;/coordinates&gt;&lt;/Point&gt;</v>
      </c>
      <c r="K204" t="s">
        <v>836</v>
      </c>
    </row>
    <row r="205" spans="1:11" x14ac:dyDescent="0.25">
      <c r="A205">
        <f>Master!L205</f>
        <v>43.078645999999999</v>
      </c>
      <c r="B205">
        <f>Master!M205</f>
        <v>-89.377269999999996</v>
      </c>
      <c r="C205" t="str">
        <f>Master!B205</f>
        <v>City of Madison</v>
      </c>
      <c r="D205" t="str">
        <f>"&lt;b&gt;Agency:&lt;/b&gt; "&amp;Master!A205&amp;"&lt;br&gt;&lt;b&gt;Program:&lt;/b&gt; "&amp;Master!C205&amp;"&lt;br&gt;&lt;b&gt;Mode:&lt;/b&gt; "&amp;Master!D205&amp;"&lt;br&gt;&lt;br&gt;&lt;b&gt;Project Description:&lt;/b&gt; "&amp;Master!E205&amp;"&lt;br&gt;&lt;b&gt;Amount of Award: &lt;/b&gt;"&amp;Master!F205&amp;"&lt;br&gt;&lt;/b&gt;Link:&lt;/b&gt; "&amp;Master!G205</f>
        <v>&lt;b&gt;Agency:&lt;/b&gt; DOT&lt;br&gt;&lt;b&gt;Program:&lt;/b&gt; TIGER II Planning Assistance&lt;br&gt;&lt;b&gt;Mode:&lt;/b&gt; Planning Assistance&lt;br&gt;&lt;br&gt;&lt;b&gt;Project Description:&lt;/b&gt; Downtown Madison Intermodal Terminal&lt;br&gt;&lt;b&gt;Amount of Award: &lt;/b&gt;&lt;br&gt;&lt;/b&gt;Link:&lt;/b&gt; http://www.dot.gov/recovery/ost/tigerii/</v>
      </c>
      <c r="E205" t="str">
        <f>Master!C205</f>
        <v>TIGER II Planning Assistance</v>
      </c>
      <c r="F205" t="s">
        <v>835</v>
      </c>
      <c r="G205" t="str">
        <f t="shared" si="12"/>
        <v>&lt;name&gt;City of Madison&lt;/name&gt;</v>
      </c>
      <c r="H205" t="str">
        <f t="shared" si="13"/>
        <v>&lt;description&gt;&lt;![CDATA[&lt;b&gt;Agency:&lt;/b&gt; DOT&lt;br&gt;&lt;b&gt;Program:&lt;/b&gt; TIGER II Planning Assistance&lt;br&gt;&lt;b&gt;Mode:&lt;/b&gt; Planning Assistance&lt;br&gt;&lt;br&gt;&lt;b&gt;Project Description:&lt;/b&gt; Downtown Madison Intermodal Terminal&lt;br&gt;&lt;b&gt;Amount of Award: &lt;/b&gt;&lt;br&gt;&lt;/b&gt;Link:&lt;/b&gt; http://www.dot.gov/recovery/ost/tigerii/]]&gt;&lt;/description&gt;</v>
      </c>
      <c r="I205" t="str">
        <f t="shared" si="14"/>
        <v>&lt;styleUrl&gt;#TIGER II Planning Assistance&lt;/styleUrl&gt;</v>
      </c>
      <c r="J205" t="str">
        <f t="shared" si="15"/>
        <v>&lt;Point&gt;&lt;coordinates&gt;-89.37727,43.078646,0&lt;/coordinates&gt;&lt;/Point&gt;</v>
      </c>
      <c r="K205" t="s">
        <v>836</v>
      </c>
    </row>
    <row r="206" spans="1:11" x14ac:dyDescent="0.25">
      <c r="A206">
        <f>Master!L206</f>
        <v>44.807555000000001</v>
      </c>
      <c r="B206">
        <f>Master!M206</f>
        <v>-73.090770000000006</v>
      </c>
      <c r="C206" t="str">
        <f>Master!B206</f>
        <v>Northwest Regional Planning Commission</v>
      </c>
      <c r="D206" t="str">
        <f>"&lt;b&gt;Agency:&lt;/b&gt; "&amp;Master!A206&amp;"&lt;br&gt;&lt;b&gt;Program:&lt;/b&gt; "&amp;Master!C206&amp;"&lt;br&gt;&lt;b&gt;Mode:&lt;/b&gt; "&amp;Master!D206&amp;"&lt;br&gt;&lt;br&gt;&lt;b&gt;Project Description:&lt;/b&gt; "&amp;Master!E206&amp;"&lt;br&gt;&lt;b&gt;Amount of Award: &lt;/b&gt;"&amp;Master!F206&amp;"&lt;br&gt;&lt;/b&gt;Link:&lt;/b&gt; "&amp;Master!G206</f>
        <v>&lt;b&gt;Agency:&lt;/b&gt; DOT&lt;br&gt;&lt;b&gt;Program:&lt;/b&gt; TIGER II Planning Assistance&lt;br&gt;&lt;b&gt;Mode:&lt;/b&gt; Planning Assistance&lt;br&gt;&lt;br&gt;&lt;b&gt;Project Description:&lt;/b&gt; Downtown St. Albans Streetscape Improvements&lt;br&gt;&lt;b&gt;Amount of Award: &lt;/b&gt;&lt;br&gt;&lt;/b&gt;Link:&lt;/b&gt; http://www.dot.gov/recovery/ost/tigerii/</v>
      </c>
      <c r="E206" t="str">
        <f>Master!C206</f>
        <v>TIGER II Planning Assistance</v>
      </c>
      <c r="F206" t="s">
        <v>835</v>
      </c>
      <c r="G206" t="str">
        <f t="shared" si="12"/>
        <v>&lt;name&gt;Northwest Regional Planning Commission&lt;/name&gt;</v>
      </c>
      <c r="H206" t="str">
        <f t="shared" si="13"/>
        <v>&lt;description&gt;&lt;![CDATA[&lt;b&gt;Agency:&lt;/b&gt; DOT&lt;br&gt;&lt;b&gt;Program:&lt;/b&gt; TIGER II Planning Assistance&lt;br&gt;&lt;b&gt;Mode:&lt;/b&gt; Planning Assistance&lt;br&gt;&lt;br&gt;&lt;b&gt;Project Description:&lt;/b&gt; Downtown St. Albans Streetscape Improvements&lt;br&gt;&lt;b&gt;Amount of Award: &lt;/b&gt;&lt;br&gt;&lt;/b&gt;Link:&lt;/b&gt; http://www.dot.gov/recovery/ost/tigerii/]]&gt;&lt;/description&gt;</v>
      </c>
      <c r="I206" t="str">
        <f t="shared" si="14"/>
        <v>&lt;styleUrl&gt;#TIGER II Planning Assistance&lt;/styleUrl&gt;</v>
      </c>
      <c r="J206" t="str">
        <f t="shared" si="15"/>
        <v>&lt;Point&gt;&lt;coordinates&gt;-73.09077,44.807555,0&lt;/coordinates&gt;&lt;/Point&gt;</v>
      </c>
      <c r="K206" t="s">
        <v>836</v>
      </c>
    </row>
    <row r="207" spans="1:11" x14ac:dyDescent="0.25">
      <c r="A207">
        <f>Master!L207</f>
        <v>42.160791000000003</v>
      </c>
      <c r="B207">
        <f>Master!M207</f>
        <v>-88.15231</v>
      </c>
      <c r="C207" t="str">
        <f>Master!B207</f>
        <v xml:space="preserve">Village of Barrington, Illinois  </v>
      </c>
      <c r="D207" t="str">
        <f>"&lt;b&gt;Agency:&lt;/b&gt; "&amp;Master!A207&amp;"&lt;br&gt;&lt;b&gt;Program:&lt;/b&gt; "&amp;Master!C207&amp;"&lt;br&gt;&lt;b&gt;Mode:&lt;/b&gt; "&amp;Master!D207&amp;"&lt;br&gt;&lt;br&gt;&lt;b&gt;Project Description:&lt;/b&gt; "&amp;Master!E207&amp;"&lt;br&gt;&lt;b&gt;Amount of Award: &lt;/b&gt;"&amp;Master!F207&amp;"&lt;br&gt;&lt;/b&gt;Link:&lt;/b&gt; "&amp;Master!G207</f>
        <v>&lt;b&gt;Agency:&lt;/b&gt; DOT&lt;br&gt;&lt;b&gt;Program:&lt;/b&gt; TIGER II Planning Assistance&lt;br&gt;&lt;b&gt;Mode:&lt;/b&gt; Planning Assistance&lt;br&gt;&lt;br&gt;&lt;b&gt;Project Description:&lt;/b&gt; Barrington US-14 Underpass&lt;br&gt;&lt;b&gt;Amount of Award: &lt;/b&gt;&lt;br&gt;&lt;/b&gt;Link:&lt;/b&gt; http://www.dot.gov/recovery/ost/tigerii/</v>
      </c>
      <c r="E207" t="str">
        <f>Master!C207</f>
        <v>TIGER II Planning Assistance</v>
      </c>
      <c r="F207" t="s">
        <v>835</v>
      </c>
      <c r="G207" t="str">
        <f t="shared" si="12"/>
        <v>&lt;name&gt;Village of Barrington, Illinois  &lt;/name&gt;</v>
      </c>
      <c r="H207" t="str">
        <f t="shared" si="13"/>
        <v>&lt;description&gt;&lt;![CDATA[&lt;b&gt;Agency:&lt;/b&gt; DOT&lt;br&gt;&lt;b&gt;Program:&lt;/b&gt; TIGER II Planning Assistance&lt;br&gt;&lt;b&gt;Mode:&lt;/b&gt; Planning Assistance&lt;br&gt;&lt;br&gt;&lt;b&gt;Project Description:&lt;/b&gt; Barrington US-14 Underpass&lt;br&gt;&lt;b&gt;Amount of Award: &lt;/b&gt;&lt;br&gt;&lt;/b&gt;Link:&lt;/b&gt; http://www.dot.gov/recovery/ost/tigerii/]]&gt;&lt;/description&gt;</v>
      </c>
      <c r="I207" t="str">
        <f t="shared" si="14"/>
        <v>&lt;styleUrl&gt;#TIGER II Planning Assistance&lt;/styleUrl&gt;</v>
      </c>
      <c r="J207" t="str">
        <f t="shared" si="15"/>
        <v>&lt;Point&gt;&lt;coordinates&gt;-88.15231,42.160791,0&lt;/coordinates&gt;&lt;/Point&gt;</v>
      </c>
      <c r="K207" t="s">
        <v>836</v>
      </c>
    </row>
    <row r="208" spans="1:11" x14ac:dyDescent="0.25">
      <c r="A208">
        <f>Master!L208</f>
        <v>42.644581000000002</v>
      </c>
      <c r="B208">
        <f>Master!M208</f>
        <v>-83.282110000000003</v>
      </c>
      <c r="C208" t="str">
        <f>Master!B208</f>
        <v>County of Oakland</v>
      </c>
      <c r="D208" t="str">
        <f>"&lt;b&gt;Agency:&lt;/b&gt; "&amp;Master!A208&amp;"&lt;br&gt;&lt;b&gt;Program:&lt;/b&gt; "&amp;Master!C208&amp;"&lt;br&gt;&lt;b&gt;Mode:&lt;/b&gt; "&amp;Master!D208&amp;"&lt;br&gt;&lt;br&gt;&lt;b&gt;Project Description:&lt;/b&gt; "&amp;Master!E208&amp;"&lt;br&gt;&lt;b&gt;Amount of Award: &lt;/b&gt;"&amp;Master!F208&amp;"&lt;br&gt;&lt;/b&gt;Link:&lt;/b&gt; "&amp;Master!G208</f>
        <v>&lt;b&gt;Agency:&lt;/b&gt; DOT&lt;br&gt;&lt;b&gt;Program:&lt;/b&gt; TIGER II Planning Assistance&lt;br&gt;&lt;b&gt;Mode:&lt;/b&gt; Planning Assistance&lt;br&gt;&lt;br&gt;&lt;b&gt;Project Description:&lt;/b&gt; Building Livability in Pontiac: Planning for Connectivity between the Downtown, Neighborhoods and Transit&lt;br&gt;&lt;b&gt;Amount of Award: &lt;/b&gt;&lt;br&gt;&lt;/b&gt;Link:&lt;/b&gt; http://www.dot.gov/recovery/ost/tigerii/</v>
      </c>
      <c r="E208" t="str">
        <f>Master!C208</f>
        <v>TIGER II Planning Assistance</v>
      </c>
      <c r="F208" t="s">
        <v>835</v>
      </c>
      <c r="G208" t="str">
        <f t="shared" si="12"/>
        <v>&lt;name&gt;County of Oakland&lt;/name&gt;</v>
      </c>
      <c r="H208" t="str">
        <f t="shared" si="13"/>
        <v>&lt;description&gt;&lt;![CDATA[&lt;b&gt;Agency:&lt;/b&gt; DOT&lt;br&gt;&lt;b&gt;Program:&lt;/b&gt; TIGER II Planning Assistance&lt;br&gt;&lt;b&gt;Mode:&lt;/b&gt; Planning Assistance&lt;br&gt;&lt;br&gt;&lt;b&gt;Project Description:&lt;/b&gt; Building Livability in Pontiac: Planning for Connectivity between the Downtown, Neighborhoods and Transit&lt;br&gt;&lt;b&gt;Amount of Award: &lt;/b&gt;&lt;br&gt;&lt;/b&gt;Link:&lt;/b&gt; http://www.dot.gov/recovery/ost/tigerii/]]&gt;&lt;/description&gt;</v>
      </c>
      <c r="I208" t="str">
        <f t="shared" si="14"/>
        <v>&lt;styleUrl&gt;#TIGER II Planning Assistance&lt;/styleUrl&gt;</v>
      </c>
      <c r="J208" t="str">
        <f t="shared" si="15"/>
        <v>&lt;Point&gt;&lt;coordinates&gt;-83.28211,42.644581,0&lt;/coordinates&gt;&lt;/Point&gt;</v>
      </c>
      <c r="K208" t="s">
        <v>836</v>
      </c>
    </row>
    <row r="209" spans="1:11" x14ac:dyDescent="0.25">
      <c r="A209">
        <f>Master!L209</f>
        <v>35.595661</v>
      </c>
      <c r="B209">
        <f>Master!M209</f>
        <v>-82.556319999999999</v>
      </c>
      <c r="C209" t="str">
        <f>Master!B209</f>
        <v>City of Asheville</v>
      </c>
      <c r="D209" t="str">
        <f>"&lt;b&gt;Agency:&lt;/b&gt; "&amp;Master!A209&amp;"&lt;br&gt;&lt;b&gt;Program:&lt;/b&gt; "&amp;Master!C209&amp;"&lt;br&gt;&lt;b&gt;Mode:&lt;/b&gt; "&amp;Master!D209&amp;"&lt;br&gt;&lt;br&gt;&lt;b&gt;Project Description:&lt;/b&gt; "&amp;Master!E209&amp;"&lt;br&gt;&lt;b&gt;Amount of Award: &lt;/b&gt;"&amp;Master!F209&amp;"&lt;br&gt;&lt;/b&gt;Link:&lt;/b&gt; "&amp;Master!G209</f>
        <v>&lt;b&gt;Agency:&lt;/b&gt; DOT&lt;br&gt;&lt;b&gt;Program:&lt;/b&gt; TIGER II Planning Assistance&lt;br&gt;&lt;b&gt;Mode:&lt;/b&gt; Planning Assistance&lt;br&gt;&lt;br&gt;&lt;b&gt;Project Description:&lt;/b&gt; The Asheville East of the RiverWay Sustainable Neighborhood Project&lt;br&gt;&lt;b&gt;Amount of Award: &lt;/b&gt;&lt;br&gt;&lt;/b&gt;Link:&lt;/b&gt; http://www.dot.gov/recovery/ost/tigerii/</v>
      </c>
      <c r="E209" t="str">
        <f>Master!C209</f>
        <v>TIGER II Planning Assistance</v>
      </c>
      <c r="F209" t="s">
        <v>835</v>
      </c>
      <c r="G209" t="str">
        <f t="shared" si="12"/>
        <v>&lt;name&gt;City of Asheville&lt;/name&gt;</v>
      </c>
      <c r="H209" t="str">
        <f t="shared" si="13"/>
        <v>&lt;description&gt;&lt;![CDATA[&lt;b&gt;Agency:&lt;/b&gt; DOT&lt;br&gt;&lt;b&gt;Program:&lt;/b&gt; TIGER II Planning Assistance&lt;br&gt;&lt;b&gt;Mode:&lt;/b&gt; Planning Assistance&lt;br&gt;&lt;br&gt;&lt;b&gt;Project Description:&lt;/b&gt; The Asheville East of the RiverWay Sustainable Neighborhood Project&lt;br&gt;&lt;b&gt;Amount of Award: &lt;/b&gt;&lt;br&gt;&lt;/b&gt;Link:&lt;/b&gt; http://www.dot.gov/recovery/ost/tigerii/]]&gt;&lt;/description&gt;</v>
      </c>
      <c r="I209" t="str">
        <f t="shared" si="14"/>
        <v>&lt;styleUrl&gt;#TIGER II Planning Assistance&lt;/styleUrl&gt;</v>
      </c>
      <c r="J209" t="str">
        <f t="shared" si="15"/>
        <v>&lt;Point&gt;&lt;coordinates&gt;-82.55632,35.595661,0&lt;/coordinates&gt;&lt;/Point&gt;</v>
      </c>
      <c r="K209" t="s">
        <v>836</v>
      </c>
    </row>
    <row r="210" spans="1:11" x14ac:dyDescent="0.25">
      <c r="A210">
        <f>Master!L210</f>
        <v>63.25</v>
      </c>
      <c r="B210">
        <f>Master!M210</f>
        <v>-162</v>
      </c>
      <c r="C210" t="str">
        <f>Master!B210</f>
        <v>St. Michael Community Streets</v>
      </c>
      <c r="D210" t="str">
        <f>"&lt;b&gt;Agency:&lt;/b&gt; "&amp;Master!A210&amp;"&lt;br&gt;&lt;b&gt;Program:&lt;/b&gt; "&amp;Master!C210&amp;"&lt;br&gt;&lt;b&gt;Mode:&lt;/b&gt; "&amp;Master!D210&amp;"&lt;br&gt;&lt;br&gt;&lt;b&gt;Project Description:&lt;/b&gt; "&amp;Master!E210&amp;"&lt;br&gt;&lt;b&gt;Amount of Award: &lt;/b&gt;"&amp;Master!F210&amp;"&lt;br&gt;&lt;/b&gt;Link:&lt;/b&gt; "&amp;Master!G210</f>
        <v>&lt;b&gt;Agency:&lt;/b&gt; DOT&lt;br&gt;&lt;b&gt;Program:&lt;/b&gt; FY2011 TIGER&lt;br&gt;&lt;b&gt;Mode:&lt;/b&gt; Road&lt;br&gt;&lt;br&gt;&lt;b&gt;Project Description:&lt;/b&gt; The Native Village of St. Michael IRA will re-contour and resurface the existing roads and construct new road extensions. The project will also construct new boardwalks and rebuild existing boardwalks. The complete project will make improvements to approximately 4.39 miles of road.&lt;br&gt;&lt;b&gt;Amount of Award: &lt;/b&gt;1000000&lt;br&gt;&lt;/b&gt;Link:&lt;/b&gt; http://www.dot.gov/tiger/docs/FY2011_TIGER.pdf</v>
      </c>
      <c r="E210" t="str">
        <f>Master!C210</f>
        <v>FY2011 TIGER</v>
      </c>
      <c r="F210" t="s">
        <v>835</v>
      </c>
      <c r="G210" t="str">
        <f t="shared" si="12"/>
        <v>&lt;name&gt;St. Michael Community Streets&lt;/name&gt;</v>
      </c>
      <c r="H210" t="str">
        <f t="shared" si="13"/>
        <v>&lt;description&gt;&lt;![CDATA[&lt;b&gt;Agency:&lt;/b&gt; DOT&lt;br&gt;&lt;b&gt;Program:&lt;/b&gt; FY2011 TIGER&lt;br&gt;&lt;b&gt;Mode:&lt;/b&gt; Road&lt;br&gt;&lt;br&gt;&lt;b&gt;Project Description:&lt;/b&gt; The Native Village of St. Michael IRA will re-contour and resurface the existing roads and construct new road extensions. The project will also construct new boardwalks and rebuild existing boardwalks. The complete project will make improvements to approximately 4.39 miles of road.&lt;br&gt;&lt;b&gt;Amount of Award: &lt;/b&gt;1000000&lt;br&gt;&lt;/b&gt;Link:&lt;/b&gt; http://www.dot.gov/tiger/docs/FY2011_TIGER.pdf]]&gt;&lt;/description&gt;</v>
      </c>
      <c r="I210" t="str">
        <f t="shared" si="14"/>
        <v>&lt;styleUrl&gt;#FY2011 TIGER&lt;/styleUrl&gt;</v>
      </c>
      <c r="J210" t="str">
        <f t="shared" si="15"/>
        <v>&lt;Point&gt;&lt;coordinates&gt;-162,63.25,0&lt;/coordinates&gt;&lt;/Point&gt;</v>
      </c>
      <c r="K210" t="s">
        <v>836</v>
      </c>
    </row>
    <row r="211" spans="1:11" x14ac:dyDescent="0.25">
      <c r="A211">
        <f>Master!L211</f>
        <v>33.870600000000003</v>
      </c>
      <c r="B211">
        <f>Master!M211</f>
        <v>-117.703</v>
      </c>
      <c r="C211" t="str">
        <f>Master!B211</f>
        <v>State Route 91 Corridor Improvements</v>
      </c>
      <c r="D211" t="str">
        <f>"&lt;b&gt;Agency:&lt;/b&gt; "&amp;Master!A211&amp;"&lt;br&gt;&lt;b&gt;Program:&lt;/b&gt; "&amp;Master!C211&amp;"&lt;br&gt;&lt;b&gt;Mode:&lt;/b&gt; "&amp;Master!D211&amp;"&lt;br&gt;&lt;br&gt;&lt;b&gt;Project Description:&lt;/b&gt; "&amp;Master!E211&amp;"&lt;br&gt;&lt;b&gt;Amount of Award: &lt;/b&gt;"&amp;Master!F211&amp;"&lt;br&gt;&lt;/b&gt;Link:&lt;/b&gt; "&amp;Master!G211</f>
        <v>&lt;b&gt;Agency:&lt;/b&gt; DOT&lt;br&gt;&lt;b&gt;Program:&lt;/b&gt; FY2011 TIGER&lt;br&gt;&lt;b&gt;Mode:&lt;/b&gt; Road&lt;br&gt;&lt;br&gt;&lt;b&gt;Project Description:&lt;/b&gt; This $33.4 million TIGER TIFIA Payment will leverage a $445 million TIFIA loan to finance an 8-mile extension of the SR-91 Express Lanes from its current eastern terminus at the border of Orange and Riverside Counties, eastward to I-15.  Additionally, one general-purpose lane will be added to the facility in each direction along the project route.  The SR-91 corridor provides a vital link between employment and residential centers in Los Angeles, Orange, and Riverside Counties; and facilitates goods movement between I-15, I-10, and the Ports of Los Angeles and Long Beach.&lt;br&gt;&lt;b&gt;Amount of Award: &lt;/b&gt;20000000&lt;br&gt;&lt;/b&gt;Link:&lt;/b&gt; http://www.dot.gov/tiger/docs/FY2011_TIGER.pdf</v>
      </c>
      <c r="E211" t="str">
        <f>Master!C211</f>
        <v>FY2011 TIGER</v>
      </c>
      <c r="F211" t="s">
        <v>835</v>
      </c>
      <c r="G211" t="str">
        <f t="shared" si="12"/>
        <v>&lt;name&gt;State Route 91 Corridor Improvements&lt;/name&gt;</v>
      </c>
      <c r="H211" t="str">
        <f t="shared" si="13"/>
        <v>&lt;description&gt;&lt;![CDATA[&lt;b&gt;Agency:&lt;/b&gt; DOT&lt;br&gt;&lt;b&gt;Program:&lt;/b&gt; FY2011 TIGER&lt;br&gt;&lt;b&gt;Mode:&lt;/b&gt; Road&lt;br&gt;&lt;br&gt;&lt;b&gt;Project Description:&lt;/b&gt; This $33.4 million TIGER TIFIA Payment will leverage a $445 million TIFIA loan to finance an 8-mile extension of the SR-91 Express Lanes from its current eastern terminus at the border of Orange and Riverside Counties, eastward to I-15.  Additionally, one general-purpose lane will be added to the facility in each direction along the project route.  The SR-91 corridor provides a vital link between employment and residential centers in Los Angeles, Orange, and Riverside Counties; and facilitates goods movement between I-15, I-10, and the Ports of Los Angeles and Long Beach.&lt;br&gt;&lt;b&gt;Amount of Award: &lt;/b&gt;20000000&lt;br&gt;&lt;/b&gt;Link:&lt;/b&gt; http://www.dot.gov/tiger/docs/FY2011_TIGER.pdf]]&gt;&lt;/description&gt;</v>
      </c>
      <c r="I211" t="str">
        <f t="shared" si="14"/>
        <v>&lt;styleUrl&gt;#FY2011 TIGER&lt;/styleUrl&gt;</v>
      </c>
      <c r="J211" t="str">
        <f t="shared" si="15"/>
        <v>&lt;Point&gt;&lt;coordinates&gt;-117.703,33.8706,0&lt;/coordinates&gt;&lt;/Point&gt;</v>
      </c>
      <c r="K211" t="s">
        <v>836</v>
      </c>
    </row>
    <row r="212" spans="1:11" x14ac:dyDescent="0.25">
      <c r="A212">
        <f>Master!L212</f>
        <v>33.761299999999999</v>
      </c>
      <c r="B212">
        <f>Master!M212</f>
        <v>-118.2071</v>
      </c>
      <c r="C212" t="str">
        <f>Master!B212</f>
        <v xml:space="preserve">Port of Long Beach Rail Realignment </v>
      </c>
      <c r="D212" t="str">
        <f>"&lt;b&gt;Agency:&lt;/b&gt; "&amp;Master!A212&amp;"&lt;br&gt;&lt;b&gt;Program:&lt;/b&gt; "&amp;Master!C212&amp;"&lt;br&gt;&lt;b&gt;Mode:&lt;/b&gt; "&amp;Master!D212&amp;"&lt;br&gt;&lt;br&gt;&lt;b&gt;Project Description:&lt;/b&gt; "&amp;Master!E212&amp;"&lt;br&gt;&lt;b&gt;Amount of Award: &lt;/b&gt;"&amp;Master!F212&amp;"&lt;br&gt;&lt;/b&gt;Link:&lt;/b&gt; "&amp;Master!G212</f>
        <v>&lt;b&gt;Agency:&lt;/b&gt; DOT&lt;br&gt;&lt;b&gt;Program:&lt;/b&gt; FY2011 TIGER&lt;br&gt;&lt;b&gt;Mode:&lt;/b&gt; Port&lt;br&gt;&lt;br&gt;&lt;b&gt;Project Description:&lt;/b&gt; The Port of Long Beach will improve the lead tracks to two rail yards and relieve a chokepoint at the Ocean Boulevard overcrossing, where a large portion of the cargo enters or exits the port property.  The objective is to improve efficiency, reduce environmental impacts of freight movements, and create jobs.  The project will enable the port to move 35% of goods by on-dock rail by 2035.&lt;br&gt;&lt;b&gt;Amount of Award: &lt;/b&gt;17000000&lt;br&gt;&lt;/b&gt;Link:&lt;/b&gt; http://www.dot.gov/tiger/docs/FY2011_TIGER.pdf</v>
      </c>
      <c r="E212" t="str">
        <f>Master!C212</f>
        <v>FY2011 TIGER</v>
      </c>
      <c r="F212" t="s">
        <v>835</v>
      </c>
      <c r="G212" t="str">
        <f t="shared" si="12"/>
        <v>&lt;name&gt;Port of Long Beach Rail Realignment &lt;/name&gt;</v>
      </c>
      <c r="H212" t="str">
        <f t="shared" si="13"/>
        <v>&lt;description&gt;&lt;![CDATA[&lt;b&gt;Agency:&lt;/b&gt; DOT&lt;br&gt;&lt;b&gt;Program:&lt;/b&gt; FY2011 TIGER&lt;br&gt;&lt;b&gt;Mode:&lt;/b&gt; Port&lt;br&gt;&lt;br&gt;&lt;b&gt;Project Description:&lt;/b&gt; The Port of Long Beach will improve the lead tracks to two rail yards and relieve a chokepoint at the Ocean Boulevard overcrossing, where a large portion of the cargo enters or exits the port property.  The objective is to improve efficiency, reduce environmental impacts of freight movements, and create jobs.  The project will enable the port to move 35% of goods by on-dock rail by 2035.&lt;br&gt;&lt;b&gt;Amount of Award: &lt;/b&gt;17000000&lt;br&gt;&lt;/b&gt;Link:&lt;/b&gt; http://www.dot.gov/tiger/docs/FY2011_TIGER.pdf]]&gt;&lt;/description&gt;</v>
      </c>
      <c r="I212" t="str">
        <f t="shared" si="14"/>
        <v>&lt;styleUrl&gt;#FY2011 TIGER&lt;/styleUrl&gt;</v>
      </c>
      <c r="J212" t="str">
        <f t="shared" si="15"/>
        <v>&lt;Point&gt;&lt;coordinates&gt;-118.2071,33.7613,0&lt;/coordinates&gt;&lt;/Point&gt;</v>
      </c>
      <c r="K212" t="s">
        <v>836</v>
      </c>
    </row>
    <row r="213" spans="1:11" x14ac:dyDescent="0.25">
      <c r="A213">
        <f>Master!L213</f>
        <v>41.960299999999997</v>
      </c>
      <c r="B213">
        <f>Master!M213</f>
        <v>-124.20331</v>
      </c>
      <c r="C213" t="str">
        <f>Master!B213</f>
        <v>US 101 Smith River Safety Corridor</v>
      </c>
      <c r="D213" t="str">
        <f>"&lt;b&gt;Agency:&lt;/b&gt; "&amp;Master!A213&amp;"&lt;br&gt;&lt;b&gt;Program:&lt;/b&gt; "&amp;Master!C213&amp;"&lt;br&gt;&lt;b&gt;Mode:&lt;/b&gt; "&amp;Master!D213&amp;"&lt;br&gt;&lt;br&gt;&lt;b&gt;Project Description:&lt;/b&gt; "&amp;Master!E213&amp;"&lt;br&gt;&lt;b&gt;Amount of Award: &lt;/b&gt;"&amp;Master!F213&amp;"&lt;br&gt;&lt;/b&gt;Link:&lt;/b&gt; "&amp;Master!G213</f>
        <v>&lt;b&gt;Agency:&lt;/b&gt; DOT&lt;br&gt;&lt;b&gt;Program:&lt;/b&gt; FY2011 TIGER&lt;br&gt;&lt;b&gt;Mode:&lt;/b&gt; Road&lt;br&gt;&lt;br&gt;&lt;b&gt;Project Description:&lt;/b&gt; Smith River Rancheria, a Federally recognized tribe in Northwest California, will make roadway improvements to address safety concerns on U.S. 101 that runs through tribal lands. TIGER funds will construct traffic calming and pedestrian improvements including innovative colorized, stamped highway shoulder treatments on existing road and new signage. Investments will also include lighting and related small scale improvements to help pedestrians at intersections.&lt;br&gt;&lt;b&gt;Amount of Award: &lt;/b&gt;2500000&lt;br&gt;&lt;/b&gt;Link:&lt;/b&gt; http://www.dot.gov/tiger/docs/FY2011_TIGER.pdf</v>
      </c>
      <c r="E213" t="str">
        <f>Master!C213</f>
        <v>FY2011 TIGER</v>
      </c>
      <c r="F213" t="s">
        <v>835</v>
      </c>
      <c r="G213" t="str">
        <f t="shared" si="12"/>
        <v>&lt;name&gt;US 101 Smith River Safety Corridor&lt;/name&gt;</v>
      </c>
      <c r="H213" t="str">
        <f t="shared" si="13"/>
        <v>&lt;description&gt;&lt;![CDATA[&lt;b&gt;Agency:&lt;/b&gt; DOT&lt;br&gt;&lt;b&gt;Program:&lt;/b&gt; FY2011 TIGER&lt;br&gt;&lt;b&gt;Mode:&lt;/b&gt; Road&lt;br&gt;&lt;br&gt;&lt;b&gt;Project Description:&lt;/b&gt; Smith River Rancheria, a Federally recognized tribe in Northwest California, will make roadway improvements to address safety concerns on U.S. 101 that runs through tribal lands. TIGER funds will construct traffic calming and pedestrian improvements including innovative colorized, stamped highway shoulder treatments on existing road and new signage. Investments will also include lighting and related small scale improvements to help pedestrians at intersections.&lt;br&gt;&lt;b&gt;Amount of Award: &lt;/b&gt;2500000&lt;br&gt;&lt;/b&gt;Link:&lt;/b&gt; http://www.dot.gov/tiger/docs/FY2011_TIGER.pdf]]&gt;&lt;/description&gt;</v>
      </c>
      <c r="I213" t="str">
        <f t="shared" si="14"/>
        <v>&lt;styleUrl&gt;#FY2011 TIGER&lt;/styleUrl&gt;</v>
      </c>
      <c r="J213" t="str">
        <f t="shared" si="15"/>
        <v>&lt;Point&gt;&lt;coordinates&gt;-124.20331,41.9603,0&lt;/coordinates&gt;&lt;/Point&gt;</v>
      </c>
      <c r="K213" t="s">
        <v>836</v>
      </c>
    </row>
    <row r="214" spans="1:11" x14ac:dyDescent="0.25">
      <c r="A214">
        <f>Master!L214</f>
        <v>41.046799999999998</v>
      </c>
      <c r="B214">
        <f>Master!M214</f>
        <v>-73.542000000000002</v>
      </c>
      <c r="C214" t="str">
        <f>Master!B214</f>
        <v>Stamford Intermodal Access</v>
      </c>
      <c r="D214" t="str">
        <f>"&lt;b&gt;Agency:&lt;/b&gt; "&amp;Master!A214&amp;"&lt;br&gt;&lt;b&gt;Program:&lt;/b&gt; "&amp;Master!C214&amp;"&lt;br&gt;&lt;b&gt;Mode:&lt;/b&gt; "&amp;Master!D214&amp;"&lt;br&gt;&lt;br&gt;&lt;b&gt;Project Description:&lt;/b&gt; "&amp;Master!E214&amp;"&lt;br&gt;&lt;b&gt;Amount of Award: &lt;/b&gt;"&amp;Master!F214&amp;"&lt;br&gt;&lt;/b&gt;Link:&lt;/b&gt; "&amp;Master!G214</f>
        <v>&lt;b&gt;Agency:&lt;/b&gt; DOT&lt;br&gt;&lt;b&gt;Program:&lt;/b&gt; FY2011 TIGER&lt;br&gt;&lt;b&gt;Mode:&lt;/b&gt; Transit&lt;br&gt;&lt;br&gt;&lt;b&gt;Project Description:&lt;/b&gt; TIGER funds will be invested in functional improvements to the Stamford Transit Center (STC).  STC is a major hub between New York and New England, which serves 1,000 buses and 225 commuter trains daily.  The station was not designed to accommodate the 30,000 weekday passengers that pass through it every weekday.  The number of daily users is expected to double over the next few decades.  Major problems include congested and inaccessible train platforms, limited station capacity, and unsafe surrounding streets.  For these reasons, the station is not operating optimally.  These problems will be addressed by increasing the station’s capacity and improving its accessibility.&lt;br&gt;&lt;b&gt;Amount of Award: &lt;/b&gt;10500000&lt;br&gt;&lt;/b&gt;Link:&lt;/b&gt; http://www.dot.gov/tiger/docs/FY2011_TIGER.pdf</v>
      </c>
      <c r="E214" t="str">
        <f>Master!C214</f>
        <v>FY2011 TIGER</v>
      </c>
      <c r="F214" t="s">
        <v>835</v>
      </c>
      <c r="G214" t="str">
        <f t="shared" si="12"/>
        <v>&lt;name&gt;Stamford Intermodal Access&lt;/name&gt;</v>
      </c>
      <c r="H214" t="str">
        <f t="shared" si="13"/>
        <v>&lt;description&gt;&lt;![CDATA[&lt;b&gt;Agency:&lt;/b&gt; DOT&lt;br&gt;&lt;b&gt;Program:&lt;/b&gt; FY2011 TIGER&lt;br&gt;&lt;b&gt;Mode:&lt;/b&gt; Transit&lt;br&gt;&lt;br&gt;&lt;b&gt;Project Description:&lt;/b&gt; TIGER funds will be invested in functional improvements to the Stamford Transit Center (STC).  STC is a major hub between New York and New England, which serves 1,000 buses and 225 commuter trains daily.  The station was not designed to accommodate the 30,000 weekday passengers that pass through it every weekday.  The number of daily users is expected to double over the next few decades.  Major problems include congested and inaccessible train platforms, limited station capacity, and unsafe surrounding streets.  For these reasons, the station is not operating optimally.  These problems will be addressed by increasing the station’s capacity and improving its accessibility.&lt;br&gt;&lt;b&gt;Amount of Award: &lt;/b&gt;10500000&lt;br&gt;&lt;/b&gt;Link:&lt;/b&gt; http://www.dot.gov/tiger/docs/FY2011_TIGER.pdf]]&gt;&lt;/description&gt;</v>
      </c>
      <c r="I214" t="str">
        <f t="shared" si="14"/>
        <v>&lt;styleUrl&gt;#FY2011 TIGER&lt;/styleUrl&gt;</v>
      </c>
      <c r="J214" t="str">
        <f t="shared" si="15"/>
        <v>&lt;Point&gt;&lt;coordinates&gt;-73.542,41.0468,0&lt;/coordinates&gt;&lt;/Point&gt;</v>
      </c>
      <c r="K214" t="s">
        <v>836</v>
      </c>
    </row>
    <row r="215" spans="1:11" x14ac:dyDescent="0.25">
      <c r="A215">
        <f>Master!L215</f>
        <v>30.399170000000002</v>
      </c>
      <c r="B215">
        <f>Master!M215</f>
        <v>-81.561670000000007</v>
      </c>
      <c r="C215" t="str">
        <f>Master!B215</f>
        <v>Dames Point Marine Terminal Intermodal</v>
      </c>
      <c r="D215" t="str">
        <f>"&lt;b&gt;Agency:&lt;/b&gt; "&amp;Master!A215&amp;"&lt;br&gt;&lt;b&gt;Program:&lt;/b&gt; "&amp;Master!C215&amp;"&lt;br&gt;&lt;b&gt;Mode:&lt;/b&gt; "&amp;Master!D215&amp;"&lt;br&gt;&lt;br&gt;&lt;b&gt;Project Description:&lt;/b&gt; "&amp;Master!E215&amp;"&lt;br&gt;&lt;b&gt;Amount of Award: &lt;/b&gt;"&amp;Master!F215&amp;"&lt;br&gt;&lt;/b&gt;Link:&lt;/b&gt; "&amp;Master!G215</f>
        <v>&lt;b&gt;Agency:&lt;/b&gt; DOT&lt;br&gt;&lt;b&gt;Program:&lt;/b&gt; FY2011 TIGER&lt;br&gt;&lt;b&gt;Mode:&lt;/b&gt; Port&lt;br&gt;&lt;br&gt;&lt;b&gt;Project Description:&lt;/b&gt; The project will complete a new Intermodal Container Transfer Facility (ICTF) at the port of Jacksonville to be served by CSX.  The ICTF will involve a five track rail yard, two wide-span electric cranes, a paved area for stacking containers, and several support uses including a road and gate for truck movement of cargo, a parking area, and stormwater retention facilities. The facility will utilize zero emission, wide-span electric cranes for all lift operations, which will operate over four, 3000 foot process tracks, providing 12,000 feet of working length. &lt;br&gt;&lt;b&gt;Amount of Award: &lt;/b&gt;10000000&lt;br&gt;&lt;/b&gt;Link:&lt;/b&gt; http://www.dot.gov/tiger/docs/FY2011_TIGER.pdf</v>
      </c>
      <c r="E215" t="str">
        <f>Master!C215</f>
        <v>FY2011 TIGER</v>
      </c>
      <c r="F215" t="s">
        <v>835</v>
      </c>
      <c r="G215" t="str">
        <f t="shared" si="12"/>
        <v>&lt;name&gt;Dames Point Marine Terminal Intermodal&lt;/name&gt;</v>
      </c>
      <c r="H215" t="str">
        <f t="shared" si="13"/>
        <v>&lt;description&gt;&lt;![CDATA[&lt;b&gt;Agency:&lt;/b&gt; DOT&lt;br&gt;&lt;b&gt;Program:&lt;/b&gt; FY2011 TIGER&lt;br&gt;&lt;b&gt;Mode:&lt;/b&gt; Port&lt;br&gt;&lt;br&gt;&lt;b&gt;Project Description:&lt;/b&gt; The project will complete a new Intermodal Container Transfer Facility (ICTF) at the port of Jacksonville to be served by CSX.  The ICTF will involve a five track rail yard, two wide-span electric cranes, a paved area for stacking containers, and several support uses including a road and gate for truck movement of cargo, a parking area, and stormwater retention facilities. The facility will utilize zero emission, wide-span electric cranes for all lift operations, which will operate over four, 3000 foot process tracks, providing 12,000 feet of working length. &lt;br&gt;&lt;b&gt;Amount of Award: &lt;/b&gt;10000000&lt;br&gt;&lt;/b&gt;Link:&lt;/b&gt; http://www.dot.gov/tiger/docs/FY2011_TIGER.pdf]]&gt;&lt;/description&gt;</v>
      </c>
      <c r="I215" t="str">
        <f t="shared" si="14"/>
        <v>&lt;styleUrl&gt;#FY2011 TIGER&lt;/styleUrl&gt;</v>
      </c>
      <c r="J215" t="str">
        <f t="shared" si="15"/>
        <v>&lt;Point&gt;&lt;coordinates&gt;-81.56167,30.39917,0&lt;/coordinates&gt;&lt;/Point&gt;</v>
      </c>
      <c r="K215" t="s">
        <v>836</v>
      </c>
    </row>
    <row r="216" spans="1:11" x14ac:dyDescent="0.25">
      <c r="A216">
        <f>Master!L216</f>
        <v>26.31898</v>
      </c>
      <c r="B216">
        <f>Master!M216</f>
        <v>-80.991600000000005</v>
      </c>
      <c r="C216" t="str">
        <f>Master!B216</f>
        <v>Snake Road Improvement</v>
      </c>
      <c r="D216" t="str">
        <f>"&lt;b&gt;Agency:&lt;/b&gt; "&amp;Master!A216&amp;"&lt;br&gt;&lt;b&gt;Program:&lt;/b&gt; "&amp;Master!C216&amp;"&lt;br&gt;&lt;b&gt;Mode:&lt;/b&gt; "&amp;Master!D216&amp;"&lt;br&gt;&lt;br&gt;&lt;b&gt;Project Description:&lt;/b&gt; "&amp;Master!E216&amp;"&lt;br&gt;&lt;b&gt;Amount of Award: &lt;/b&gt;"&amp;Master!F216&amp;"&lt;br&gt;&lt;/b&gt;Link:&lt;/b&gt; "&amp;Master!G216</f>
        <v>&lt;b&gt;Agency:&lt;/b&gt; DOT&lt;br&gt;&lt;b&gt;Program:&lt;/b&gt; FY2011 TIGER&lt;br&gt;&lt;b&gt;Mode:&lt;/b&gt; Road&lt;br&gt;&lt;br&gt;&lt;b&gt;Project Description:&lt;/b&gt; The project will improve 2.25 miles of road on the Big Cypress Reservation in Hendry County, Florida.  The existing road has two 10-foot lanes, with unpaved shoulders that are worn due to heavy use by all-terrain vehicles (ATVs).  The road has intermittent segments of sub-standard sidewalks.  The project will complete two 14-foot travel lanes (one in each direction), a paved 16-foot median, and a 5-foot sidewalk on the east side and a 12-foot multi-use path on the west side.  &lt;br&gt;&lt;b&gt;Amount of Award: &lt;/b&gt;3700000&lt;br&gt;&lt;/b&gt;Link:&lt;/b&gt; http://www.dot.gov/tiger/docs/FY2011_TIGER.pdf</v>
      </c>
      <c r="E216" t="str">
        <f>Master!C216</f>
        <v>FY2011 TIGER</v>
      </c>
      <c r="F216" t="s">
        <v>835</v>
      </c>
      <c r="G216" t="str">
        <f t="shared" si="12"/>
        <v>&lt;name&gt;Snake Road Improvement&lt;/name&gt;</v>
      </c>
      <c r="H216" t="str">
        <f t="shared" si="13"/>
        <v>&lt;description&gt;&lt;![CDATA[&lt;b&gt;Agency:&lt;/b&gt; DOT&lt;br&gt;&lt;b&gt;Program:&lt;/b&gt; FY2011 TIGER&lt;br&gt;&lt;b&gt;Mode:&lt;/b&gt; Road&lt;br&gt;&lt;br&gt;&lt;b&gt;Project Description:&lt;/b&gt; The project will improve 2.25 miles of road on the Big Cypress Reservation in Hendry County, Florida.  The existing road has two 10-foot lanes, with unpaved shoulders that are worn due to heavy use by all-terrain vehicles (ATVs).  The road has intermittent segments of sub-standard sidewalks.  The project will complete two 14-foot travel lanes (one in each direction), a paved 16-foot median, and a 5-foot sidewalk on the east side and a 12-foot multi-use path on the west side.  &lt;br&gt;&lt;b&gt;Amount of Award: &lt;/b&gt;3700000&lt;br&gt;&lt;/b&gt;Link:&lt;/b&gt; http://www.dot.gov/tiger/docs/FY2011_TIGER.pdf]]&gt;&lt;/description&gt;</v>
      </c>
      <c r="I216" t="str">
        <f t="shared" si="14"/>
        <v>&lt;styleUrl&gt;#FY2011 TIGER&lt;/styleUrl&gt;</v>
      </c>
      <c r="J216" t="str">
        <f t="shared" si="15"/>
        <v>&lt;Point&gt;&lt;coordinates&gt;-80.9916,26.31898,0&lt;/coordinates&gt;&lt;/Point&gt;</v>
      </c>
      <c r="K216" t="s">
        <v>836</v>
      </c>
    </row>
    <row r="217" spans="1:11" x14ac:dyDescent="0.25">
      <c r="A217">
        <f>Master!L217</f>
        <v>19.844550000000002</v>
      </c>
      <c r="B217">
        <f>Master!M217</f>
        <v>-155.74749</v>
      </c>
      <c r="C217" t="str">
        <f>Master!B217</f>
        <v>Saddle Road Improvements</v>
      </c>
      <c r="D217" t="str">
        <f>"&lt;b&gt;Agency:&lt;/b&gt; "&amp;Master!A217&amp;"&lt;br&gt;&lt;b&gt;Program:&lt;/b&gt; "&amp;Master!C217&amp;"&lt;br&gt;&lt;b&gt;Mode:&lt;/b&gt; "&amp;Master!D217&amp;"&lt;br&gt;&lt;br&gt;&lt;b&gt;Project Description:&lt;/b&gt; "&amp;Master!E217&amp;"&lt;br&gt;&lt;b&gt;Amount of Award: &lt;/b&gt;"&amp;Master!F217&amp;"&lt;br&gt;&lt;/b&gt;Link:&lt;/b&gt; "&amp;Master!G217</f>
        <v>&lt;b&gt;Agency:&lt;/b&gt; DOT&lt;br&gt;&lt;b&gt;Program:&lt;/b&gt; FY2011 TIGER&lt;br&gt;&lt;b&gt;Mode:&lt;/b&gt; Road&lt;br&gt;&lt;br&gt;&lt;b&gt;Project Description:&lt;/b&gt; TIGER funds will be invested in necessary improvements to Saddle Road, which is the most direct cross-island route (east-west) on the “Big Island,” and the only paved access road to the U.S. Army’s Pohakuloa Training Area (PTA), Kaumana City, Hawaiian Homelands, Hakalau Forest National Wildlife Refuge, Mauna Kea State Park, and the Mauna Kea and Mauna Loa astronomical observatories.  Currently, the route is not fully utilized for cross-island travel as it is in a state of disrepair and considered one of the State’s most hazards highways.  Roadway improvements include horizontal and vertical realignments, adding uphill passing lanes, and constructing truck escape ramps.  TIGER funding will build on roadway investments made by the U.S. Army – 31 of the original 48-miles has been reconstructed to date.     &lt;br&gt;&lt;b&gt;Amount of Award: &lt;/b&gt;13500000&lt;br&gt;&lt;/b&gt;Link:&lt;/b&gt; http://www.dot.gov/tiger/docs/FY2011_TIGER.pdf</v>
      </c>
      <c r="E217" t="str">
        <f>Master!C217</f>
        <v>FY2011 TIGER</v>
      </c>
      <c r="F217" t="s">
        <v>835</v>
      </c>
      <c r="G217" t="str">
        <f t="shared" si="12"/>
        <v>&lt;name&gt;Saddle Road Improvements&lt;/name&gt;</v>
      </c>
      <c r="H217" t="str">
        <f t="shared" si="13"/>
        <v>&lt;description&gt;&lt;![CDATA[&lt;b&gt;Agency:&lt;/b&gt; DOT&lt;br&gt;&lt;b&gt;Program:&lt;/b&gt; FY2011 TIGER&lt;br&gt;&lt;b&gt;Mode:&lt;/b&gt; Road&lt;br&gt;&lt;br&gt;&lt;b&gt;Project Description:&lt;/b&gt; TIGER funds will be invested in necessary improvements to Saddle Road, which is the most direct cross-island route (east-west) on the “Big Island,” and the only paved access road to the U.S. Army’s Pohakuloa Training Area (PTA), Kaumana City, Hawaiian Homelands, Hakalau Forest National Wildlife Refuge, Mauna Kea State Park, and the Mauna Kea and Mauna Loa astronomical observatories.  Currently, the route is not fully utilized for cross-island travel as it is in a state of disrepair and considered one of the State’s most hazards highways.  Roadway improvements include horizontal and vertical realignments, adding uphill passing lanes, and constructing truck escape ramps.  TIGER funding will build on roadway investments made by the U.S. Army – 31 of the original 48-miles has been reconstructed to date.     &lt;br&gt;&lt;b&gt;Amount of Award: &lt;/b&gt;13500000&lt;br&gt;&lt;/b&gt;Link:&lt;/b&gt; http://www.dot.gov/tiger/docs/FY2011_TIGER.pdf]]&gt;&lt;/description&gt;</v>
      </c>
      <c r="I217" t="str">
        <f t="shared" si="14"/>
        <v>&lt;styleUrl&gt;#FY2011 TIGER&lt;/styleUrl&gt;</v>
      </c>
      <c r="J217" t="str">
        <f t="shared" si="15"/>
        <v>&lt;Point&gt;&lt;coordinates&gt;-155.74749,19.84455,0&lt;/coordinates&gt;&lt;/Point&gt;</v>
      </c>
      <c r="K217" t="s">
        <v>836</v>
      </c>
    </row>
    <row r="218" spans="1:11" x14ac:dyDescent="0.25">
      <c r="A218">
        <f>Master!L218</f>
        <v>42.784999999999997</v>
      </c>
      <c r="B218">
        <f>Master!M218</f>
        <v>-112.852</v>
      </c>
      <c r="C218" t="str">
        <f>Master!B218</f>
        <v xml:space="preserve">City of American Falls Complete Streets </v>
      </c>
      <c r="D218" t="str">
        <f>"&lt;b&gt;Agency:&lt;/b&gt; "&amp;Master!A218&amp;"&lt;br&gt;&lt;b&gt;Program:&lt;/b&gt; "&amp;Master!C218&amp;"&lt;br&gt;&lt;b&gt;Mode:&lt;/b&gt; "&amp;Master!D218&amp;"&lt;br&gt;&lt;br&gt;&lt;b&gt;Project Description:&lt;/b&gt; "&amp;Master!E218&amp;"&lt;br&gt;&lt;b&gt;Amount of Award: &lt;/b&gt;"&amp;Master!F218&amp;"&lt;br&gt;&lt;/b&gt;Link:&lt;/b&gt; "&amp;Master!G218</f>
        <v>&lt;b&gt;Agency:&lt;/b&gt; DOT&lt;br&gt;&lt;b&gt;Program:&lt;/b&gt; FY2011 TIGER&lt;br&gt;&lt;b&gt;Mode:&lt;/b&gt; Road&lt;br&gt;&lt;br&gt;&lt;b&gt;Project Description:&lt;/b&gt; This rural project in the City of American Falls, Idaho will transform five blocks in the downtown area to complete streets that accommodate pedestrians, bicyclists, motorists, and public transportation.  The project will narrow travel lanes, widen sidewalks, designate bike lanes, add trees, lighting, art, and streetscape planting, while making sidewalks ADA compliant.&lt;br&gt;&lt;b&gt;Amount of Award: &lt;/b&gt;2300000&lt;br&gt;&lt;/b&gt;Link:&lt;/b&gt; http://www.dot.gov/tiger/docs/FY2011_TIGER.pdf</v>
      </c>
      <c r="E218" t="str">
        <f>Master!C218</f>
        <v>FY2011 TIGER</v>
      </c>
      <c r="F218" t="s">
        <v>835</v>
      </c>
      <c r="G218" t="str">
        <f t="shared" si="12"/>
        <v>&lt;name&gt;City of American Falls Complete Streets &lt;/name&gt;</v>
      </c>
      <c r="H218" t="str">
        <f t="shared" si="13"/>
        <v>&lt;description&gt;&lt;![CDATA[&lt;b&gt;Agency:&lt;/b&gt; DOT&lt;br&gt;&lt;b&gt;Program:&lt;/b&gt; FY2011 TIGER&lt;br&gt;&lt;b&gt;Mode:&lt;/b&gt; Road&lt;br&gt;&lt;br&gt;&lt;b&gt;Project Description:&lt;/b&gt; This rural project in the City of American Falls, Idaho will transform five blocks in the downtown area to complete streets that accommodate pedestrians, bicyclists, motorists, and public transportation.  The project will narrow travel lanes, widen sidewalks, designate bike lanes, add trees, lighting, art, and streetscape planting, while making sidewalks ADA compliant.&lt;br&gt;&lt;b&gt;Amount of Award: &lt;/b&gt;2300000&lt;br&gt;&lt;/b&gt;Link:&lt;/b&gt; http://www.dot.gov/tiger/docs/FY2011_TIGER.pdf]]&gt;&lt;/description&gt;</v>
      </c>
      <c r="I218" t="str">
        <f t="shared" si="14"/>
        <v>&lt;styleUrl&gt;#FY2011 TIGER&lt;/styleUrl&gt;</v>
      </c>
      <c r="J218" t="str">
        <f t="shared" si="15"/>
        <v>&lt;Point&gt;&lt;coordinates&gt;-112.852,42.785,0&lt;/coordinates&gt;&lt;/Point&gt;</v>
      </c>
      <c r="K218" t="s">
        <v>836</v>
      </c>
    </row>
    <row r="219" spans="1:11" x14ac:dyDescent="0.25">
      <c r="A219">
        <f>Master!L219</f>
        <v>41.947360000000003</v>
      </c>
      <c r="B219">
        <f>Master!M219</f>
        <v>-87.719099999999997</v>
      </c>
      <c r="C219" t="str">
        <f>Master!B219</f>
        <v>Chicago Blue Line Renewal and City Bike Share</v>
      </c>
      <c r="D219" t="str">
        <f>"&lt;b&gt;Agency:&lt;/b&gt; "&amp;Master!A219&amp;"&lt;br&gt;&lt;b&gt;Program:&lt;/b&gt; "&amp;Master!C219&amp;"&lt;br&gt;&lt;b&gt;Mode:&lt;/b&gt; "&amp;Master!D219&amp;"&lt;br&gt;&lt;br&gt;&lt;b&gt;Project Description:&lt;/b&gt; "&amp;Master!E219&amp;"&lt;br&gt;&lt;b&gt;Amount of Award: &lt;/b&gt;"&amp;Master!F219&amp;"&lt;br&gt;&lt;/b&gt;Link:&lt;/b&gt; "&amp;Master!G219</f>
        <v>&lt;b&gt;Agency:&lt;/b&gt; DOT&lt;br&gt;&lt;b&gt;Program:&lt;/b&gt; FY2011 TIGER&lt;br&gt;&lt;b&gt;Mode:&lt;/b&gt; Transit&lt;br&gt;&lt;br&gt;&lt;b&gt;Project Description:&lt;/b&gt; The Blue Line-O’Hare Branch Renewal will repair 3.6 miles of track Chicago Transit Authority (CTA) Blue Line between Damen Avenue and Belmont Avenue finishing all track improvements between Chicago’s Downtown Loop and O’Hare International Airport. Investments will also improve access and safety at the Blue Line Damen and California Stations and expand the City of Chicago’s new bikeshare program by 75%, adding 230 additional stations and 2,300 additional bikeshare bikes.&lt;br&gt;&lt;b&gt;Amount of Award: &lt;/b&gt;20000000&lt;br&gt;&lt;/b&gt;Link:&lt;/b&gt; http://www.dot.gov/tiger/docs/FY2011_TIGER.pdf</v>
      </c>
      <c r="E219" t="str">
        <f>Master!C219</f>
        <v>FY2011 TIGER</v>
      </c>
      <c r="F219" t="s">
        <v>835</v>
      </c>
      <c r="G219" t="str">
        <f t="shared" si="12"/>
        <v>&lt;name&gt;Chicago Blue Line Renewal and City Bike Share&lt;/name&gt;</v>
      </c>
      <c r="H219" t="str">
        <f t="shared" si="13"/>
        <v>&lt;description&gt;&lt;![CDATA[&lt;b&gt;Agency:&lt;/b&gt; DOT&lt;br&gt;&lt;b&gt;Program:&lt;/b&gt; FY2011 TIGER&lt;br&gt;&lt;b&gt;Mode:&lt;/b&gt; Transit&lt;br&gt;&lt;br&gt;&lt;b&gt;Project Description:&lt;/b&gt; The Blue Line-O’Hare Branch Renewal will repair 3.6 miles of track Chicago Transit Authority (CTA) Blue Line between Damen Avenue and Belmont Avenue finishing all track improvements between Chicago’s Downtown Loop and O’Hare International Airport. Investments will also improve access and safety at the Blue Line Damen and California Stations and expand the City of Chicago’s new bikeshare program by 75%, adding 230 additional stations and 2,300 additional bikeshare bikes.&lt;br&gt;&lt;b&gt;Amount of Award: &lt;/b&gt;20000000&lt;br&gt;&lt;/b&gt;Link:&lt;/b&gt; http://www.dot.gov/tiger/docs/FY2011_TIGER.pdf]]&gt;&lt;/description&gt;</v>
      </c>
      <c r="I219" t="str">
        <f t="shared" si="14"/>
        <v>&lt;styleUrl&gt;#FY2011 TIGER&lt;/styleUrl&gt;</v>
      </c>
      <c r="J219" t="str">
        <f t="shared" si="15"/>
        <v>&lt;Point&gt;&lt;coordinates&gt;-87.7191,41.94736,0&lt;/coordinates&gt;&lt;/Point&gt;</v>
      </c>
      <c r="K219" t="s">
        <v>836</v>
      </c>
    </row>
    <row r="220" spans="1:11" x14ac:dyDescent="0.25">
      <c r="A220">
        <f>Master!L220</f>
        <v>41.626179999999998</v>
      </c>
      <c r="B220">
        <f>Master!M220</f>
        <v>-87.69847</v>
      </c>
      <c r="C220" t="str">
        <f>Master!B220</f>
        <v>IL 83 (147th Street) Reconstruction</v>
      </c>
      <c r="D220" t="str">
        <f>"&lt;b&gt;Agency:&lt;/b&gt; "&amp;Master!A220&amp;"&lt;br&gt;&lt;b&gt;Program:&lt;/b&gt; "&amp;Master!C220&amp;"&lt;br&gt;&lt;b&gt;Mode:&lt;/b&gt; "&amp;Master!D220&amp;"&lt;br&gt;&lt;br&gt;&lt;b&gt;Project Description:&lt;/b&gt; "&amp;Master!E220&amp;"&lt;br&gt;&lt;b&gt;Amount of Award: &lt;/b&gt;"&amp;Master!F220&amp;"&lt;br&gt;&lt;/b&gt;Link:&lt;/b&gt; "&amp;Master!G220</f>
        <v>&lt;b&gt;Agency:&lt;/b&gt; DOT&lt;br&gt;&lt;b&gt;Program:&lt;/b&gt; FY2011 TIGER&lt;br&gt;&lt;b&gt;Mode:&lt;/b&gt; Road&lt;br&gt;&lt;br&gt;&lt;b&gt;Project Description:&lt;/b&gt; The project will reconstruct two miles of Illinois Route 83 (147th Street) between Kedzie Avenue and Western Avenue/Dixie Highway with two travel lanes in each direction separated by a median to accommodate left turn lanes. The project will also reconstruct intersections, on-street bicycle facilities, new sidewalks, and bus shelters.&lt;br&gt;&lt;b&gt;Amount of Award: &lt;/b&gt;10438000&lt;br&gt;&lt;/b&gt;Link:&lt;/b&gt; http://www.dot.gov/tiger/docs/FY2011_TIGER.pdf</v>
      </c>
      <c r="E220" t="str">
        <f>Master!C220</f>
        <v>FY2011 TIGER</v>
      </c>
      <c r="F220" t="s">
        <v>835</v>
      </c>
      <c r="G220" t="str">
        <f t="shared" si="12"/>
        <v>&lt;name&gt;IL 83 (147th Street) Reconstruction&lt;/name&gt;</v>
      </c>
      <c r="H220" t="str">
        <f t="shared" si="13"/>
        <v>&lt;description&gt;&lt;![CDATA[&lt;b&gt;Agency:&lt;/b&gt; DOT&lt;br&gt;&lt;b&gt;Program:&lt;/b&gt; FY2011 TIGER&lt;br&gt;&lt;b&gt;Mode:&lt;/b&gt; Road&lt;br&gt;&lt;br&gt;&lt;b&gt;Project Description:&lt;/b&gt; The project will reconstruct two miles of Illinois Route 83 (147th Street) between Kedzie Avenue and Western Avenue/Dixie Highway with two travel lanes in each direction separated by a median to accommodate left turn lanes. The project will also reconstruct intersections, on-street bicycle facilities, new sidewalks, and bus shelters.&lt;br&gt;&lt;b&gt;Amount of Award: &lt;/b&gt;10438000&lt;br&gt;&lt;/b&gt;Link:&lt;/b&gt; http://www.dot.gov/tiger/docs/FY2011_TIGER.pdf]]&gt;&lt;/description&gt;</v>
      </c>
      <c r="I220" t="str">
        <f t="shared" si="14"/>
        <v>&lt;styleUrl&gt;#FY2011 TIGER&lt;/styleUrl&gt;</v>
      </c>
      <c r="J220" t="str">
        <f t="shared" si="15"/>
        <v>&lt;Point&gt;&lt;coordinates&gt;-87.69847,41.62618,0&lt;/coordinates&gt;&lt;/Point&gt;</v>
      </c>
      <c r="K220" t="s">
        <v>836</v>
      </c>
    </row>
    <row r="221" spans="1:11" x14ac:dyDescent="0.25">
      <c r="A221">
        <f>Master!L221</f>
        <v>38.550170000000001</v>
      </c>
      <c r="B221">
        <f>Master!M221</f>
        <v>-90.099299999999999</v>
      </c>
      <c r="C221" t="str">
        <f>Master!B221</f>
        <v>Alton Regional Multimodal Station</v>
      </c>
      <c r="D221" t="str">
        <f>"&lt;b&gt;Agency:&lt;/b&gt; "&amp;Master!A221&amp;"&lt;br&gt;&lt;b&gt;Program:&lt;/b&gt; "&amp;Master!C221&amp;"&lt;br&gt;&lt;b&gt;Mode:&lt;/b&gt; "&amp;Master!D221&amp;"&lt;br&gt;&lt;br&gt;&lt;b&gt;Project Description:&lt;/b&gt; "&amp;Master!E221&amp;"&lt;br&gt;&lt;b&gt;Amount of Award: &lt;/b&gt;"&amp;Master!F221&amp;"&lt;br&gt;&lt;/b&gt;Link:&lt;/b&gt; "&amp;Master!G221</f>
        <v>&lt;b&gt;Agency:&lt;/b&gt; DOT&lt;br&gt;&lt;b&gt;Program:&lt;/b&gt; FY2011 TIGER&lt;br&gt;&lt;b&gt;Mode:&lt;/b&gt; Transit&lt;br&gt;&lt;br&gt;&lt;b&gt;Project Description:&lt;/b&gt; The Alton Regional Multimodal Transportation Center will be constructed adjacent to Alton’s new Amtrak High Speed Rail Station in the new Robert Wadlow Town Center in Alton. The intermodal center will enable passengers to transfer seamlessly between Amtrak’s Lincoln Route Service, regional transit lines, bicycle trails, and pedestrian facilities. The Multimodal Transportation Center will encourage transit-oriented development in the economically distressed City of Alton.&lt;br&gt;&lt;b&gt;Amount of Award: &lt;/b&gt;13850000&lt;br&gt;&lt;/b&gt;Link:&lt;/b&gt; http://www.dot.gov/tiger/docs/FY2011_TIGER.pdf</v>
      </c>
      <c r="E221" t="str">
        <f>Master!C221</f>
        <v>FY2011 TIGER</v>
      </c>
      <c r="F221" t="s">
        <v>835</v>
      </c>
      <c r="G221" t="str">
        <f t="shared" si="12"/>
        <v>&lt;name&gt;Alton Regional Multimodal Station&lt;/name&gt;</v>
      </c>
      <c r="H221" t="str">
        <f t="shared" si="13"/>
        <v>&lt;description&gt;&lt;![CDATA[&lt;b&gt;Agency:&lt;/b&gt; DOT&lt;br&gt;&lt;b&gt;Program:&lt;/b&gt; FY2011 TIGER&lt;br&gt;&lt;b&gt;Mode:&lt;/b&gt; Transit&lt;br&gt;&lt;br&gt;&lt;b&gt;Project Description:&lt;/b&gt; The Alton Regional Multimodal Transportation Center will be constructed adjacent to Alton’s new Amtrak High Speed Rail Station in the new Robert Wadlow Town Center in Alton. The intermodal center will enable passengers to transfer seamlessly between Amtrak’s Lincoln Route Service, regional transit lines, bicycle trails, and pedestrian facilities. The Multimodal Transportation Center will encourage transit-oriented development in the economically distressed City of Alton.&lt;br&gt;&lt;b&gt;Amount of Award: &lt;/b&gt;13850000&lt;br&gt;&lt;/b&gt;Link:&lt;/b&gt; http://www.dot.gov/tiger/docs/FY2011_TIGER.pdf]]&gt;&lt;/description&gt;</v>
      </c>
      <c r="I221" t="str">
        <f t="shared" si="14"/>
        <v>&lt;styleUrl&gt;#FY2011 TIGER&lt;/styleUrl&gt;</v>
      </c>
      <c r="J221" t="str">
        <f t="shared" si="15"/>
        <v>&lt;Point&gt;&lt;coordinates&gt;-90.0993,38.55017,0&lt;/coordinates&gt;&lt;/Point&gt;</v>
      </c>
      <c r="K221" t="s">
        <v>836</v>
      </c>
    </row>
    <row r="222" spans="1:11" x14ac:dyDescent="0.25">
      <c r="A222">
        <f>Master!L222</f>
        <v>38.91722</v>
      </c>
      <c r="B222">
        <f>Master!M222</f>
        <v>-97.385900000000007</v>
      </c>
      <c r="C222" t="str">
        <f>Master!B222</f>
        <v>Solomon Rural Rail Upgrade</v>
      </c>
      <c r="D222" t="str">
        <f>"&lt;b&gt;Agency:&lt;/b&gt; "&amp;Master!A222&amp;"&lt;br&gt;&lt;b&gt;Program:&lt;/b&gt; "&amp;Master!C222&amp;"&lt;br&gt;&lt;b&gt;Mode:&lt;/b&gt; "&amp;Master!D222&amp;"&lt;br&gt;&lt;br&gt;&lt;b&gt;Project Description:&lt;/b&gt; "&amp;Master!E222&amp;"&lt;br&gt;&lt;b&gt;Amount of Award: &lt;/b&gt;"&amp;Master!F222&amp;"&lt;br&gt;&lt;/b&gt;Link:&lt;/b&gt; "&amp;Master!G222</f>
        <v>&lt;b&gt;Agency:&lt;/b&gt; DOT&lt;br&gt;&lt;b&gt;Program:&lt;/b&gt; FY2011 TIGER&lt;br&gt;&lt;b&gt;Mode:&lt;/b&gt; Freight Rail&lt;br&gt;&lt;br&gt;&lt;b&gt;Project Description:&lt;/b&gt; The project will upgrade freight railroad track in north central Kansas to avoid rail abandonment and avert a dramatic spike in heavy, rural truck traffic as the agricultural economy undergoes dramatic change.  The project will refurbish 84 miles of rail currently under weight and speed restrictions, allowing the KYLE railroad, which operates on the line, to load full 286,000 lb cars.  The project will also provide new signage and other safety improvements to 24 highway crossings.&lt;br&gt;&lt;b&gt;Amount of Award: &lt;/b&gt;6568095&lt;br&gt;&lt;/b&gt;Link:&lt;/b&gt; http://www.dot.gov/tiger/docs/FY2011_TIGER.pdf</v>
      </c>
      <c r="E222" t="str">
        <f>Master!C222</f>
        <v>FY2011 TIGER</v>
      </c>
      <c r="F222" t="s">
        <v>835</v>
      </c>
      <c r="G222" t="str">
        <f t="shared" si="12"/>
        <v>&lt;name&gt;Solomon Rural Rail Upgrade&lt;/name&gt;</v>
      </c>
      <c r="H222" t="str">
        <f t="shared" si="13"/>
        <v>&lt;description&gt;&lt;![CDATA[&lt;b&gt;Agency:&lt;/b&gt; DOT&lt;br&gt;&lt;b&gt;Program:&lt;/b&gt; FY2011 TIGER&lt;br&gt;&lt;b&gt;Mode:&lt;/b&gt; Freight Rail&lt;br&gt;&lt;br&gt;&lt;b&gt;Project Description:&lt;/b&gt; The project will upgrade freight railroad track in north central Kansas to avoid rail abandonment and avert a dramatic spike in heavy, rural truck traffic as the agricultural economy undergoes dramatic change.  The project will refurbish 84 miles of rail currently under weight and speed restrictions, allowing the KYLE railroad, which operates on the line, to load full 286,000 lb cars.  The project will also provide new signage and other safety improvements to 24 highway crossings.&lt;br&gt;&lt;b&gt;Amount of Award: &lt;/b&gt;6568095&lt;br&gt;&lt;/b&gt;Link:&lt;/b&gt; http://www.dot.gov/tiger/docs/FY2011_TIGER.pdf]]&gt;&lt;/description&gt;</v>
      </c>
      <c r="I222" t="str">
        <f t="shared" si="14"/>
        <v>&lt;styleUrl&gt;#FY2011 TIGER&lt;/styleUrl&gt;</v>
      </c>
      <c r="J222" t="str">
        <f t="shared" si="15"/>
        <v>&lt;Point&gt;&lt;coordinates&gt;-97.3859,38.91722,0&lt;/coordinates&gt;&lt;/Point&gt;</v>
      </c>
      <c r="K222" t="s">
        <v>836</v>
      </c>
    </row>
    <row r="223" spans="1:11" x14ac:dyDescent="0.25">
      <c r="A223">
        <f>Master!L223</f>
        <v>37.966189999999997</v>
      </c>
      <c r="B223">
        <f>Master!M223</f>
        <v>-85.961429999999993</v>
      </c>
      <c r="C223" t="str">
        <f>Master!B223</f>
        <v>Muldraugh Bridges Replacement</v>
      </c>
      <c r="D223" t="str">
        <f>"&lt;b&gt;Agency:&lt;/b&gt; "&amp;Master!A223&amp;"&lt;br&gt;&lt;b&gt;Program:&lt;/b&gt; "&amp;Master!C223&amp;"&lt;br&gt;&lt;b&gt;Mode:&lt;/b&gt; "&amp;Master!D223&amp;"&lt;br&gt;&lt;br&gt;&lt;b&gt;Project Description:&lt;/b&gt; "&amp;Master!E223&amp;"&lt;br&gt;&lt;b&gt;Amount of Award: &lt;/b&gt;"&amp;Master!F223&amp;"&lt;br&gt;&lt;/b&gt;Link:&lt;/b&gt; "&amp;Master!G223</f>
        <v>&lt;b&gt;Agency:&lt;/b&gt; DOT&lt;br&gt;&lt;b&gt;Program:&lt;/b&gt; FY2011 TIGER&lt;br&gt;&lt;b&gt;Mode:&lt;/b&gt; Freight Rail&lt;br&gt;&lt;br&gt;&lt;b&gt;Project Description:&lt;/b&gt; The project will replace two deteriorating freight rail bridges that have reached the end of their useful lives. The bridges, known as the Muldraugh Bridges, were built in the 1880’s. These bridges are sequentially located on a heavily-utilized freight rail line extending between Paducah, KY, and Louisville, KY. The bridges are part of the Strategic Rail Corridor Network (“STRACNET”) and Defense Connector Lines (“DCLs”) serving Fort Knox, Kentucky. The bridges are critical infrastructure for a rail line that is used by numerous customers, including Louisville Gas and Electric, which depends upon coal delivered over the bridges for power generation for the citizens of Louisville and Eastern KY.&lt;br&gt;&lt;b&gt;Amount of Award: &lt;/b&gt;11558220&lt;br&gt;&lt;/b&gt;Link:&lt;/b&gt; http://www.dot.gov/tiger/docs/FY2011_TIGER.pdf</v>
      </c>
      <c r="E223" t="str">
        <f>Master!C223</f>
        <v>FY2011 TIGER</v>
      </c>
      <c r="F223" t="s">
        <v>835</v>
      </c>
      <c r="G223" t="str">
        <f t="shared" si="12"/>
        <v>&lt;name&gt;Muldraugh Bridges Replacement&lt;/name&gt;</v>
      </c>
      <c r="H223" t="str">
        <f t="shared" si="13"/>
        <v>&lt;description&gt;&lt;![CDATA[&lt;b&gt;Agency:&lt;/b&gt; DOT&lt;br&gt;&lt;b&gt;Program:&lt;/b&gt; FY2011 TIGER&lt;br&gt;&lt;b&gt;Mode:&lt;/b&gt; Freight Rail&lt;br&gt;&lt;br&gt;&lt;b&gt;Project Description:&lt;/b&gt; The project will replace two deteriorating freight rail bridges that have reached the end of their useful lives. The bridges, known as the Muldraugh Bridges, were built in the 1880’s. These bridges are sequentially located on a heavily-utilized freight rail line extending between Paducah, KY, and Louisville, KY. The bridges are part of the Strategic Rail Corridor Network (“STRACNET”) and Defense Connector Lines (“DCLs”) serving Fort Knox, Kentucky. The bridges are critical infrastructure for a rail line that is used by numerous customers, including Louisville Gas and Electric, which depends upon coal delivered over the bridges for power generation for the citizens of Louisville and Eastern KY.&lt;br&gt;&lt;b&gt;Amount of Award: &lt;/b&gt;11558220&lt;br&gt;&lt;/b&gt;Link:&lt;/b&gt; http://www.dot.gov/tiger/docs/FY2011_TIGER.pdf]]&gt;&lt;/description&gt;</v>
      </c>
      <c r="I223" t="str">
        <f t="shared" si="14"/>
        <v>&lt;styleUrl&gt;#FY2011 TIGER&lt;/styleUrl&gt;</v>
      </c>
      <c r="J223" t="str">
        <f t="shared" si="15"/>
        <v>&lt;Point&gt;&lt;coordinates&gt;-85.96143,37.96619,0&lt;/coordinates&gt;&lt;/Point&gt;</v>
      </c>
      <c r="K223" t="s">
        <v>836</v>
      </c>
    </row>
    <row r="224" spans="1:11" x14ac:dyDescent="0.25">
      <c r="A224">
        <f>Master!L224</f>
        <v>29.91573</v>
      </c>
      <c r="B224">
        <f>Master!M224</f>
        <v>-90.100930000000005</v>
      </c>
      <c r="C224" t="str">
        <f>Master!B224</f>
        <v>Port of New Orleans Rail Yard Improvements</v>
      </c>
      <c r="D224" t="str">
        <f>"&lt;b&gt;Agency:&lt;/b&gt; "&amp;Master!A224&amp;"&lt;br&gt;&lt;b&gt;Program:&lt;/b&gt; "&amp;Master!C224&amp;"&lt;br&gt;&lt;b&gt;Mode:&lt;/b&gt; "&amp;Master!D224&amp;"&lt;br&gt;&lt;br&gt;&lt;b&gt;Project Description:&lt;/b&gt; "&amp;Master!E224&amp;"&lt;br&gt;&lt;b&gt;Amount of Award: &lt;/b&gt;"&amp;Master!F224&amp;"&lt;br&gt;&lt;/b&gt;Link:&lt;/b&gt; "&amp;Master!G224</f>
        <v>&lt;b&gt;Agency:&lt;/b&gt; DOT&lt;br&gt;&lt;b&gt;Program:&lt;/b&gt; FY2011 TIGER&lt;br&gt;&lt;b&gt;Mode:&lt;/b&gt; Port&lt;br&gt;&lt;br&gt;&lt;b&gt;Project Description:&lt;/b&gt; The Port of New Orleans will renovate a specialized rail yard at the Louisiana Avenue terminal along the Mississippi River.  The project has two components: (1) construction of a new 12-acre freight rail intermodal terminal, and (2) resurfacing and fortifying a 4-acre storage yard that is used for ultra-heavy project cargoes.  The objective of the project is to reduce congestion, facilitate the movement of marine and rail cargo, stimulate international commerce, and maintain this small but essential port asset in a state of good repair.&lt;br&gt;&lt;b&gt;Amount of Award: &lt;/b&gt;16738246&lt;br&gt;&lt;/b&gt;Link:&lt;/b&gt; http://www.dot.gov/tiger/docs/FY2011_TIGER.pdf</v>
      </c>
      <c r="E224" t="str">
        <f>Master!C224</f>
        <v>FY2011 TIGER</v>
      </c>
      <c r="F224" t="s">
        <v>835</v>
      </c>
      <c r="G224" t="str">
        <f t="shared" si="12"/>
        <v>&lt;name&gt;Port of New Orleans Rail Yard Improvements&lt;/name&gt;</v>
      </c>
      <c r="H224" t="str">
        <f t="shared" si="13"/>
        <v>&lt;description&gt;&lt;![CDATA[&lt;b&gt;Agency:&lt;/b&gt; DOT&lt;br&gt;&lt;b&gt;Program:&lt;/b&gt; FY2011 TIGER&lt;br&gt;&lt;b&gt;Mode:&lt;/b&gt; Port&lt;br&gt;&lt;br&gt;&lt;b&gt;Project Description:&lt;/b&gt; The Port of New Orleans will renovate a specialized rail yard at the Louisiana Avenue terminal along the Mississippi River.  The project has two components: (1) construction of a new 12-acre freight rail intermodal terminal, and (2) resurfacing and fortifying a 4-acre storage yard that is used for ultra-heavy project cargoes.  The objective of the project is to reduce congestion, facilitate the movement of marine and rail cargo, stimulate international commerce, and maintain this small but essential port asset in a state of good repair.&lt;br&gt;&lt;b&gt;Amount of Award: &lt;/b&gt;16738246&lt;br&gt;&lt;/b&gt;Link:&lt;/b&gt; http://www.dot.gov/tiger/docs/FY2011_TIGER.pdf]]&gt;&lt;/description&gt;</v>
      </c>
      <c r="I224" t="str">
        <f t="shared" si="14"/>
        <v>&lt;styleUrl&gt;#FY2011 TIGER&lt;/styleUrl&gt;</v>
      </c>
      <c r="J224" t="str">
        <f t="shared" si="15"/>
        <v>&lt;Point&gt;&lt;coordinates&gt;-90.10093,29.91573,0&lt;/coordinates&gt;&lt;/Point&gt;</v>
      </c>
      <c r="K224" t="s">
        <v>836</v>
      </c>
    </row>
    <row r="225" spans="1:11" x14ac:dyDescent="0.25">
      <c r="A225">
        <f>Master!L225</f>
        <v>42.77122</v>
      </c>
      <c r="B225">
        <f>Master!M225</f>
        <v>-71.086269999999999</v>
      </c>
      <c r="C225" t="str">
        <f>Master!B225</f>
        <v>Merrimack River Bridge Rehabilitation</v>
      </c>
      <c r="D225" t="str">
        <f>"&lt;b&gt;Agency:&lt;/b&gt; "&amp;Master!A225&amp;"&lt;br&gt;&lt;b&gt;Program:&lt;/b&gt; "&amp;Master!C225&amp;"&lt;br&gt;&lt;b&gt;Mode:&lt;/b&gt; "&amp;Master!D225&amp;"&lt;br&gt;&lt;br&gt;&lt;b&gt;Project Description:&lt;/b&gt; "&amp;Master!E225&amp;"&lt;br&gt;&lt;b&gt;Amount of Award: &lt;/b&gt;"&amp;Master!F225&amp;"&lt;br&gt;&lt;/b&gt;Link:&lt;/b&gt; "&amp;Master!G225</f>
        <v>&lt;b&gt;Agency:&lt;/b&gt; DOT&lt;br&gt;&lt;b&gt;Program:&lt;/b&gt; FY2011 TIGER&lt;br&gt;&lt;b&gt;Mode:&lt;/b&gt; Transit&lt;br&gt;&lt;br&gt;&lt;b&gt;Project Description:&lt;/b&gt; The Merrimack River Bridge Project, located in Haverhill, Massachusetts, will repair and reconstruct three bridges that provide an integral connection from Boston to Haverhill and points north.  The bridges, with twelve spans, have a total length of approximately 1,042 feet.  They carry two railroad tracks over the Merrimack River in the city of Haverhill and serve as an important corridor for passenger service such as the MBTA Commuter Rail - Haverhill Line, Amtrak’s “Downeaster” train and also Pan Am freight service.&lt;br&gt;&lt;b&gt;Amount of Award: &lt;/b&gt;10000000&lt;br&gt;&lt;/b&gt;Link:&lt;/b&gt; http://www.dot.gov/tiger/docs/FY2011_TIGER.pdf</v>
      </c>
      <c r="E225" t="str">
        <f>Master!C225</f>
        <v>FY2011 TIGER</v>
      </c>
      <c r="F225" t="s">
        <v>835</v>
      </c>
      <c r="G225" t="str">
        <f t="shared" si="12"/>
        <v>&lt;name&gt;Merrimack River Bridge Rehabilitation&lt;/name&gt;</v>
      </c>
      <c r="H225" t="str">
        <f t="shared" si="13"/>
        <v>&lt;description&gt;&lt;![CDATA[&lt;b&gt;Agency:&lt;/b&gt; DOT&lt;br&gt;&lt;b&gt;Program:&lt;/b&gt; FY2011 TIGER&lt;br&gt;&lt;b&gt;Mode:&lt;/b&gt; Transit&lt;br&gt;&lt;br&gt;&lt;b&gt;Project Description:&lt;/b&gt; The Merrimack River Bridge Project, located in Haverhill, Massachusetts, will repair and reconstruct three bridges that provide an integral connection from Boston to Haverhill and points north.  The bridges, with twelve spans, have a total length of approximately 1,042 feet.  They carry two railroad tracks over the Merrimack River in the city of Haverhill and serve as an important corridor for passenger service such as the MBTA Commuter Rail - Haverhill Line, Amtrak’s “Downeaster” train and also Pan Am freight service.&lt;br&gt;&lt;b&gt;Amount of Award: &lt;/b&gt;10000000&lt;br&gt;&lt;/b&gt;Link:&lt;/b&gt; http://www.dot.gov/tiger/docs/FY2011_TIGER.pdf]]&gt;&lt;/description&gt;</v>
      </c>
      <c r="I225" t="str">
        <f t="shared" si="14"/>
        <v>&lt;styleUrl&gt;#FY2011 TIGER&lt;/styleUrl&gt;</v>
      </c>
      <c r="J225" t="str">
        <f t="shared" si="15"/>
        <v>&lt;Point&gt;&lt;coordinates&gt;-71.08627,42.77122,0&lt;/coordinates&gt;&lt;/Point&gt;</v>
      </c>
      <c r="K225" t="s">
        <v>836</v>
      </c>
    </row>
    <row r="226" spans="1:11" x14ac:dyDescent="0.25">
      <c r="A226">
        <f>Master!L226</f>
        <v>44.052599999999998</v>
      </c>
      <c r="B226">
        <f>Master!M226</f>
        <v>-69.465800000000002</v>
      </c>
      <c r="C226" t="str">
        <f>Master!B226</f>
        <v>Kennebec Bridge Replacement</v>
      </c>
      <c r="D226" t="str">
        <f>"&lt;b&gt;Agency:&lt;/b&gt; "&amp;Master!A226&amp;"&lt;br&gt;&lt;b&gt;Program:&lt;/b&gt; "&amp;Master!C226&amp;"&lt;br&gt;&lt;b&gt;Mode:&lt;/b&gt; "&amp;Master!D226&amp;"&lt;br&gt;&lt;br&gt;&lt;b&gt;Project Description:&lt;/b&gt; "&amp;Master!E226&amp;"&lt;br&gt;&lt;b&gt;Amount of Award: &lt;/b&gt;"&amp;Master!F226&amp;"&lt;br&gt;&lt;/b&gt;Link:&lt;/b&gt; "&amp;Master!G226</f>
        <v>&lt;b&gt;Agency:&lt;/b&gt; DOT&lt;br&gt;&lt;b&gt;Program:&lt;/b&gt; FY2011 TIGER&lt;br&gt;&lt;b&gt;Mode:&lt;/b&gt; Road&lt;br&gt;&lt;br&gt;&lt;b&gt;Project Description:&lt;/b&gt; Maine Department of Transportation will reconstruct the Maine Kennebec Bridge, which carries State Route 197 over the Kennebec River between Richmond and Dresden. The project will bring the roadway corridor back to a state of good repair with construction of a new long-lasting, high-level fixed span bridge to replace the current swing span bridge, which is structurally deficient. The new design would accommodate truck traffic, bicycles, and pedestrians.&lt;br&gt;&lt;b&gt;Amount of Award: &lt;/b&gt;10810000&lt;br&gt;&lt;/b&gt;Link:&lt;/b&gt; http://www.dot.gov/tiger/docs/FY2011_TIGER.pdf</v>
      </c>
      <c r="E226" t="str">
        <f>Master!C226</f>
        <v>FY2011 TIGER</v>
      </c>
      <c r="F226" t="s">
        <v>835</v>
      </c>
      <c r="G226" t="str">
        <f t="shared" si="12"/>
        <v>&lt;name&gt;Kennebec Bridge Replacement&lt;/name&gt;</v>
      </c>
      <c r="H226" t="str">
        <f t="shared" si="13"/>
        <v>&lt;description&gt;&lt;![CDATA[&lt;b&gt;Agency:&lt;/b&gt; DOT&lt;br&gt;&lt;b&gt;Program:&lt;/b&gt; FY2011 TIGER&lt;br&gt;&lt;b&gt;Mode:&lt;/b&gt; Road&lt;br&gt;&lt;br&gt;&lt;b&gt;Project Description:&lt;/b&gt; Maine Department of Transportation will reconstruct the Maine Kennebec Bridge, which carries State Route 197 over the Kennebec River between Richmond and Dresden. The project will bring the roadway corridor back to a state of good repair with construction of a new long-lasting, high-level fixed span bridge to replace the current swing span bridge, which is structurally deficient. The new design would accommodate truck traffic, bicycles, and pedestrians.&lt;br&gt;&lt;b&gt;Amount of Award: &lt;/b&gt;10810000&lt;br&gt;&lt;/b&gt;Link:&lt;/b&gt; http://www.dot.gov/tiger/docs/FY2011_TIGER.pdf]]&gt;&lt;/description&gt;</v>
      </c>
      <c r="I226" t="str">
        <f t="shared" si="14"/>
        <v>&lt;styleUrl&gt;#FY2011 TIGER&lt;/styleUrl&gt;</v>
      </c>
      <c r="J226" t="str">
        <f t="shared" si="15"/>
        <v>&lt;Point&gt;&lt;coordinates&gt;-69.4658,44.0526,0&lt;/coordinates&gt;&lt;/Point&gt;</v>
      </c>
      <c r="K226" t="s">
        <v>836</v>
      </c>
    </row>
    <row r="227" spans="1:11" x14ac:dyDescent="0.25">
      <c r="A227">
        <f>Master!L227</f>
        <v>42.917499999999997</v>
      </c>
      <c r="B227">
        <f>Master!M227</f>
        <v>-82.592219999999998</v>
      </c>
      <c r="C227" t="str">
        <f>Master!B227</f>
        <v>Smiths Creek Road and Bridge Reconstruction</v>
      </c>
      <c r="D227" t="str">
        <f>"&lt;b&gt;Agency:&lt;/b&gt; "&amp;Master!A227&amp;"&lt;br&gt;&lt;b&gt;Program:&lt;/b&gt; "&amp;Master!C227&amp;"&lt;br&gt;&lt;b&gt;Mode:&lt;/b&gt; "&amp;Master!D227&amp;"&lt;br&gt;&lt;br&gt;&lt;b&gt;Project Description:&lt;/b&gt; "&amp;Master!E227&amp;"&lt;br&gt;&lt;b&gt;Amount of Award: &lt;/b&gt;"&amp;Master!F227&amp;"&lt;br&gt;&lt;/b&gt;Link:&lt;/b&gt; "&amp;Master!G227</f>
        <v>&lt;b&gt;Agency:&lt;/b&gt; DOT&lt;br&gt;&lt;b&gt;Program:&lt;/b&gt; FY2011 TIGER&lt;br&gt;&lt;b&gt;Mode:&lt;/b&gt; Road&lt;br&gt;&lt;br&gt;&lt;b&gt;Project Description:&lt;/b&gt; The Saint County Road Commission will reconstruct 2.6 miles Smith Creek Road from the Smiths Creek Landfill entrance to Wadhams Road and replace the Smiths Creek Road Bridge over the Pine River. The project will resurface Smiths Creek Road and replace a large culvert located east of the bridge.  Additionally, the project will replace the structure of Smiths Creek Road Bridge by removing existing beams, repairing abutments and placing new beams and a new driving surface. &lt;br&gt;&lt;b&gt;Amount of Award: &lt;/b&gt;3650000&lt;br&gt;&lt;/b&gt;Link:&lt;/b&gt; http://www.dot.gov/tiger/docs/FY2011_TIGER.pdf</v>
      </c>
      <c r="E227" t="str">
        <f>Master!C227</f>
        <v>FY2011 TIGER</v>
      </c>
      <c r="F227" t="s">
        <v>835</v>
      </c>
      <c r="G227" t="str">
        <f t="shared" si="12"/>
        <v>&lt;name&gt;Smiths Creek Road and Bridge Reconstruction&lt;/name&gt;</v>
      </c>
      <c r="H227" t="str">
        <f t="shared" si="13"/>
        <v>&lt;description&gt;&lt;![CDATA[&lt;b&gt;Agency:&lt;/b&gt; DOT&lt;br&gt;&lt;b&gt;Program:&lt;/b&gt; FY2011 TIGER&lt;br&gt;&lt;b&gt;Mode:&lt;/b&gt; Road&lt;br&gt;&lt;br&gt;&lt;b&gt;Project Description:&lt;/b&gt; The Saint County Road Commission will reconstruct 2.6 miles Smith Creek Road from the Smiths Creek Landfill entrance to Wadhams Road and replace the Smiths Creek Road Bridge over the Pine River. The project will resurface Smiths Creek Road and replace a large culvert located east of the bridge.  Additionally, the project will replace the structure of Smiths Creek Road Bridge by removing existing beams, repairing abutments and placing new beams and a new driving surface. &lt;br&gt;&lt;b&gt;Amount of Award: &lt;/b&gt;3650000&lt;br&gt;&lt;/b&gt;Link:&lt;/b&gt; http://www.dot.gov/tiger/docs/FY2011_TIGER.pdf]]&gt;&lt;/description&gt;</v>
      </c>
      <c r="I227" t="str">
        <f t="shared" si="14"/>
        <v>&lt;styleUrl&gt;#FY2011 TIGER&lt;/styleUrl&gt;</v>
      </c>
      <c r="J227" t="str">
        <f t="shared" si="15"/>
        <v>&lt;Point&gt;&lt;coordinates&gt;-82.59222,42.9175,0&lt;/coordinates&gt;&lt;/Point&gt;</v>
      </c>
      <c r="K227" t="s">
        <v>836</v>
      </c>
    </row>
    <row r="228" spans="1:11" x14ac:dyDescent="0.25">
      <c r="A228">
        <f>Master!L228</f>
        <v>44.983420000000002</v>
      </c>
      <c r="B228">
        <f>Master!M228</f>
        <v>-93.278490000000005</v>
      </c>
      <c r="C228" t="str">
        <f>Master!B228</f>
        <v>Minneapolis Transit Interchange Construction</v>
      </c>
      <c r="D228" t="str">
        <f>"&lt;b&gt;Agency:&lt;/b&gt; "&amp;Master!A228&amp;"&lt;br&gt;&lt;b&gt;Program:&lt;/b&gt; "&amp;Master!C228&amp;"&lt;br&gt;&lt;b&gt;Mode:&lt;/b&gt; "&amp;Master!D228&amp;"&lt;br&gt;&lt;br&gt;&lt;b&gt;Project Description:&lt;/b&gt; "&amp;Master!E228&amp;"&lt;br&gt;&lt;b&gt;Amount of Award: &lt;/b&gt;"&amp;Master!F228&amp;"&lt;br&gt;&lt;/b&gt;Link:&lt;/b&gt; "&amp;Master!G228</f>
        <v>&lt;b&gt;Agency:&lt;/b&gt; DOT&lt;br&gt;&lt;b&gt;Program:&lt;/b&gt; FY2011 TIGER&lt;br&gt;&lt;b&gt;Mode:&lt;/b&gt; Transit&lt;br&gt;&lt;br&gt;&lt;b&gt;Project Description:&lt;/b&gt; The Corridors of Opportunity improvements include two projects that together will support the operational efficiency of the Minneapolis-St. Paul regional multimodal transportation system.  The first project involves the construction of a new passenger platform, storage and staging tracks, and a new public plaza at the Target Field LRT station in Downtown Minneapolis in order to accommodate the expected growth in LRT ridership when the Central Corridor light rail line opens 2014.  The second project involves the replacement of the functionally obsolete Dale Street Bridge in St. Paul, which currently lacks left-turn capacity to eastbound I-94 – resulting in significant queues along the full stretch of the bridge and beyond (up to four blocks) during peak periods.        &lt;br&gt;&lt;b&gt;Amount of Award: &lt;/b&gt;10000000&lt;br&gt;&lt;/b&gt;Link:&lt;/b&gt; http://www.dot.gov/tiger/docs/FY2011_TIGER.pdf</v>
      </c>
      <c r="E228" t="str">
        <f>Master!C228</f>
        <v>FY2011 TIGER</v>
      </c>
      <c r="F228" t="s">
        <v>835</v>
      </c>
      <c r="G228" t="str">
        <f t="shared" si="12"/>
        <v>&lt;name&gt;Minneapolis Transit Interchange Construction&lt;/name&gt;</v>
      </c>
      <c r="H228" t="str">
        <f t="shared" si="13"/>
        <v>&lt;description&gt;&lt;![CDATA[&lt;b&gt;Agency:&lt;/b&gt; DOT&lt;br&gt;&lt;b&gt;Program:&lt;/b&gt; FY2011 TIGER&lt;br&gt;&lt;b&gt;Mode:&lt;/b&gt; Transit&lt;br&gt;&lt;br&gt;&lt;b&gt;Project Description:&lt;/b&gt; The Corridors of Opportunity improvements include two projects that together will support the operational efficiency of the Minneapolis-St. Paul regional multimodal transportation system.  The first project involves the construction of a new passenger platform, storage and staging tracks, and a new public plaza at the Target Field LRT station in Downtown Minneapolis in order to accommodate the expected growth in LRT ridership when the Central Corridor light rail line opens 2014.  The second project involves the replacement of the functionally obsolete Dale Street Bridge in St. Paul, which currently lacks left-turn capacity to eastbound I-94 – resulting in significant queues along the full stretch of the bridge and beyond (up to four blocks) during peak periods.        &lt;br&gt;&lt;b&gt;Amount of Award: &lt;/b&gt;10000000&lt;br&gt;&lt;/b&gt;Link:&lt;/b&gt; http://www.dot.gov/tiger/docs/FY2011_TIGER.pdf]]&gt;&lt;/description&gt;</v>
      </c>
      <c r="I228" t="str">
        <f t="shared" si="14"/>
        <v>&lt;styleUrl&gt;#FY2011 TIGER&lt;/styleUrl&gt;</v>
      </c>
      <c r="J228" t="str">
        <f t="shared" si="15"/>
        <v>&lt;Point&gt;&lt;coordinates&gt;-93.27849,44.98342,0&lt;/coordinates&gt;&lt;/Point&gt;</v>
      </c>
      <c r="K228" t="s">
        <v>836</v>
      </c>
    </row>
    <row r="229" spans="1:11" x14ac:dyDescent="0.25">
      <c r="A229">
        <f>Master!L229</f>
        <v>44.464129999999997</v>
      </c>
      <c r="B229">
        <f>Master!M229</f>
        <v>-93.164270000000002</v>
      </c>
      <c r="C229" t="str">
        <f>Master!B229</f>
        <v>Northfield Multimodal Integration</v>
      </c>
      <c r="D229" t="str">
        <f>"&lt;b&gt;Agency:&lt;/b&gt; "&amp;Master!A229&amp;"&lt;br&gt;&lt;b&gt;Program:&lt;/b&gt; "&amp;Master!C229&amp;"&lt;br&gt;&lt;b&gt;Mode:&lt;/b&gt; "&amp;Master!D229&amp;"&lt;br&gt;&lt;br&gt;&lt;b&gt;Project Description:&lt;/b&gt; "&amp;Master!E229&amp;"&lt;br&gt;&lt;b&gt;Amount of Award: &lt;/b&gt;"&amp;Master!F229&amp;"&lt;br&gt;&lt;/b&gt;Link:&lt;/b&gt; "&amp;Master!G229</f>
        <v>&lt;b&gt;Agency:&lt;/b&gt; DOT&lt;br&gt;&lt;b&gt;Program:&lt;/b&gt; FY2011 TIGER&lt;br&gt;&lt;b&gt;Mode:&lt;/b&gt; Road&lt;br&gt;&lt;br&gt;&lt;b&gt;Project Description:&lt;/b&gt; This project will construct new pedestrian facilities including sidewalks and a pedestrian bridge to help pedestrians cross State Highway 3, a major road bisecting the town of Northfield, as well as rail lines owned by Progressive Rail.  The location currently features high pedestrian traffic and is unsafe. &lt;br&gt;&lt;b&gt;Amount of Award: &lt;/b&gt;1060000&lt;br&gt;&lt;/b&gt;Link:&lt;/b&gt; http://www.dot.gov/tiger/docs/FY2011_TIGER.pdf</v>
      </c>
      <c r="E229" t="str">
        <f>Master!C229</f>
        <v>FY2011 TIGER</v>
      </c>
      <c r="F229" t="s">
        <v>835</v>
      </c>
      <c r="G229" t="str">
        <f t="shared" si="12"/>
        <v>&lt;name&gt;Northfield Multimodal Integration&lt;/name&gt;</v>
      </c>
      <c r="H229" t="str">
        <f t="shared" si="13"/>
        <v>&lt;description&gt;&lt;![CDATA[&lt;b&gt;Agency:&lt;/b&gt; DOT&lt;br&gt;&lt;b&gt;Program:&lt;/b&gt; FY2011 TIGER&lt;br&gt;&lt;b&gt;Mode:&lt;/b&gt; Road&lt;br&gt;&lt;br&gt;&lt;b&gt;Project Description:&lt;/b&gt; This project will construct new pedestrian facilities including sidewalks and a pedestrian bridge to help pedestrians cross State Highway 3, a major road bisecting the town of Northfield, as well as rail lines owned by Progressive Rail.  The location currently features high pedestrian traffic and is unsafe. &lt;br&gt;&lt;b&gt;Amount of Award: &lt;/b&gt;1060000&lt;br&gt;&lt;/b&gt;Link:&lt;/b&gt; http://www.dot.gov/tiger/docs/FY2011_TIGER.pdf]]&gt;&lt;/description&gt;</v>
      </c>
      <c r="I229" t="str">
        <f t="shared" si="14"/>
        <v>&lt;styleUrl&gt;#FY2011 TIGER&lt;/styleUrl&gt;</v>
      </c>
      <c r="J229" t="str">
        <f t="shared" si="15"/>
        <v>&lt;Point&gt;&lt;coordinates&gt;-93.16427,44.46413,0&lt;/coordinates&gt;&lt;/Point&gt;</v>
      </c>
      <c r="K229" t="s">
        <v>836</v>
      </c>
    </row>
    <row r="230" spans="1:11" x14ac:dyDescent="0.25">
      <c r="A230">
        <f>Master!L230</f>
        <v>38.400599999999997</v>
      </c>
      <c r="B230">
        <f>Master!M230</f>
        <v>-90.104399999999998</v>
      </c>
      <c r="C230" t="str">
        <f>Master!B230</f>
        <v>St. Louis CityArchRiver Revitalization</v>
      </c>
      <c r="D230" t="str">
        <f>"&lt;b&gt;Agency:&lt;/b&gt; "&amp;Master!A230&amp;"&lt;br&gt;&lt;b&gt;Program:&lt;/b&gt; "&amp;Master!C230&amp;"&lt;br&gt;&lt;b&gt;Mode:&lt;/b&gt; "&amp;Master!D230&amp;"&lt;br&gt;&lt;br&gt;&lt;b&gt;Project Description:&lt;/b&gt; "&amp;Master!E230&amp;"&lt;br&gt;&lt;b&gt;Amount of Award: &lt;/b&gt;"&amp;Master!F230&amp;"&lt;br&gt;&lt;/b&gt;Link:&lt;/b&gt; "&amp;Master!G230</f>
        <v>&lt;b&gt;Agency:&lt;/b&gt; DOT&lt;br&gt;&lt;b&gt;Program:&lt;/b&gt; FY2011 TIGER&lt;br&gt;&lt;b&gt;Mode:&lt;/b&gt; Road&lt;br&gt;&lt;br&gt;&lt;b&gt;Project Description:&lt;/b&gt; The CityArchRiver Bi-State Transportation Loop consists of various roadway improvement projects along the I-70 corridor system in St. Louis.  The current roadway configuration presents a safety hazard to pedestrians and vehicles trying to access Arch Grounds, as well as results in traffic flow inefficiencies.&lt;br&gt;&lt;b&gt;Amount of Award: &lt;/b&gt;20000000&lt;br&gt;&lt;/b&gt;Link:&lt;/b&gt; http://www.dot.gov/tiger/docs/FY2011_TIGER.pdf</v>
      </c>
      <c r="E230" t="str">
        <f>Master!C230</f>
        <v>FY2011 TIGER</v>
      </c>
      <c r="F230" t="s">
        <v>835</v>
      </c>
      <c r="G230" t="str">
        <f t="shared" si="12"/>
        <v>&lt;name&gt;St. Louis CityArchRiver Revitalization&lt;/name&gt;</v>
      </c>
      <c r="H230" t="str">
        <f t="shared" si="13"/>
        <v>&lt;description&gt;&lt;![CDATA[&lt;b&gt;Agency:&lt;/b&gt; DOT&lt;br&gt;&lt;b&gt;Program:&lt;/b&gt; FY2011 TIGER&lt;br&gt;&lt;b&gt;Mode:&lt;/b&gt; Road&lt;br&gt;&lt;br&gt;&lt;b&gt;Project Description:&lt;/b&gt; The CityArchRiver Bi-State Transportation Loop consists of various roadway improvement projects along the I-70 corridor system in St. Louis.  The current roadway configuration presents a safety hazard to pedestrians and vehicles trying to access Arch Grounds, as well as results in traffic flow inefficiencies.&lt;br&gt;&lt;b&gt;Amount of Award: &lt;/b&gt;20000000&lt;br&gt;&lt;/b&gt;Link:&lt;/b&gt; http://www.dot.gov/tiger/docs/FY2011_TIGER.pdf]]&gt;&lt;/description&gt;</v>
      </c>
      <c r="I230" t="str">
        <f t="shared" si="14"/>
        <v>&lt;styleUrl&gt;#FY2011 TIGER&lt;/styleUrl&gt;</v>
      </c>
      <c r="J230" t="str">
        <f t="shared" si="15"/>
        <v>&lt;Point&gt;&lt;coordinates&gt;-90.1044,38.4006,0&lt;/coordinates&gt;&lt;/Point&gt;</v>
      </c>
      <c r="K230" t="s">
        <v>836</v>
      </c>
    </row>
    <row r="231" spans="1:11" x14ac:dyDescent="0.25">
      <c r="A231">
        <f>Master!L231</f>
        <v>34.496389999999998</v>
      </c>
      <c r="B231">
        <f>Master!M231</f>
        <v>-90.587220000000002</v>
      </c>
      <c r="C231" t="str">
        <f>Master!B231</f>
        <v>Mississippi River Bridges ITS</v>
      </c>
      <c r="D231" t="str">
        <f>"&lt;b&gt;Agency:&lt;/b&gt; "&amp;Master!A231&amp;"&lt;br&gt;&lt;b&gt;Program:&lt;/b&gt; "&amp;Master!C231&amp;"&lt;br&gt;&lt;b&gt;Mode:&lt;/b&gt; "&amp;Master!D231&amp;"&lt;br&gt;&lt;br&gt;&lt;b&gt;Project Description:&lt;/b&gt; "&amp;Master!E231&amp;"&lt;br&gt;&lt;b&gt;Amount of Award: &lt;/b&gt;"&amp;Master!F231&amp;"&lt;br&gt;&lt;/b&gt;Link:&lt;/b&gt; "&amp;Master!G231</f>
        <v>&lt;b&gt;Agency:&lt;/b&gt; DOT&lt;br&gt;&lt;b&gt;Program:&lt;/b&gt; FY2011 TIGER&lt;br&gt;&lt;b&gt;Mode:&lt;/b&gt; Road&lt;br&gt;&lt;br&gt;&lt;b&gt;Project Description:&lt;/b&gt; The Mississippi River Bridges project will install ITS improvements on and around four highway bridges that span the Mississippi River, across the states of Mississippi, Arkansas, and Louisiana:  the Helena Bridge (US-49, MS and AR); the Greenville Bridge (US-82, MS and AR); the Vicksburg Bridge (I-20, MS and LA); the Natchez-Vidalia Bridge (US-84, MS and LA).  The improvements include dynamic messaging signs, vehicle detection devices, CCTV, highway advisory radio, and other fiber optic connections that would coordinate communication across the bridges, as well as real-time river monitoring systems that will provide information for barges traveling beneath the bridges.&lt;br&gt;&lt;b&gt;Amount of Award: &lt;/b&gt;9814700&lt;br&gt;&lt;/b&gt;Link:&lt;/b&gt; http://www.dot.gov/tiger/docs/FY2011_TIGER.pdf</v>
      </c>
      <c r="E231" t="str">
        <f>Master!C231</f>
        <v>FY2011 TIGER</v>
      </c>
      <c r="F231" t="s">
        <v>835</v>
      </c>
      <c r="G231" t="str">
        <f t="shared" si="12"/>
        <v>&lt;name&gt;Mississippi River Bridges ITS&lt;/name&gt;</v>
      </c>
      <c r="H231" t="str">
        <f t="shared" si="13"/>
        <v>&lt;description&gt;&lt;![CDATA[&lt;b&gt;Agency:&lt;/b&gt; DOT&lt;br&gt;&lt;b&gt;Program:&lt;/b&gt; FY2011 TIGER&lt;br&gt;&lt;b&gt;Mode:&lt;/b&gt; Road&lt;br&gt;&lt;br&gt;&lt;b&gt;Project Description:&lt;/b&gt; The Mississippi River Bridges project will install ITS improvements on and around four highway bridges that span the Mississippi River, across the states of Mississippi, Arkansas, and Louisiana:  the Helena Bridge (US-49, MS and AR); the Greenville Bridge (US-82, MS and AR); the Vicksburg Bridge (I-20, MS and LA); the Natchez-Vidalia Bridge (US-84, MS and LA).  The improvements include dynamic messaging signs, vehicle detection devices, CCTV, highway advisory radio, and other fiber optic connections that would coordinate communication across the bridges, as well as real-time river monitoring systems that will provide information for barges traveling beneath the bridges.&lt;br&gt;&lt;b&gt;Amount of Award: &lt;/b&gt;9814700&lt;br&gt;&lt;/b&gt;Link:&lt;/b&gt; http://www.dot.gov/tiger/docs/FY2011_TIGER.pdf]]&gt;&lt;/description&gt;</v>
      </c>
      <c r="I231" t="str">
        <f t="shared" si="14"/>
        <v>&lt;styleUrl&gt;#FY2011 TIGER&lt;/styleUrl&gt;</v>
      </c>
      <c r="J231" t="str">
        <f t="shared" si="15"/>
        <v>&lt;Point&gt;&lt;coordinates&gt;-90.58722,34.49639,0&lt;/coordinates&gt;&lt;/Point&gt;</v>
      </c>
      <c r="K231" t="s">
        <v>836</v>
      </c>
    </row>
    <row r="232" spans="1:11" x14ac:dyDescent="0.25">
      <c r="A232">
        <f>Master!L232</f>
        <v>48.474170000000001</v>
      </c>
      <c r="B232">
        <f>Master!M232</f>
        <v>-111.83056000000001</v>
      </c>
      <c r="C232" t="str">
        <f>Master!B232</f>
        <v xml:space="preserve">Northern Montana Multimodal Hub </v>
      </c>
      <c r="D232" t="str">
        <f>"&lt;b&gt;Agency:&lt;/b&gt; "&amp;Master!A232&amp;"&lt;br&gt;&lt;b&gt;Program:&lt;/b&gt; "&amp;Master!C232&amp;"&lt;br&gt;&lt;b&gt;Mode:&lt;/b&gt; "&amp;Master!D232&amp;"&lt;br&gt;&lt;br&gt;&lt;b&gt;Project Description:&lt;/b&gt; "&amp;Master!E232&amp;"&lt;br&gt;&lt;b&gt;Amount of Award: &lt;/b&gt;"&amp;Master!F232&amp;"&lt;br&gt;&lt;/b&gt;Link:&lt;/b&gt; "&amp;Master!G232</f>
        <v>&lt;b&gt;Agency:&lt;/b&gt; DOT&lt;br&gt;&lt;b&gt;Program:&lt;/b&gt; FY2011 TIGER&lt;br&gt;&lt;b&gt;Mode:&lt;/b&gt; Freight Rail&lt;br&gt;&lt;br&gt;&lt;b&gt;Project Description:&lt;/b&gt; Construction of the Port of Northern Montana Multimodal Hub will enable Montana shippers to ship and receive containerized international cargo.  This project will relocate a small BNSF rail facility from a residential and commercial area to an industrial park, expanding the facility to allow the shipment of intermodal unit trains.  Relocating freight traffic from the downtown will improve safety for non-freight traffic and will benefit the economic development of the area.&lt;br&gt;&lt;b&gt;Amount of Award: &lt;/b&gt;9998910&lt;br&gt;&lt;/b&gt;Link:&lt;/b&gt; http://www.dot.gov/tiger/docs/FY2011_TIGER.pdf</v>
      </c>
      <c r="E232" t="str">
        <f>Master!C232</f>
        <v>FY2011 TIGER</v>
      </c>
      <c r="F232" t="s">
        <v>835</v>
      </c>
      <c r="G232" t="str">
        <f t="shared" si="12"/>
        <v>&lt;name&gt;Northern Montana Multimodal Hub &lt;/name&gt;</v>
      </c>
      <c r="H232" t="str">
        <f t="shared" si="13"/>
        <v>&lt;description&gt;&lt;![CDATA[&lt;b&gt;Agency:&lt;/b&gt; DOT&lt;br&gt;&lt;b&gt;Program:&lt;/b&gt; FY2011 TIGER&lt;br&gt;&lt;b&gt;Mode:&lt;/b&gt; Freight Rail&lt;br&gt;&lt;br&gt;&lt;b&gt;Project Description:&lt;/b&gt; Construction of the Port of Northern Montana Multimodal Hub will enable Montana shippers to ship and receive containerized international cargo.  This project will relocate a small BNSF rail facility from a residential and commercial area to an industrial park, expanding the facility to allow the shipment of intermodal unit trains.  Relocating freight traffic from the downtown will improve safety for non-freight traffic and will benefit the economic development of the area.&lt;br&gt;&lt;b&gt;Amount of Award: &lt;/b&gt;9998910&lt;br&gt;&lt;/b&gt;Link:&lt;/b&gt; http://www.dot.gov/tiger/docs/FY2011_TIGER.pdf]]&gt;&lt;/description&gt;</v>
      </c>
      <c r="I232" t="str">
        <f t="shared" si="14"/>
        <v>&lt;styleUrl&gt;#FY2011 TIGER&lt;/styleUrl&gt;</v>
      </c>
      <c r="J232" t="str">
        <f t="shared" si="15"/>
        <v>&lt;Point&gt;&lt;coordinates&gt;-111.83056,48.47417,0&lt;/coordinates&gt;&lt;/Point&gt;</v>
      </c>
      <c r="K232" t="s">
        <v>836</v>
      </c>
    </row>
    <row r="233" spans="1:11" x14ac:dyDescent="0.25">
      <c r="A233">
        <f>Master!L233</f>
        <v>35.227370000000001</v>
      </c>
      <c r="B233">
        <f>Master!M233</f>
        <v>-80.838089999999994</v>
      </c>
      <c r="C233" t="str">
        <f>Master!B233</f>
        <v xml:space="preserve">LYNX Blue Line Capacity Expansion  </v>
      </c>
      <c r="D233" t="str">
        <f>"&lt;b&gt;Agency:&lt;/b&gt; "&amp;Master!A233&amp;"&lt;br&gt;&lt;b&gt;Program:&lt;/b&gt; "&amp;Master!C233&amp;"&lt;br&gt;&lt;b&gt;Mode:&lt;/b&gt; "&amp;Master!D233&amp;"&lt;br&gt;&lt;br&gt;&lt;b&gt;Project Description:&lt;/b&gt; "&amp;Master!E233&amp;"&lt;br&gt;&lt;b&gt;Amount of Award: &lt;/b&gt;"&amp;Master!F233&amp;"&lt;br&gt;&lt;/b&gt;Link:&lt;/b&gt; "&amp;Master!G233</f>
        <v>&lt;b&gt;Agency:&lt;/b&gt; DOT&lt;br&gt;&lt;b&gt;Program:&lt;/b&gt; FY2011 TIGER&lt;br&gt;&lt;b&gt;Mode:&lt;/b&gt; Transit&lt;br&gt;&lt;br&gt;&lt;b&gt;Project Description:&lt;/b&gt; The project will expand capacity on the southern corridor of the LYNX Blue Line Light Rail in order to improve service during peak hours and for special events.  A TIGER III grant would allow the Charlotte Area Transit System install additional power substations and to extend platforms at three stations -- I-485/South Blvd, Third Street, and Seventh Street Stations – in order fully accommodate demand from both commuters and travelers to major arenas, stadia, and the convention center in the City of Charlotte&lt;br&gt;&lt;b&gt;Amount of Award: &lt;/b&gt;18000000&lt;br&gt;&lt;/b&gt;Link:&lt;/b&gt; http://www.dot.gov/tiger/docs/FY2011_TIGER.pdf</v>
      </c>
      <c r="E233" t="str">
        <f>Master!C233</f>
        <v>FY2011 TIGER</v>
      </c>
      <c r="F233" t="s">
        <v>835</v>
      </c>
      <c r="G233" t="str">
        <f t="shared" si="12"/>
        <v>&lt;name&gt;LYNX Blue Line Capacity Expansion  &lt;/name&gt;</v>
      </c>
      <c r="H233" t="str">
        <f t="shared" si="13"/>
        <v>&lt;description&gt;&lt;![CDATA[&lt;b&gt;Agency:&lt;/b&gt; DOT&lt;br&gt;&lt;b&gt;Program:&lt;/b&gt; FY2011 TIGER&lt;br&gt;&lt;b&gt;Mode:&lt;/b&gt; Transit&lt;br&gt;&lt;br&gt;&lt;b&gt;Project Description:&lt;/b&gt; The project will expand capacity on the southern corridor of the LYNX Blue Line Light Rail in order to improve service during peak hours and for special events.  A TIGER III grant would allow the Charlotte Area Transit System install additional power substations and to extend platforms at three stations -- I-485/South Blvd, Third Street, and Seventh Street Stations – in order fully accommodate demand from both commuters and travelers to major arenas, stadia, and the convention center in the City of Charlotte&lt;br&gt;&lt;b&gt;Amount of Award: &lt;/b&gt;18000000&lt;br&gt;&lt;/b&gt;Link:&lt;/b&gt; http://www.dot.gov/tiger/docs/FY2011_TIGER.pdf]]&gt;&lt;/description&gt;</v>
      </c>
      <c r="I233" t="str">
        <f t="shared" si="14"/>
        <v>&lt;styleUrl&gt;#FY2011 TIGER&lt;/styleUrl&gt;</v>
      </c>
      <c r="J233" t="str">
        <f t="shared" si="15"/>
        <v>&lt;Point&gt;&lt;coordinates&gt;-80.83809,35.22737,0&lt;/coordinates&gt;&lt;/Point&gt;</v>
      </c>
      <c r="K233" t="s">
        <v>836</v>
      </c>
    </row>
    <row r="234" spans="1:11" x14ac:dyDescent="0.25">
      <c r="A234">
        <f>Master!L234</f>
        <v>48.117539999999998</v>
      </c>
      <c r="B234">
        <f>Master!M234</f>
        <v>-98.873699999999999</v>
      </c>
      <c r="C234" t="str">
        <f>Master!B234</f>
        <v>Devils Lake Rail Improvements</v>
      </c>
      <c r="D234" t="str">
        <f>"&lt;b&gt;Agency:&lt;/b&gt; "&amp;Master!A234&amp;"&lt;br&gt;&lt;b&gt;Program:&lt;/b&gt; "&amp;Master!C234&amp;"&lt;br&gt;&lt;b&gt;Mode:&lt;/b&gt; "&amp;Master!D234&amp;"&lt;br&gt;&lt;br&gt;&lt;b&gt;Project Description:&lt;/b&gt; "&amp;Master!E234&amp;"&lt;br&gt;&lt;b&gt;Amount of Award: &lt;/b&gt;"&amp;Master!F234&amp;"&lt;br&gt;&lt;/b&gt;Link:&lt;/b&gt; "&amp;Master!G234</f>
        <v>&lt;b&gt;Agency:&lt;/b&gt; DOT&lt;br&gt;&lt;b&gt;Program:&lt;/b&gt; FY2011 TIGER&lt;br&gt;&lt;b&gt;Mode:&lt;/b&gt; Passenger Rail&lt;br&gt;&lt;br&gt;&lt;b&gt;Project Description:&lt;/b&gt; The North Dakota Department of Transportation (NDDOT) and its partners will raise a 15.4-mile section of
the BNSF mainline track between Devils Lake and Churchs Ferry, North Dakota, to prevent flooding by the
continually rising water level of Devils Lake.&lt;br&gt;&lt;b&gt;Amount of Award: &lt;/b&gt;10000000&lt;br&gt;&lt;/b&gt;Link:&lt;/b&gt; http://www.dot.gov/tiger/docs/FY2011_TIGER.pdf</v>
      </c>
      <c r="E234" t="str">
        <f>Master!C234</f>
        <v>FY2011 TIGER</v>
      </c>
      <c r="F234" t="s">
        <v>835</v>
      </c>
      <c r="G234" t="str">
        <f t="shared" si="12"/>
        <v>&lt;name&gt;Devils Lake Rail Improvements&lt;/name&gt;</v>
      </c>
      <c r="H234" t="str">
        <f t="shared" si="13"/>
        <v>&lt;description&gt;&lt;![CDATA[&lt;b&gt;Agency:&lt;/b&gt; DOT&lt;br&gt;&lt;b&gt;Program:&lt;/b&gt; FY2011 TIGER&lt;br&gt;&lt;b&gt;Mode:&lt;/b&gt; Passenger Rail&lt;br&gt;&lt;br&gt;&lt;b&gt;Project Description:&lt;/b&gt; The North Dakota Department of Transportation (NDDOT) and its partners will raise a 15.4-mile section of
the BNSF mainline track between Devils Lake and Churchs Ferry, North Dakota, to prevent flooding by the
continually rising water level of Devils Lake.&lt;br&gt;&lt;b&gt;Amount of Award: &lt;/b&gt;10000000&lt;br&gt;&lt;/b&gt;Link:&lt;/b&gt; http://www.dot.gov/tiger/docs/FY2011_TIGER.pdf]]&gt;&lt;/description&gt;</v>
      </c>
      <c r="I234" t="str">
        <f t="shared" si="14"/>
        <v>&lt;styleUrl&gt;#FY2011 TIGER&lt;/styleUrl&gt;</v>
      </c>
      <c r="J234" t="str">
        <f t="shared" si="15"/>
        <v>&lt;Point&gt;&lt;coordinates&gt;-98.8737,48.11754,0&lt;/coordinates&gt;&lt;/Point&gt;</v>
      </c>
      <c r="K234" t="s">
        <v>836</v>
      </c>
    </row>
    <row r="235" spans="1:11" x14ac:dyDescent="0.25">
      <c r="A235">
        <f>Master!L235</f>
        <v>39.986780000000003</v>
      </c>
      <c r="B235">
        <f>Master!M235</f>
        <v>-75.07526</v>
      </c>
      <c r="C235" t="str">
        <f>Master!B235</f>
        <v>South Jersey Port Rail Improvements</v>
      </c>
      <c r="D235" t="str">
        <f>"&lt;b&gt;Agency:&lt;/b&gt; "&amp;Master!A235&amp;"&lt;br&gt;&lt;b&gt;Program:&lt;/b&gt; "&amp;Master!C235&amp;"&lt;br&gt;&lt;b&gt;Mode:&lt;/b&gt; "&amp;Master!D235&amp;"&lt;br&gt;&lt;br&gt;&lt;b&gt;Project Description:&lt;/b&gt; "&amp;Master!E235&amp;"&lt;br&gt;&lt;b&gt;Amount of Award: &lt;/b&gt;"&amp;Master!F235&amp;"&lt;br&gt;&lt;/b&gt;Link:&lt;/b&gt; "&amp;Master!G235</f>
        <v>&lt;b&gt;Agency:&lt;/b&gt; DOT&lt;br&gt;&lt;b&gt;Program:&lt;/b&gt; FY2011 TIGER&lt;br&gt;&lt;b&gt;Mode:&lt;/b&gt; Port&lt;br&gt;&lt;br&gt;&lt;b&gt;Project Description:&lt;/b&gt; The DelAir Bridge, linking the rail networks of Pennsylvania and New Jersey, is the major connection to national markets and will be repaired to accommodate the transport of industry-standard 286,000 lb. rail cars and enhance freight movement throughout the northeast region. In addition, the rail network from the DelAir Bridge to the Port of Salem, including the ports of Paulsboro and Camden, mudt be significantly upgraded to accommodate the anticipated demand in rail/port traffic.&lt;br&gt;&lt;b&gt;Amount of Award: &lt;/b&gt;18500000&lt;br&gt;&lt;/b&gt;Link:&lt;/b&gt; http://www.dot.gov/tiger/docs/FY2011_TIGER.pdf</v>
      </c>
      <c r="E235" t="str">
        <f>Master!C235</f>
        <v>FY2011 TIGER</v>
      </c>
      <c r="F235" t="s">
        <v>835</v>
      </c>
      <c r="G235" t="str">
        <f t="shared" si="12"/>
        <v>&lt;name&gt;South Jersey Port Rail Improvements&lt;/name&gt;</v>
      </c>
      <c r="H235" t="str">
        <f t="shared" si="13"/>
        <v>&lt;description&gt;&lt;![CDATA[&lt;b&gt;Agency:&lt;/b&gt; DOT&lt;br&gt;&lt;b&gt;Program:&lt;/b&gt; FY2011 TIGER&lt;br&gt;&lt;b&gt;Mode:&lt;/b&gt; Port&lt;br&gt;&lt;br&gt;&lt;b&gt;Project Description:&lt;/b&gt; The DelAir Bridge, linking the rail networks of Pennsylvania and New Jersey, is the major connection to national markets and will be repaired to accommodate the transport of industry-standard 286,000 lb. rail cars and enhance freight movement throughout the northeast region. In addition, the rail network from the DelAir Bridge to the Port of Salem, including the ports of Paulsboro and Camden, mudt be significantly upgraded to accommodate the anticipated demand in rail/port traffic.&lt;br&gt;&lt;b&gt;Amount of Award: &lt;/b&gt;18500000&lt;br&gt;&lt;/b&gt;Link:&lt;/b&gt; http://www.dot.gov/tiger/docs/FY2011_TIGER.pdf]]&gt;&lt;/description&gt;</v>
      </c>
      <c r="I235" t="str">
        <f t="shared" si="14"/>
        <v>&lt;styleUrl&gt;#FY2011 TIGER&lt;/styleUrl&gt;</v>
      </c>
      <c r="J235" t="str">
        <f t="shared" si="15"/>
        <v>&lt;Point&gt;&lt;coordinates&gt;-75.07526,39.98678,0&lt;/coordinates&gt;&lt;/Point&gt;</v>
      </c>
      <c r="K235" t="s">
        <v>836</v>
      </c>
    </row>
    <row r="236" spans="1:11" x14ac:dyDescent="0.25">
      <c r="A236">
        <f>Master!L236</f>
        <v>42.890050000000002</v>
      </c>
      <c r="B236">
        <f>Master!M236</f>
        <v>-78.873040000000003</v>
      </c>
      <c r="C236" t="str">
        <f>Master!B236</f>
        <v>Buffalo Main Street Revitalization</v>
      </c>
      <c r="D236" t="str">
        <f>"&lt;b&gt;Agency:&lt;/b&gt; "&amp;Master!A236&amp;"&lt;br&gt;&lt;b&gt;Program:&lt;/b&gt; "&amp;Master!C236&amp;"&lt;br&gt;&lt;b&gt;Mode:&lt;/b&gt; "&amp;Master!D236&amp;"&lt;br&gt;&lt;br&gt;&lt;b&gt;Project Description:&lt;/b&gt; "&amp;Master!E236&amp;"&lt;br&gt;&lt;b&gt;Amount of Award: &lt;/b&gt;"&amp;Master!F236&amp;"&lt;br&gt;&lt;/b&gt;Link:&lt;/b&gt; "&amp;Master!G236</f>
        <v>&lt;b&gt;Agency:&lt;/b&gt; DOT&lt;br&gt;&lt;b&gt;Program:&lt;/b&gt; FY2011 TIGER&lt;br&gt;&lt;b&gt;Mode:&lt;/b&gt; Road&lt;br&gt;&lt;br&gt;&lt;b&gt;Project Description:&lt;/b&gt; This complete streets project will help safely reintroduce vehicle traffic to Main Street in downtown Buffalo and
improve transit stations along the corridor. It will also fund major streetscape improvements to revitalize and
reorient economic growth downtown.&lt;br&gt;&lt;b&gt;Amount of Award: &lt;/b&gt;15000000&lt;br&gt;&lt;/b&gt;Link:&lt;/b&gt; http://www.dot.gov/tiger/docs/FY2011_TIGER.pdf</v>
      </c>
      <c r="E236" t="str">
        <f>Master!C236</f>
        <v>FY2011 TIGER</v>
      </c>
      <c r="F236" t="s">
        <v>835</v>
      </c>
      <c r="G236" t="str">
        <f t="shared" si="12"/>
        <v>&lt;name&gt;Buffalo Main Street Revitalization&lt;/name&gt;</v>
      </c>
      <c r="H236" t="str">
        <f t="shared" si="13"/>
        <v>&lt;description&gt;&lt;![CDATA[&lt;b&gt;Agency:&lt;/b&gt; DOT&lt;br&gt;&lt;b&gt;Program:&lt;/b&gt; FY2011 TIGER&lt;br&gt;&lt;b&gt;Mode:&lt;/b&gt; Road&lt;br&gt;&lt;br&gt;&lt;b&gt;Project Description:&lt;/b&gt; This complete streets project will help safely reintroduce vehicle traffic to Main Street in downtown Buffalo and
improve transit stations along the corridor. It will also fund major streetscape improvements to revitalize and
reorient economic growth downtown.&lt;br&gt;&lt;b&gt;Amount of Award: &lt;/b&gt;15000000&lt;br&gt;&lt;/b&gt;Link:&lt;/b&gt; http://www.dot.gov/tiger/docs/FY2011_TIGER.pdf]]&gt;&lt;/description&gt;</v>
      </c>
      <c r="I236" t="str">
        <f t="shared" si="14"/>
        <v>&lt;styleUrl&gt;#FY2011 TIGER&lt;/styleUrl&gt;</v>
      </c>
      <c r="J236" t="str">
        <f t="shared" si="15"/>
        <v>&lt;Point&gt;&lt;coordinates&gt;-78.87304,42.89005,0&lt;/coordinates&gt;&lt;/Point&gt;</v>
      </c>
      <c r="K236" t="s">
        <v>836</v>
      </c>
    </row>
    <row r="237" spans="1:11" x14ac:dyDescent="0.25">
      <c r="A237">
        <f>Master!L237</f>
        <v>43.047240000000002</v>
      </c>
      <c r="B237">
        <f>Master!M237</f>
        <v>-76.139899999999997</v>
      </c>
      <c r="C237" t="str">
        <f>Master!B237</f>
        <v>Syracuse Connective Corridor</v>
      </c>
      <c r="D237" t="str">
        <f>"&lt;b&gt;Agency:&lt;/b&gt; "&amp;Master!A237&amp;"&lt;br&gt;&lt;b&gt;Program:&lt;/b&gt; "&amp;Master!C237&amp;"&lt;br&gt;&lt;b&gt;Mode:&lt;/b&gt; "&amp;Master!D237&amp;"&lt;br&gt;&lt;br&gt;&lt;b&gt;Project Description:&lt;/b&gt; "&amp;Master!E237&amp;"&lt;br&gt;&lt;b&gt;Amount of Award: &lt;/b&gt;"&amp;Master!F237&amp;"&lt;br&gt;&lt;/b&gt;Link:&lt;/b&gt; "&amp;Master!G237</f>
        <v>&lt;b&gt;Agency:&lt;/b&gt; DOT&lt;br&gt;&lt;b&gt;Program:&lt;/b&gt; FY2011 TIGER&lt;br&gt;&lt;b&gt;Mode:&lt;/b&gt; Road&lt;br&gt;&lt;br&gt;&lt;b&gt;Project Description:&lt;/b&gt; This project will complete Phases II and III of a project to create a corridor of complete streets that connect the Downtown and University Hill areas and provide cost-effective, sustainable improvements that will re-invigorate downtown economic competitiveness  To improve community connectivity that was severed with the construction of Interstate 81, the project will reconstruct 1.3 miles of the Corridor; construct new multimodal facilities for bicycles, pedestrians and transit services;  enhance safety with traffic calming measures, improved signage systems, and enhanced intersection and street crossings; and introduce green infrastructure.&lt;br&gt;&lt;b&gt;Amount of Award: &lt;/b&gt;10000000&lt;br&gt;&lt;/b&gt;Link:&lt;/b&gt; http://www.dot.gov/tiger/docs/FY2011_TIGER.pdf</v>
      </c>
      <c r="E237" t="str">
        <f>Master!C237</f>
        <v>FY2011 TIGER</v>
      </c>
      <c r="F237" t="s">
        <v>835</v>
      </c>
      <c r="G237" t="str">
        <f t="shared" si="12"/>
        <v>&lt;name&gt;Syracuse Connective Corridor&lt;/name&gt;</v>
      </c>
      <c r="H237" t="str">
        <f t="shared" si="13"/>
        <v>&lt;description&gt;&lt;![CDATA[&lt;b&gt;Agency:&lt;/b&gt; DOT&lt;br&gt;&lt;b&gt;Program:&lt;/b&gt; FY2011 TIGER&lt;br&gt;&lt;b&gt;Mode:&lt;/b&gt; Road&lt;br&gt;&lt;br&gt;&lt;b&gt;Project Description:&lt;/b&gt; This project will complete Phases II and III of a project to create a corridor of complete streets that connect the Downtown and University Hill areas and provide cost-effective, sustainable improvements that will re-invigorate downtown economic competitiveness  To improve community connectivity that was severed with the construction of Interstate 81, the project will reconstruct 1.3 miles of the Corridor; construct new multimodal facilities for bicycles, pedestrians and transit services;  enhance safety with traffic calming measures, improved signage systems, and enhanced intersection and street crossings; and introduce green infrastructure.&lt;br&gt;&lt;b&gt;Amount of Award: &lt;/b&gt;10000000&lt;br&gt;&lt;/b&gt;Link:&lt;/b&gt; http://www.dot.gov/tiger/docs/FY2011_TIGER.pdf]]&gt;&lt;/description&gt;</v>
      </c>
      <c r="I237" t="str">
        <f t="shared" si="14"/>
        <v>&lt;styleUrl&gt;#FY2011 TIGER&lt;/styleUrl&gt;</v>
      </c>
      <c r="J237" t="str">
        <f t="shared" si="15"/>
        <v>&lt;Point&gt;&lt;coordinates&gt;-76.1399,43.04724,0&lt;/coordinates&gt;&lt;/Point&gt;</v>
      </c>
      <c r="K237" t="s">
        <v>836</v>
      </c>
    </row>
    <row r="238" spans="1:11" x14ac:dyDescent="0.25">
      <c r="A238">
        <f>Master!L238</f>
        <v>39.128999999999998</v>
      </c>
      <c r="B238">
        <f>Master!M238</f>
        <v>-84.590500000000006</v>
      </c>
      <c r="C238" t="str">
        <f>Master!B238</f>
        <v>Cincinnati Streetcar Riverfront Loop</v>
      </c>
      <c r="D238" t="str">
        <f>"&lt;b&gt;Agency:&lt;/b&gt; "&amp;Master!A238&amp;"&lt;br&gt;&lt;b&gt;Program:&lt;/b&gt; "&amp;Master!C238&amp;"&lt;br&gt;&lt;b&gt;Mode:&lt;/b&gt; "&amp;Master!D238&amp;"&lt;br&gt;&lt;br&gt;&lt;b&gt;Project Description:&lt;/b&gt; "&amp;Master!E238&amp;"&lt;br&gt;&lt;b&gt;Amount of Award: &lt;/b&gt;"&amp;Master!F238&amp;"&lt;br&gt;&lt;/b&gt;Link:&lt;/b&gt; "&amp;Master!G238</f>
        <v>&lt;b&gt;Agency:&lt;/b&gt; DOT&lt;br&gt;&lt;b&gt;Program:&lt;/b&gt; FY2011 TIGER&lt;br&gt;&lt;b&gt;Mode:&lt;/b&gt; Transit&lt;br&gt;&lt;br&gt;&lt;b&gt;Project Description:&lt;/b&gt; This project would design and construct two extensions to the revised Phase 1 route of the Cincinnati Streetcar. The extensions would restore the project to its original scope, directly connecting the Downtown circulator route already in design with Uptown neighborhoods to the north and the Cincinnati riverfront to the south.&lt;br&gt;&lt;b&gt;Amount of Award: &lt;/b&gt;10920000&lt;br&gt;&lt;/b&gt;Link:&lt;/b&gt; http://www.dot.gov/tiger/docs/FY2011_TIGER.pdf</v>
      </c>
      <c r="E238" t="str">
        <f>Master!C238</f>
        <v>FY2011 TIGER</v>
      </c>
      <c r="F238" t="s">
        <v>835</v>
      </c>
      <c r="G238" t="str">
        <f t="shared" si="12"/>
        <v>&lt;name&gt;Cincinnati Streetcar Riverfront Loop&lt;/name&gt;</v>
      </c>
      <c r="H238" t="str">
        <f t="shared" si="13"/>
        <v>&lt;description&gt;&lt;![CDATA[&lt;b&gt;Agency:&lt;/b&gt; DOT&lt;br&gt;&lt;b&gt;Program:&lt;/b&gt; FY2011 TIGER&lt;br&gt;&lt;b&gt;Mode:&lt;/b&gt; Transit&lt;br&gt;&lt;br&gt;&lt;b&gt;Project Description:&lt;/b&gt; This project would design and construct two extensions to the revised Phase 1 route of the Cincinnati Streetcar. The extensions would restore the project to its original scope, directly connecting the Downtown circulator route already in design with Uptown neighborhoods to the north and the Cincinnati riverfront to the south.&lt;br&gt;&lt;b&gt;Amount of Award: &lt;/b&gt;10920000&lt;br&gt;&lt;/b&gt;Link:&lt;/b&gt; http://www.dot.gov/tiger/docs/FY2011_TIGER.pdf]]&gt;&lt;/description&gt;</v>
      </c>
      <c r="I238" t="str">
        <f t="shared" si="14"/>
        <v>&lt;styleUrl&gt;#FY2011 TIGER&lt;/styleUrl&gt;</v>
      </c>
      <c r="J238" t="str">
        <f t="shared" si="15"/>
        <v>&lt;Point&gt;&lt;coordinates&gt;-84.5905,39.129,0&lt;/coordinates&gt;&lt;/Point&gt;</v>
      </c>
      <c r="K238" t="s">
        <v>836</v>
      </c>
    </row>
    <row r="239" spans="1:11" x14ac:dyDescent="0.25">
      <c r="A239">
        <f>Master!L239</f>
        <v>40.508609999999997</v>
      </c>
      <c r="B239">
        <f>Master!M239</f>
        <v>-81.600560000000002</v>
      </c>
      <c r="C239" t="str">
        <f>Master!B239</f>
        <v>Mayfield Transit Station</v>
      </c>
      <c r="D239" t="str">
        <f>"&lt;b&gt;Agency:&lt;/b&gt; "&amp;Master!A239&amp;"&lt;br&gt;&lt;b&gt;Program:&lt;/b&gt; "&amp;Master!C239&amp;"&lt;br&gt;&lt;b&gt;Mode:&lt;/b&gt; "&amp;Master!D239&amp;"&lt;br&gt;&lt;br&gt;&lt;b&gt;Project Description:&lt;/b&gt; "&amp;Master!E239&amp;"&lt;br&gt;&lt;b&gt;Amount of Award: &lt;/b&gt;"&amp;Master!F239&amp;"&lt;br&gt;&lt;/b&gt;Link:&lt;/b&gt; "&amp;Master!G239</f>
        <v>&lt;b&gt;Agency:&lt;/b&gt; DOT&lt;br&gt;&lt;b&gt;Program:&lt;/b&gt; FY2011 TIGER&lt;br&gt;&lt;b&gt;Mode:&lt;/b&gt; Transit&lt;br&gt;&lt;br&gt;&lt;b&gt;Project Description:&lt;/b&gt; The Greater Cleveland Regional Transit Authority (RTA) will relocate and construct the Mayfield Road Transit station under the existing Mayfield Road Bridge built in 1929 but never utilized. The station will replace the Euclid-E. 120th Street Station that has fallen into disrepair and also rehabilitate two transit bridges serving the RTA Red Line Rapid Transit.&lt;br&gt;&lt;b&gt;Amount of Award: &lt;/b&gt;12503200&lt;br&gt;&lt;/b&gt;Link:&lt;/b&gt; http://www.dot.gov/tiger/docs/FY2011_TIGER.pdf</v>
      </c>
      <c r="E239" t="str">
        <f>Master!C239</f>
        <v>FY2011 TIGER</v>
      </c>
      <c r="F239" t="s">
        <v>835</v>
      </c>
      <c r="G239" t="str">
        <f t="shared" si="12"/>
        <v>&lt;name&gt;Mayfield Transit Station&lt;/name&gt;</v>
      </c>
      <c r="H239" t="str">
        <f t="shared" si="13"/>
        <v>&lt;description&gt;&lt;![CDATA[&lt;b&gt;Agency:&lt;/b&gt; DOT&lt;br&gt;&lt;b&gt;Program:&lt;/b&gt; FY2011 TIGER&lt;br&gt;&lt;b&gt;Mode:&lt;/b&gt; Transit&lt;br&gt;&lt;br&gt;&lt;b&gt;Project Description:&lt;/b&gt; The Greater Cleveland Regional Transit Authority (RTA) will relocate and construct the Mayfield Road Transit station under the existing Mayfield Road Bridge built in 1929 but never utilized. The station will replace the Euclid-E. 120th Street Station that has fallen into disrepair and also rehabilitate two transit bridges serving the RTA Red Line Rapid Transit.&lt;br&gt;&lt;b&gt;Amount of Award: &lt;/b&gt;12503200&lt;br&gt;&lt;/b&gt;Link:&lt;/b&gt; http://www.dot.gov/tiger/docs/FY2011_TIGER.pdf]]&gt;&lt;/description&gt;</v>
      </c>
      <c r="I239" t="str">
        <f t="shared" si="14"/>
        <v>&lt;styleUrl&gt;#FY2011 TIGER&lt;/styleUrl&gt;</v>
      </c>
      <c r="J239" t="str">
        <f t="shared" si="15"/>
        <v>&lt;Point&gt;&lt;coordinates&gt;-81.60056,40.50861,0&lt;/coordinates&gt;&lt;/Point&gt;</v>
      </c>
      <c r="K239" t="s">
        <v>836</v>
      </c>
    </row>
    <row r="240" spans="1:11" x14ac:dyDescent="0.25">
      <c r="A240">
        <f>Master!L240</f>
        <v>35.242310000000003</v>
      </c>
      <c r="B240">
        <f>Master!M240</f>
        <v>-99.242289999999997</v>
      </c>
      <c r="C240" t="str">
        <f>Master!B240</f>
        <v>Oklahoma Freight Rail Upgrade</v>
      </c>
      <c r="D240" t="str">
        <f>"&lt;b&gt;Agency:&lt;/b&gt; "&amp;Master!A240&amp;"&lt;br&gt;&lt;b&gt;Program:&lt;/b&gt; "&amp;Master!C240&amp;"&lt;br&gt;&lt;b&gt;Mode:&lt;/b&gt; "&amp;Master!D240&amp;"&lt;br&gt;&lt;br&gt;&lt;b&gt;Project Description:&lt;/b&gt; "&amp;Master!E240&amp;"&lt;br&gt;&lt;b&gt;Amount of Award: &lt;/b&gt;"&amp;Master!F240&amp;"&lt;br&gt;&lt;/b&gt;Link:&lt;/b&gt; "&amp;Master!G240</f>
        <v>&lt;b&gt;Agency:&lt;/b&gt; DOT&lt;br&gt;&lt;b&gt;Program:&lt;/b&gt; FY2011 TIGER&lt;br&gt;&lt;b&gt;Mode:&lt;/b&gt; Freight Rail&lt;br&gt;&lt;br&gt;&lt;b&gt;Project Description:&lt;/b&gt; The project will upgrade 49 miles of state-owned rail line in the Anadarko Basin to more efficiently and safely
transport crude oil and gas to the refinement stage. There are few viable options for transporting the oil and gas
from this region, and the current rail line cannot meet the current demand. The project will rehabilitate the track
to FRA Class 2 standards, which will allow for speeds up to 25 miles per hour, with fewer restrictions on the
number of cars per train.&lt;br&gt;&lt;b&gt;Amount of Award: &lt;/b&gt;6756580&lt;br&gt;&lt;/b&gt;Link:&lt;/b&gt; http://www.dot.gov/tiger/docs/FY2011_TIGER.pdf</v>
      </c>
      <c r="E240" t="str">
        <f>Master!C240</f>
        <v>FY2011 TIGER</v>
      </c>
      <c r="F240" t="s">
        <v>835</v>
      </c>
      <c r="G240" t="str">
        <f t="shared" si="12"/>
        <v>&lt;name&gt;Oklahoma Freight Rail Upgrade&lt;/name&gt;</v>
      </c>
      <c r="H240" t="str">
        <f t="shared" si="13"/>
        <v>&lt;description&gt;&lt;![CDATA[&lt;b&gt;Agency:&lt;/b&gt; DOT&lt;br&gt;&lt;b&gt;Program:&lt;/b&gt; FY2011 TIGER&lt;br&gt;&lt;b&gt;Mode:&lt;/b&gt; Freight Rail&lt;br&gt;&lt;br&gt;&lt;b&gt;Project Description:&lt;/b&gt; The project will upgrade 49 miles of state-owned rail line in the Anadarko Basin to more efficiently and safely
transport crude oil and gas to the refinement stage. There are few viable options for transporting the oil and gas
from this region, and the current rail line cannot meet the current demand. The project will rehabilitate the track
to FRA Class 2 standards, which will allow for speeds up to 25 miles per hour, with fewer restrictions on the
number of cars per train.&lt;br&gt;&lt;b&gt;Amount of Award: &lt;/b&gt;6756580&lt;br&gt;&lt;/b&gt;Link:&lt;/b&gt; http://www.dot.gov/tiger/docs/FY2011_TIGER.pdf]]&gt;&lt;/description&gt;</v>
      </c>
      <c r="I240" t="str">
        <f t="shared" si="14"/>
        <v>&lt;styleUrl&gt;#FY2011 TIGER&lt;/styleUrl&gt;</v>
      </c>
      <c r="J240" t="str">
        <f t="shared" si="15"/>
        <v>&lt;Point&gt;&lt;coordinates&gt;-99.24229,35.24231,0&lt;/coordinates&gt;&lt;/Point&gt;</v>
      </c>
      <c r="K240" t="s">
        <v>836</v>
      </c>
    </row>
    <row r="241" spans="1:11" x14ac:dyDescent="0.25">
      <c r="A241">
        <f>Master!L241</f>
        <v>45.469880000000003</v>
      </c>
      <c r="B241">
        <f>Master!M241</f>
        <v>-122.67153999999999</v>
      </c>
      <c r="C241" t="str">
        <f>Master!B241</f>
        <v>Sellwood Bridge Replacement </v>
      </c>
      <c r="D241" t="str">
        <f>"&lt;b&gt;Agency:&lt;/b&gt; "&amp;Master!A241&amp;"&lt;br&gt;&lt;b&gt;Program:&lt;/b&gt; "&amp;Master!C241&amp;"&lt;br&gt;&lt;b&gt;Mode:&lt;/b&gt; "&amp;Master!D241&amp;"&lt;br&gt;&lt;br&gt;&lt;b&gt;Project Description:&lt;/b&gt; "&amp;Master!E241&amp;"&lt;br&gt;&lt;b&gt;Amount of Award: &lt;/b&gt;"&amp;Master!F241&amp;"&lt;br&gt;&lt;/b&gt;Link:&lt;/b&gt; "&amp;Master!G241</f>
        <v>&lt;b&gt;Agency:&lt;/b&gt; DOT&lt;br&gt;&lt;b&gt;Program:&lt;/b&gt; FY2011 TIGER&lt;br&gt;&lt;b&gt;Mode:&lt;/b&gt; Road&lt;br&gt;&lt;br&gt;&lt;b&gt;Project Description:&lt;/b&gt; This TIGER award will provide the final piece of funding for the complete replacement of the Sellwood Bridge in Portland, OR.  The Sellwood Bridge, constructed in 1925, is structurally deficient and functionally obsolete, and is the only crossing over the Willamette River within a 12-mile urban area.  In 2004, the County was forced to limit emergency, truck, and bus vehicle travel across the bridge due to weight restrictions.  A new two-lane steel arch bridge will be constructed to replace the existing bridge.  This TIGER investment will allow for the reconstruction of the crucial west-end interchange to provide efficient and safe multimodal access to and from the new bridge.  &lt;br&gt;&lt;b&gt;Amount of Award: &lt;/b&gt;17700000&lt;br&gt;&lt;/b&gt;Link:&lt;/b&gt; http://www.dot.gov/tiger/docs/FY2011_TIGER.pdf</v>
      </c>
      <c r="E241" t="str">
        <f>Master!C241</f>
        <v>FY2011 TIGER</v>
      </c>
      <c r="F241" t="s">
        <v>835</v>
      </c>
      <c r="G241" t="str">
        <f t="shared" si="12"/>
        <v>&lt;name&gt;Sellwood Bridge Replacement &lt;/name&gt;</v>
      </c>
      <c r="H241" t="str">
        <f t="shared" si="13"/>
        <v>&lt;description&gt;&lt;![CDATA[&lt;b&gt;Agency:&lt;/b&gt; DOT&lt;br&gt;&lt;b&gt;Program:&lt;/b&gt; FY2011 TIGER&lt;br&gt;&lt;b&gt;Mode:&lt;/b&gt; Road&lt;br&gt;&lt;br&gt;&lt;b&gt;Project Description:&lt;/b&gt; This TIGER award will provide the final piece of funding for the complete replacement of the Sellwood Bridge in Portland, OR.  The Sellwood Bridge, constructed in 1925, is structurally deficient and functionally obsolete, and is the only crossing over the Willamette River within a 12-mile urban area.  In 2004, the County was forced to limit emergency, truck, and bus vehicle travel across the bridge due to weight restrictions.  A new two-lane steel arch bridge will be constructed to replace the existing bridge.  This TIGER investment will allow for the reconstruction of the crucial west-end interchange to provide efficient and safe multimodal access to and from the new bridge.  &lt;br&gt;&lt;b&gt;Amount of Award: &lt;/b&gt;17700000&lt;br&gt;&lt;/b&gt;Link:&lt;/b&gt; http://www.dot.gov/tiger/docs/FY2011_TIGER.pdf]]&gt;&lt;/description&gt;</v>
      </c>
      <c r="I241" t="str">
        <f t="shared" si="14"/>
        <v>&lt;styleUrl&gt;#FY2011 TIGER&lt;/styleUrl&gt;</v>
      </c>
      <c r="J241" t="str">
        <f t="shared" si="15"/>
        <v>&lt;Point&gt;&lt;coordinates&gt;-122.67154,45.46988,0&lt;/coordinates&gt;&lt;/Point&gt;</v>
      </c>
      <c r="K241" t="s">
        <v>836</v>
      </c>
    </row>
    <row r="242" spans="1:11" x14ac:dyDescent="0.25">
      <c r="A242">
        <f>Master!L242</f>
        <v>40.264069999999997</v>
      </c>
      <c r="B242">
        <f>Master!M242</f>
        <v>-76.766279999999995</v>
      </c>
      <c r="C242" t="str">
        <f>Master!B242</f>
        <v>Rutherford Intermodal Facility Expansion</v>
      </c>
      <c r="D242" t="str">
        <f>"&lt;b&gt;Agency:&lt;/b&gt; "&amp;Master!A242&amp;"&lt;br&gt;&lt;b&gt;Program:&lt;/b&gt; "&amp;Master!C242&amp;"&lt;br&gt;&lt;b&gt;Mode:&lt;/b&gt; "&amp;Master!D242&amp;"&lt;br&gt;&lt;br&gt;&lt;b&gt;Project Description:&lt;/b&gt; "&amp;Master!E242&amp;"&lt;br&gt;&lt;b&gt;Amount of Award: &lt;/b&gt;"&amp;Master!F242&amp;"&lt;br&gt;&lt;/b&gt;Link:&lt;/b&gt; "&amp;Master!G242</f>
        <v>&lt;b&gt;Agency:&lt;/b&gt; DOT&lt;br&gt;&lt;b&gt;Program:&lt;/b&gt; FY2011 TIGER&lt;br&gt;&lt;b&gt;Mode:&lt;/b&gt; Freight Rail&lt;br&gt;&lt;br&gt;&lt;b&gt;Project Description:&lt;/b&gt; The project expands the Rutherford Intermodal Facility to accommodate an additional 125,000 lifts per year and
enables the facility to keep pace with growing freight traffic demand in the Harrisburg area. The project includes
track work, expansion of parking access, and the construction of cranes to increase capacity. This facility site
on the Crescent Corridor is a central point for freight from cities in 12 states, including Chicago, Memphis, and
Atlanta. The project will also reduce highway truck traffic along those corridors.&lt;br&gt;&lt;b&gt;Amount of Award: &lt;/b&gt;15000000&lt;br&gt;&lt;/b&gt;Link:&lt;/b&gt; http://www.dot.gov/tiger/docs/FY2011_TIGER.pdf</v>
      </c>
      <c r="E242" t="str">
        <f>Master!C242</f>
        <v>FY2011 TIGER</v>
      </c>
      <c r="F242" t="s">
        <v>835</v>
      </c>
      <c r="G242" t="str">
        <f t="shared" si="12"/>
        <v>&lt;name&gt;Rutherford Intermodal Facility Expansion&lt;/name&gt;</v>
      </c>
      <c r="H242" t="str">
        <f t="shared" si="13"/>
        <v>&lt;description&gt;&lt;![CDATA[&lt;b&gt;Agency:&lt;/b&gt; DOT&lt;br&gt;&lt;b&gt;Program:&lt;/b&gt; FY2011 TIGER&lt;br&gt;&lt;b&gt;Mode:&lt;/b&gt; Freight Rail&lt;br&gt;&lt;br&gt;&lt;b&gt;Project Description:&lt;/b&gt; The project expands the Rutherford Intermodal Facility to accommodate an additional 125,000 lifts per year and
enables the facility to keep pace with growing freight traffic demand in the Harrisburg area. The project includes
track work, expansion of parking access, and the construction of cranes to increase capacity. This facility site
on the Crescent Corridor is a central point for freight from cities in 12 states, including Chicago, Memphis, and
Atlanta. The project will also reduce highway truck traffic along those corridors.&lt;br&gt;&lt;b&gt;Amount of Award: &lt;/b&gt;15000000&lt;br&gt;&lt;/b&gt;Link:&lt;/b&gt; http://www.dot.gov/tiger/docs/FY2011_TIGER.pdf]]&gt;&lt;/description&gt;</v>
      </c>
      <c r="I242" t="str">
        <f t="shared" si="14"/>
        <v>&lt;styleUrl&gt;#FY2011 TIGER&lt;/styleUrl&gt;</v>
      </c>
      <c r="J242" t="str">
        <f t="shared" si="15"/>
        <v>&lt;Point&gt;&lt;coordinates&gt;-76.76628,40.26407,0&lt;/coordinates&gt;&lt;/Point&gt;</v>
      </c>
      <c r="K242" t="s">
        <v>836</v>
      </c>
    </row>
    <row r="243" spans="1:11" x14ac:dyDescent="0.25">
      <c r="A243">
        <f>Master!L243</f>
        <v>39.950000000000003</v>
      </c>
      <c r="B243">
        <f>Master!M243</f>
        <v>-75.166700000000006</v>
      </c>
      <c r="C243" t="str">
        <f>Master!B243</f>
        <v>IMPaCT Philadelphia</v>
      </c>
      <c r="D243" t="str">
        <f>"&lt;b&gt;Agency:&lt;/b&gt; "&amp;Master!A243&amp;"&lt;br&gt;&lt;b&gt;Program:&lt;/b&gt; "&amp;Master!C243&amp;"&lt;br&gt;&lt;b&gt;Mode:&lt;/b&gt; "&amp;Master!D243&amp;"&lt;br&gt;&lt;br&gt;&lt;b&gt;Project Description:&lt;/b&gt; "&amp;Master!E243&amp;"&lt;br&gt;&lt;b&gt;Amount of Award: &lt;/b&gt;"&amp;Master!F243&amp;"&lt;br&gt;&lt;/b&gt;Link:&lt;/b&gt; "&amp;Master!G243</f>
        <v>&lt;b&gt;Agency:&lt;/b&gt; DOT&lt;br&gt;&lt;b&gt;Program:&lt;/b&gt; FY2011 TIGER&lt;br&gt;&lt;b&gt;Mode:&lt;/b&gt; Transit&lt;br&gt;&lt;br&gt;&lt;b&gt;Project Description:&lt;/b&gt; This traffic signal prioritization project will upgrade more than 100 existing traffic controllers along three (Castor/Oxford Aves., Bustleton Ave., and Woodland Ave) transit corridors, over approximately 15.72 miles in Philadelphia. The project will connect the controllers to the City’s existing traffic management system via fiber optic cable and outfit transit vehicles serving these corridors with emitters that will actuate signals as appropriate to maximize traffic flow and running speeds. The project also includes upgrades to ADA ramps, installs traffic monitoring cameras and fiber-optic cable, replaces electro-mechanical traffic controllers, installs signal priority receivers and optical emitters, and installs pedestrian countdown signals at intersections along the corridors.&lt;br&gt;&lt;b&gt;Amount of Award: &lt;/b&gt;10000000&lt;br&gt;&lt;/b&gt;Link:&lt;/b&gt; http://www.dot.gov/tiger/docs/FY2011_TIGER.pdf</v>
      </c>
      <c r="E243" t="str">
        <f>Master!C243</f>
        <v>FY2011 TIGER</v>
      </c>
      <c r="F243" t="s">
        <v>835</v>
      </c>
      <c r="G243" t="str">
        <f t="shared" si="12"/>
        <v>&lt;name&gt;IMPaCT Philadelphia&lt;/name&gt;</v>
      </c>
      <c r="H243" t="str">
        <f t="shared" si="13"/>
        <v>&lt;description&gt;&lt;![CDATA[&lt;b&gt;Agency:&lt;/b&gt; DOT&lt;br&gt;&lt;b&gt;Program:&lt;/b&gt; FY2011 TIGER&lt;br&gt;&lt;b&gt;Mode:&lt;/b&gt; Transit&lt;br&gt;&lt;br&gt;&lt;b&gt;Project Description:&lt;/b&gt; This traffic signal prioritization project will upgrade more than 100 existing traffic controllers along three (Castor/Oxford Aves., Bustleton Ave., and Woodland Ave) transit corridors, over approximately 15.72 miles in Philadelphia. The project will connect the controllers to the City’s existing traffic management system via fiber optic cable and outfit transit vehicles serving these corridors with emitters that will actuate signals as appropriate to maximize traffic flow and running speeds. The project also includes upgrades to ADA ramps, installs traffic monitoring cameras and fiber-optic cable, replaces electro-mechanical traffic controllers, installs signal priority receivers and optical emitters, and installs pedestrian countdown signals at intersections along the corridors.&lt;br&gt;&lt;b&gt;Amount of Award: &lt;/b&gt;10000000&lt;br&gt;&lt;/b&gt;Link:&lt;/b&gt; http://www.dot.gov/tiger/docs/FY2011_TIGER.pdf]]&gt;&lt;/description&gt;</v>
      </c>
      <c r="I243" t="str">
        <f t="shared" si="14"/>
        <v>&lt;styleUrl&gt;#FY2011 TIGER&lt;/styleUrl&gt;</v>
      </c>
      <c r="J243" t="str">
        <f t="shared" si="15"/>
        <v>&lt;Point&gt;&lt;coordinates&gt;-75.1667,39.95,0&lt;/coordinates&gt;&lt;/Point&gt;</v>
      </c>
      <c r="K243" t="s">
        <v>836</v>
      </c>
    </row>
    <row r="244" spans="1:11" x14ac:dyDescent="0.25">
      <c r="A244">
        <f>Master!L244</f>
        <v>40.409309999999998</v>
      </c>
      <c r="B244">
        <f>Master!M244</f>
        <v>-79.877290000000002</v>
      </c>
      <c r="C244" t="str">
        <f>Master!B244</f>
        <v xml:space="preserve">Carrie Furnace Flyover Bridge  </v>
      </c>
      <c r="D244" t="str">
        <f>"&lt;b&gt;Agency:&lt;/b&gt; "&amp;Master!A244&amp;"&lt;br&gt;&lt;b&gt;Program:&lt;/b&gt; "&amp;Master!C244&amp;"&lt;br&gt;&lt;b&gt;Mode:&lt;/b&gt; "&amp;Master!D244&amp;"&lt;br&gt;&lt;br&gt;&lt;b&gt;Project Description:&lt;/b&gt; "&amp;Master!E244&amp;"&lt;br&gt;&lt;b&gt;Amount of Award: &lt;/b&gt;"&amp;Master!F244&amp;"&lt;br&gt;&lt;/b&gt;Link:&lt;/b&gt; "&amp;Master!G244</f>
        <v>&lt;b&gt;Agency:&lt;/b&gt; DOT&lt;br&gt;&lt;b&gt;Program:&lt;/b&gt; FY2011 TIGER&lt;br&gt;&lt;b&gt;Mode:&lt;/b&gt; Road&lt;br&gt;&lt;br&gt;&lt;b&gt;Project Description:&lt;/b&gt; The project will help redevelop a historic blast furnace site, which is designated as an environmental Brownfield,
and connect it to a residential community. It will improve three railroad crossings on streets approaching Carrie
Furnace and constructs a ramp from the Rankin Street Bridge to provide direct access to the redevelopment site.
These access improvements will enable redevelopment of the Brownfield as a sustainable industrial and office
park with an adjacent riverfront residential development and park.&lt;br&gt;&lt;b&gt;Amount of Award: &lt;/b&gt;10000000&lt;br&gt;&lt;/b&gt;Link:&lt;/b&gt; http://www.dot.gov/tiger/docs/FY2011_TIGER.pdf</v>
      </c>
      <c r="E244" t="str">
        <f>Master!C244</f>
        <v>FY2011 TIGER</v>
      </c>
      <c r="F244" t="s">
        <v>835</v>
      </c>
      <c r="G244" t="str">
        <f t="shared" si="12"/>
        <v>&lt;name&gt;Carrie Furnace Flyover Bridge  &lt;/name&gt;</v>
      </c>
      <c r="H244" t="str">
        <f t="shared" si="13"/>
        <v>&lt;description&gt;&lt;![CDATA[&lt;b&gt;Agency:&lt;/b&gt; DOT&lt;br&gt;&lt;b&gt;Program:&lt;/b&gt; FY2011 TIGER&lt;br&gt;&lt;b&gt;Mode:&lt;/b&gt; Road&lt;br&gt;&lt;br&gt;&lt;b&gt;Project Description:&lt;/b&gt; The project will help redevelop a historic blast furnace site, which is designated as an environmental Brownfield,
and connect it to a residential community. It will improve three railroad crossings on streets approaching Carrie
Furnace and constructs a ramp from the Rankin Street Bridge to provide direct access to the redevelopment site.
These access improvements will enable redevelopment of the Brownfield as a sustainable industrial and office
park with an adjacent riverfront residential development and park.&lt;br&gt;&lt;b&gt;Amount of Award: &lt;/b&gt;10000000&lt;br&gt;&lt;/b&gt;Link:&lt;/b&gt; http://www.dot.gov/tiger/docs/FY2011_TIGER.pdf]]&gt;&lt;/description&gt;</v>
      </c>
      <c r="I244" t="str">
        <f t="shared" si="14"/>
        <v>&lt;styleUrl&gt;#FY2011 TIGER&lt;/styleUrl&gt;</v>
      </c>
      <c r="J244" t="str">
        <f t="shared" si="15"/>
        <v>&lt;Point&gt;&lt;coordinates&gt;-79.87729,40.40931,0&lt;/coordinates&gt;&lt;/Point&gt;</v>
      </c>
      <c r="K244" t="s">
        <v>836</v>
      </c>
    </row>
    <row r="245" spans="1:11" x14ac:dyDescent="0.25">
      <c r="A245">
        <f>Master!L245</f>
        <v>18.420010000000001</v>
      </c>
      <c r="B245">
        <f>Master!M245</f>
        <v>-66.070740000000001</v>
      </c>
      <c r="C245" t="str">
        <f>Master!B245</f>
        <v>Caparra Interchange</v>
      </c>
      <c r="D245" t="str">
        <f>"&lt;b&gt;Agency:&lt;/b&gt; "&amp;Master!A245&amp;"&lt;br&gt;&lt;b&gt;Program:&lt;/b&gt; "&amp;Master!C245&amp;"&lt;br&gt;&lt;b&gt;Mode:&lt;/b&gt; "&amp;Master!D245&amp;"&lt;br&gt;&lt;br&gt;&lt;b&gt;Project Description:&lt;/b&gt; "&amp;Master!E245&amp;"&lt;br&gt;&lt;b&gt;Amount of Award: &lt;/b&gt;"&amp;Master!F245&amp;"&lt;br&gt;&lt;/b&gt;Link:&lt;/b&gt; "&amp;Master!G245</f>
        <v>&lt;b&gt;Agency:&lt;/b&gt; DOT&lt;br&gt;&lt;b&gt;Program:&lt;/b&gt; FY2011 TIGER&lt;br&gt;&lt;b&gt;Mode:&lt;/b&gt; Road&lt;br&gt;&lt;br&gt;&lt;b&gt;Project Description:&lt;/b&gt; The Municipality of Guaynabo will rehabilitate the Caparra Interchange System (CIS) in and around the San Juan, Puerto Rico area by making significant improvements to integral portion of road and pedestrian infrastructure of CIS. The project will re-assign traffic flows, add ramps, create a roundabout, and make improvements to pedestrian facilities. &lt;br&gt;&lt;b&gt;Amount of Award: &lt;/b&gt;10000000&lt;br&gt;&lt;/b&gt;Link:&lt;/b&gt; http://www.dot.gov/tiger/docs/FY2011_TIGER.pdf</v>
      </c>
      <c r="E245" t="str">
        <f>Master!C245</f>
        <v>FY2011 TIGER</v>
      </c>
      <c r="F245" t="s">
        <v>835</v>
      </c>
      <c r="G245" t="str">
        <f t="shared" si="12"/>
        <v>&lt;name&gt;Caparra Interchange&lt;/name&gt;</v>
      </c>
      <c r="H245" t="str">
        <f t="shared" si="13"/>
        <v>&lt;description&gt;&lt;![CDATA[&lt;b&gt;Agency:&lt;/b&gt; DOT&lt;br&gt;&lt;b&gt;Program:&lt;/b&gt; FY2011 TIGER&lt;br&gt;&lt;b&gt;Mode:&lt;/b&gt; Road&lt;br&gt;&lt;br&gt;&lt;b&gt;Project Description:&lt;/b&gt; The Municipality of Guaynabo will rehabilitate the Caparra Interchange System (CIS) in and around the San Juan, Puerto Rico area by making significant improvements to integral portion of road and pedestrian infrastructure of CIS. The project will re-assign traffic flows, add ramps, create a roundabout, and make improvements to pedestrian facilities. &lt;br&gt;&lt;b&gt;Amount of Award: &lt;/b&gt;10000000&lt;br&gt;&lt;/b&gt;Link:&lt;/b&gt; http://www.dot.gov/tiger/docs/FY2011_TIGER.pdf]]&gt;&lt;/description&gt;</v>
      </c>
      <c r="I245" t="str">
        <f t="shared" si="14"/>
        <v>&lt;styleUrl&gt;#FY2011 TIGER&lt;/styleUrl&gt;</v>
      </c>
      <c r="J245" t="str">
        <f t="shared" si="15"/>
        <v>&lt;Point&gt;&lt;coordinates&gt;-66.07074,18.42001,0&lt;/coordinates&gt;&lt;/Point&gt;</v>
      </c>
      <c r="K245" t="s">
        <v>836</v>
      </c>
    </row>
    <row r="246" spans="1:11" x14ac:dyDescent="0.25">
      <c r="A246">
        <f>Master!L246</f>
        <v>32.437600000000003</v>
      </c>
      <c r="B246">
        <f>Master!M246</f>
        <v>-80.707639999999998</v>
      </c>
      <c r="C246" t="str">
        <f>Master!B246</f>
        <v>Boundary Street Redevelopment</v>
      </c>
      <c r="D246" t="str">
        <f>"&lt;b&gt;Agency:&lt;/b&gt; "&amp;Master!A246&amp;"&lt;br&gt;&lt;b&gt;Program:&lt;/b&gt; "&amp;Master!C246&amp;"&lt;br&gt;&lt;b&gt;Mode:&lt;/b&gt; "&amp;Master!D246&amp;"&lt;br&gt;&lt;br&gt;&lt;b&gt;Project Description:&lt;/b&gt; "&amp;Master!E246&amp;"&lt;br&gt;&lt;b&gt;Amount of Award: &lt;/b&gt;"&amp;Master!F246&amp;"&lt;br&gt;&lt;/b&gt;Link:&lt;/b&gt; "&amp;Master!G246</f>
        <v>&lt;b&gt;Agency:&lt;/b&gt; DOT&lt;br&gt;&lt;b&gt;Program:&lt;/b&gt; FY2011 TIGER&lt;br&gt;&lt;b&gt;Mode:&lt;/b&gt; Road&lt;br&gt;&lt;br&gt;&lt;b&gt;Project Description:&lt;/b&gt; The project will retrofit Boundary Street/U.S. 21 from a suburban-style strip commercial corridor into a neighborhood-scaled, mixed-use district that supports a livable and sustainable community with access to multi-modal transportation.&lt;br&gt;&lt;b&gt;Amount of Award: &lt;/b&gt;12635000&lt;br&gt;&lt;/b&gt;Link:&lt;/b&gt; http://www.dot.gov/tiger/docs/FY2011_TIGER.pdf</v>
      </c>
      <c r="E246" t="str">
        <f>Master!C246</f>
        <v>FY2011 TIGER</v>
      </c>
      <c r="F246" t="s">
        <v>835</v>
      </c>
      <c r="G246" t="str">
        <f t="shared" si="12"/>
        <v>&lt;name&gt;Boundary Street Redevelopment&lt;/name&gt;</v>
      </c>
      <c r="H246" t="str">
        <f t="shared" si="13"/>
        <v>&lt;description&gt;&lt;![CDATA[&lt;b&gt;Agency:&lt;/b&gt; DOT&lt;br&gt;&lt;b&gt;Program:&lt;/b&gt; FY2011 TIGER&lt;br&gt;&lt;b&gt;Mode:&lt;/b&gt; Road&lt;br&gt;&lt;br&gt;&lt;b&gt;Project Description:&lt;/b&gt; The project will retrofit Boundary Street/U.S. 21 from a suburban-style strip commercial corridor into a neighborhood-scaled, mixed-use district that supports a livable and sustainable community with access to multi-modal transportation.&lt;br&gt;&lt;b&gt;Amount of Award: &lt;/b&gt;12635000&lt;br&gt;&lt;/b&gt;Link:&lt;/b&gt; http://www.dot.gov/tiger/docs/FY2011_TIGER.pdf]]&gt;&lt;/description&gt;</v>
      </c>
      <c r="I246" t="str">
        <f t="shared" si="14"/>
        <v>&lt;styleUrl&gt;#FY2011 TIGER&lt;/styleUrl&gt;</v>
      </c>
      <c r="J246" t="str">
        <f t="shared" si="15"/>
        <v>&lt;Point&gt;&lt;coordinates&gt;-80.70764,32.4376,0&lt;/coordinates&gt;&lt;/Point&gt;</v>
      </c>
      <c r="K246" t="s">
        <v>836</v>
      </c>
    </row>
    <row r="247" spans="1:11" x14ac:dyDescent="0.25">
      <c r="A247">
        <f>Master!L247</f>
        <v>33.462560000000003</v>
      </c>
      <c r="B247">
        <f>Master!M247</f>
        <v>-80.483699999999999</v>
      </c>
      <c r="C247" t="str">
        <f>Master!B247</f>
        <v>I-95/US-301 Interchange Improvement</v>
      </c>
      <c r="D247" t="str">
        <f>"&lt;b&gt;Agency:&lt;/b&gt; "&amp;Master!A247&amp;"&lt;br&gt;&lt;b&gt;Program:&lt;/b&gt; "&amp;Master!C247&amp;"&lt;br&gt;&lt;b&gt;Mode:&lt;/b&gt; "&amp;Master!D247&amp;"&lt;br&gt;&lt;br&gt;&lt;b&gt;Project Description:&lt;/b&gt; "&amp;Master!E247&amp;"&lt;br&gt;&lt;b&gt;Amount of Award: &lt;/b&gt;"&amp;Master!F247&amp;"&lt;br&gt;&lt;/b&gt;Link:&lt;/b&gt; "&amp;Master!G247</f>
        <v>&lt;b&gt;Agency:&lt;/b&gt; DOT&lt;br&gt;&lt;b&gt;Program:&lt;/b&gt; FY2011 TIGER&lt;br&gt;&lt;b&gt;Mode:&lt;/b&gt; Road&lt;br&gt;&lt;br&gt;&lt;b&gt;Project Description:&lt;/b&gt; This TIGER TIFIA Payment will provide leverage for a much more robust TIFIA loan to help finance the
construction of 29 miles of High-Occupancy Tolling (HOT) lanes in Northern Virginia, from Fairfax to Stafford
Counties. The northern portion of the new HOT lanes will connect with the Capital Beltway HOT lanes that are
currently under construction.&lt;br&gt;&lt;b&gt;Amount of Award: &lt;/b&gt;12100000&lt;br&gt;&lt;/b&gt;Link:&lt;/b&gt; http://www.dot.gov/tiger/docs/FY2011_TIGER.pdf</v>
      </c>
      <c r="E247" t="str">
        <f>Master!C247</f>
        <v>FY2011 TIGER</v>
      </c>
      <c r="F247" t="s">
        <v>835</v>
      </c>
      <c r="G247" t="str">
        <f t="shared" si="12"/>
        <v>&lt;name&gt;I-95/US-301 Interchange Improvement&lt;/name&gt;</v>
      </c>
      <c r="H247" t="str">
        <f t="shared" si="13"/>
        <v>&lt;description&gt;&lt;![CDATA[&lt;b&gt;Agency:&lt;/b&gt; DOT&lt;br&gt;&lt;b&gt;Program:&lt;/b&gt; FY2011 TIGER&lt;br&gt;&lt;b&gt;Mode:&lt;/b&gt; Road&lt;br&gt;&lt;br&gt;&lt;b&gt;Project Description:&lt;/b&gt; This TIGER TIFIA Payment will provide leverage for a much more robust TIFIA loan to help finance the
construction of 29 miles of High-Occupancy Tolling (HOT) lanes in Northern Virginia, from Fairfax to Stafford
Counties. The northern portion of the new HOT lanes will connect with the Capital Beltway HOT lanes that are
currently under construction.&lt;br&gt;&lt;b&gt;Amount of Award: &lt;/b&gt;12100000&lt;br&gt;&lt;/b&gt;Link:&lt;/b&gt; http://www.dot.gov/tiger/docs/FY2011_TIGER.pdf]]&gt;&lt;/description&gt;</v>
      </c>
      <c r="I247" t="str">
        <f t="shared" si="14"/>
        <v>&lt;styleUrl&gt;#FY2011 TIGER&lt;/styleUrl&gt;</v>
      </c>
      <c r="J247" t="str">
        <f t="shared" si="15"/>
        <v>&lt;Point&gt;&lt;coordinates&gt;-80.4837,33.46256,0&lt;/coordinates&gt;&lt;/Point&gt;</v>
      </c>
      <c r="K247" t="s">
        <v>836</v>
      </c>
    </row>
    <row r="248" spans="1:11" x14ac:dyDescent="0.25">
      <c r="A248">
        <f>Master!L248</f>
        <v>32.889679999999998</v>
      </c>
      <c r="B248">
        <f>Master!M248</f>
        <v>-96.988519999999994</v>
      </c>
      <c r="C248" t="str">
        <f>Master!B248</f>
        <v>DART Orange Line Extension</v>
      </c>
      <c r="D248" t="str">
        <f>"&lt;b&gt;Agency:&lt;/b&gt; "&amp;Master!A248&amp;"&lt;br&gt;&lt;b&gt;Program:&lt;/b&gt; "&amp;Master!C248&amp;"&lt;br&gt;&lt;b&gt;Mode:&lt;/b&gt; "&amp;Master!D248&amp;"&lt;br&gt;&lt;br&gt;&lt;b&gt;Project Description:&lt;/b&gt; "&amp;Master!E248&amp;"&lt;br&gt;&lt;b&gt;Amount of Award: &lt;/b&gt;"&amp;Master!F248&amp;"&lt;br&gt;&lt;/b&gt;Link:&lt;/b&gt; "&amp;Master!G248</f>
        <v>&lt;b&gt;Agency:&lt;/b&gt; DOT&lt;br&gt;&lt;b&gt;Program:&lt;/b&gt; FY2011 TIGER&lt;br&gt;&lt;b&gt;Mode:&lt;/b&gt; Transit&lt;br&gt;&lt;br&gt;&lt;b&gt;Project Description:&lt;/b&gt; The Orange Line (I-3) extension will complete the final segment of a 14.5-mile light rail link from Downtown Dallas to Dallas Fort Worth International Airport (DFW).  A TIGER III grant will allow Dallas Area Rapid Transit (DART) to leverage a TIFIA loan that will help fund construction of the final rail segment (including associated power, signal, and fare collection systems) and a station at DFW Terminal A. &lt;br&gt;&lt;b&gt;Amount of Award: &lt;/b&gt;5000000&lt;br&gt;&lt;/b&gt;Link:&lt;/b&gt; http://www.dot.gov/tiger/docs/FY2011_TIGER.pdf</v>
      </c>
      <c r="E248" t="str">
        <f>Master!C248</f>
        <v>FY2011 TIGER</v>
      </c>
      <c r="F248" t="s">
        <v>835</v>
      </c>
      <c r="G248" t="str">
        <f t="shared" si="12"/>
        <v>&lt;name&gt;DART Orange Line Extension&lt;/name&gt;</v>
      </c>
      <c r="H248" t="str">
        <f t="shared" si="13"/>
        <v>&lt;description&gt;&lt;![CDATA[&lt;b&gt;Agency:&lt;/b&gt; DOT&lt;br&gt;&lt;b&gt;Program:&lt;/b&gt; FY2011 TIGER&lt;br&gt;&lt;b&gt;Mode:&lt;/b&gt; Transit&lt;br&gt;&lt;br&gt;&lt;b&gt;Project Description:&lt;/b&gt; The Orange Line (I-3) extension will complete the final segment of a 14.5-mile light rail link from Downtown Dallas to Dallas Fort Worth International Airport (DFW).  A TIGER III grant will allow Dallas Area Rapid Transit (DART) to leverage a TIFIA loan that will help fund construction of the final rail segment (including associated power, signal, and fare collection systems) and a station at DFW Terminal A. &lt;br&gt;&lt;b&gt;Amount of Award: &lt;/b&gt;5000000&lt;br&gt;&lt;/b&gt;Link:&lt;/b&gt; http://www.dot.gov/tiger/docs/FY2011_TIGER.pdf]]&gt;&lt;/description&gt;</v>
      </c>
      <c r="I248" t="str">
        <f t="shared" si="14"/>
        <v>&lt;styleUrl&gt;#FY2011 TIGER&lt;/styleUrl&gt;</v>
      </c>
      <c r="J248" t="str">
        <f t="shared" si="15"/>
        <v>&lt;Point&gt;&lt;coordinates&gt;-96.98852,32.88968,0&lt;/coordinates&gt;&lt;/Point&gt;</v>
      </c>
      <c r="K248" t="s">
        <v>836</v>
      </c>
    </row>
    <row r="249" spans="1:11" x14ac:dyDescent="0.25">
      <c r="A249">
        <f>Master!L249</f>
        <v>29.427420000000001</v>
      </c>
      <c r="B249">
        <f>Master!M249</f>
        <v>-98.504350000000002</v>
      </c>
      <c r="C249" t="str">
        <f>Master!B249</f>
        <v>Westside Multimodal Transit Center</v>
      </c>
      <c r="D249" t="str">
        <f>"&lt;b&gt;Agency:&lt;/b&gt; "&amp;Master!A249&amp;"&lt;br&gt;&lt;b&gt;Program:&lt;/b&gt; "&amp;Master!C249&amp;"&lt;br&gt;&lt;b&gt;Mode:&lt;/b&gt; "&amp;Master!D249&amp;"&lt;br&gt;&lt;br&gt;&lt;b&gt;Project Description:&lt;/b&gt; "&amp;Master!E249&amp;"&lt;br&gt;&lt;b&gt;Amount of Award: &lt;/b&gt;"&amp;Master!F249&amp;"&lt;br&gt;&lt;/b&gt;Link:&lt;/b&gt; "&amp;Master!G249</f>
        <v>&lt;b&gt;Agency:&lt;/b&gt; DOT&lt;br&gt;&lt;b&gt;Program:&lt;/b&gt; FY2011 TIGER&lt;br&gt;&lt;b&gt;Mode:&lt;/b&gt; Transit&lt;br&gt;&lt;br&gt;&lt;b&gt;Project Description:&lt;/b&gt; Westside Multimodal Transit Plaza will be built in conjunction with rehabilitation of a historic train station into the Westside Multimodal Transit Center. This transit center will function as a convenient multimodal hub for San Antonio’s current and planned bus routes, Downtown Streetcar, intercity bus, and bus rapid transit service. It will also serve the needs of bicycle commuters, providing bicycle storage and shower facilities, and creating a pedestrian-oriented environment.&lt;br&gt;&lt;b&gt;Amount of Award: &lt;/b&gt;15000000&lt;br&gt;&lt;/b&gt;Link:&lt;/b&gt; http://www.dot.gov/tiger/docs/FY2011_TIGER.pdf</v>
      </c>
      <c r="E249" t="str">
        <f>Master!C249</f>
        <v>FY2011 TIGER</v>
      </c>
      <c r="F249" t="s">
        <v>835</v>
      </c>
      <c r="G249" t="str">
        <f t="shared" si="12"/>
        <v>&lt;name&gt;Westside Multimodal Transit Center&lt;/name&gt;</v>
      </c>
      <c r="H249" t="str">
        <f t="shared" si="13"/>
        <v>&lt;description&gt;&lt;![CDATA[&lt;b&gt;Agency:&lt;/b&gt; DOT&lt;br&gt;&lt;b&gt;Program:&lt;/b&gt; FY2011 TIGER&lt;br&gt;&lt;b&gt;Mode:&lt;/b&gt; Transit&lt;br&gt;&lt;br&gt;&lt;b&gt;Project Description:&lt;/b&gt; Westside Multimodal Transit Plaza will be built in conjunction with rehabilitation of a historic train station into the Westside Multimodal Transit Center. This transit center will function as a convenient multimodal hub for San Antonio’s current and planned bus routes, Downtown Streetcar, intercity bus, and bus rapid transit service. It will also serve the needs of bicycle commuters, providing bicycle storage and shower facilities, and creating a pedestrian-oriented environment.&lt;br&gt;&lt;b&gt;Amount of Award: &lt;/b&gt;15000000&lt;br&gt;&lt;/b&gt;Link:&lt;/b&gt; http://www.dot.gov/tiger/docs/FY2011_TIGER.pdf]]&gt;&lt;/description&gt;</v>
      </c>
      <c r="I249" t="str">
        <f t="shared" si="14"/>
        <v>&lt;styleUrl&gt;#FY2011 TIGER&lt;/styleUrl&gt;</v>
      </c>
      <c r="J249" t="str">
        <f t="shared" si="15"/>
        <v>&lt;Point&gt;&lt;coordinates&gt;-98.50435,29.42742,0&lt;/coordinates&gt;&lt;/Point&gt;</v>
      </c>
      <c r="K249" t="s">
        <v>836</v>
      </c>
    </row>
    <row r="250" spans="1:11" x14ac:dyDescent="0.25">
      <c r="A250">
        <f>Master!L250</f>
        <v>38.481740000000002</v>
      </c>
      <c r="B250">
        <f>Master!M250</f>
        <v>-77.395409999999998</v>
      </c>
      <c r="C250" t="str">
        <f>Master!B250</f>
        <v xml:space="preserve">I-95 Hot Lanes  </v>
      </c>
      <c r="D250" t="str">
        <f>"&lt;b&gt;Agency:&lt;/b&gt; "&amp;Master!A250&amp;"&lt;br&gt;&lt;b&gt;Program:&lt;/b&gt; "&amp;Master!C250&amp;"&lt;br&gt;&lt;b&gt;Mode:&lt;/b&gt; "&amp;Master!D250&amp;"&lt;br&gt;&lt;br&gt;&lt;b&gt;Project Description:&lt;/b&gt; "&amp;Master!E250&amp;"&lt;br&gt;&lt;b&gt;Amount of Award: &lt;/b&gt;"&amp;Master!F250&amp;"&lt;br&gt;&lt;/b&gt;Link:&lt;/b&gt; "&amp;Master!G250</f>
        <v>&lt;b&gt;Agency:&lt;/b&gt; DOT&lt;br&gt;&lt;b&gt;Program:&lt;/b&gt; FY2011 TIGER&lt;br&gt;&lt;b&gt;Mode:&lt;/b&gt; Road&lt;br&gt;&lt;br&gt;&lt;b&gt;Project Description:&lt;/b&gt; This TIGER TIFIA Payment will leverage about $300 million in TIFIA credit assistance to finance the construction of 29-miles of HOT facility in Northern Virginia, from Fairfax to Stafford Counties.  The northern portion of the new HOT facility will connect with the Capital Beltway HOT facility that is currently under construction.  Existing HOV and transit performance along the project corridor is forecasted to degrade significantly within the next 5-years in the no-build scenario due to regional population and economic development growth.&lt;br&gt;&lt;b&gt;Amount of Award: &lt;/b&gt;20000000&lt;br&gt;&lt;/b&gt;Link:&lt;/b&gt; http://www.dot.gov/tiger/docs/FY2011_TIGER.pdf</v>
      </c>
      <c r="E250" t="str">
        <f>Master!C250</f>
        <v>FY2011 TIGER</v>
      </c>
      <c r="F250" t="s">
        <v>835</v>
      </c>
      <c r="G250" t="str">
        <f t="shared" si="12"/>
        <v>&lt;name&gt;I-95 Hot Lanes  &lt;/name&gt;</v>
      </c>
      <c r="H250" t="str">
        <f t="shared" si="13"/>
        <v>&lt;description&gt;&lt;![CDATA[&lt;b&gt;Agency:&lt;/b&gt; DOT&lt;br&gt;&lt;b&gt;Program:&lt;/b&gt; FY2011 TIGER&lt;br&gt;&lt;b&gt;Mode:&lt;/b&gt; Road&lt;br&gt;&lt;br&gt;&lt;b&gt;Project Description:&lt;/b&gt; This TIGER TIFIA Payment will leverage about $300 million in TIFIA credit assistance to finance the construction of 29-miles of HOT facility in Northern Virginia, from Fairfax to Stafford Counties.  The northern portion of the new HOT facility will connect with the Capital Beltway HOT facility that is currently under construction.  Existing HOV and transit performance along the project corridor is forecasted to degrade significantly within the next 5-years in the no-build scenario due to regional population and economic development growth.&lt;br&gt;&lt;b&gt;Amount of Award: &lt;/b&gt;20000000&lt;br&gt;&lt;/b&gt;Link:&lt;/b&gt; http://www.dot.gov/tiger/docs/FY2011_TIGER.pdf]]&gt;&lt;/description&gt;</v>
      </c>
      <c r="I250" t="str">
        <f t="shared" si="14"/>
        <v>&lt;styleUrl&gt;#FY2011 TIGER&lt;/styleUrl&gt;</v>
      </c>
      <c r="J250" t="str">
        <f t="shared" si="15"/>
        <v>&lt;Point&gt;&lt;coordinates&gt;-77.39541,38.48174,0&lt;/coordinates&gt;&lt;/Point&gt;</v>
      </c>
      <c r="K250" t="s">
        <v>836</v>
      </c>
    </row>
    <row r="251" spans="1:11" x14ac:dyDescent="0.25">
      <c r="A251">
        <f>Master!L251</f>
        <v>44.813580000000002</v>
      </c>
      <c r="B251">
        <f>Master!M251</f>
        <v>-73.082980000000006</v>
      </c>
      <c r="C251" t="str">
        <f>Master!B251</f>
        <v xml:space="preserve">St. Albans Main Street Reconstruction </v>
      </c>
      <c r="D251" t="str">
        <f>"&lt;b&gt;Agency:&lt;/b&gt; "&amp;Master!A251&amp;"&lt;br&gt;&lt;b&gt;Program:&lt;/b&gt; "&amp;Master!C251&amp;"&lt;br&gt;&lt;b&gt;Mode:&lt;/b&gt; "&amp;Master!D251&amp;"&lt;br&gt;&lt;br&gt;&lt;b&gt;Project Description:&lt;/b&gt; "&amp;Master!E251&amp;"&lt;br&gt;&lt;b&gt;Amount of Award: &lt;/b&gt;"&amp;Master!F251&amp;"&lt;br&gt;&lt;/b&gt;Link:&lt;/b&gt; "&amp;Master!G251</f>
        <v>&lt;b&gt;Agency:&lt;/b&gt; DOT&lt;br&gt;&lt;b&gt;Program:&lt;/b&gt; FY2011 TIGER&lt;br&gt;&lt;b&gt;Mode:&lt;/b&gt; Road&lt;br&gt;&lt;br&gt;&lt;b&gt;Project Description:&lt;/b&gt; The City of St. Albans will reconstruct 1600 feet of North Main Street. The project would provide new sidewalks, pedestrian and street lighting, new tree plantings and storm water management, street paving,  new transit stops, new bicycle markings  and amenities, and reconstruction of parking and pedestrian crosswalks in full compliance with accessibility and safety standards.&lt;br&gt;&lt;b&gt;Amount of Award: &lt;/b&gt;2088496&lt;br&gt;&lt;/b&gt;Link:&lt;/b&gt; http://www.dot.gov/tiger/docs/FY2011_TIGER.pdf</v>
      </c>
      <c r="E251" t="str">
        <f>Master!C251</f>
        <v>FY2011 TIGER</v>
      </c>
      <c r="F251" t="s">
        <v>835</v>
      </c>
      <c r="G251" t="str">
        <f t="shared" si="12"/>
        <v>&lt;name&gt;St. Albans Main Street Reconstruction &lt;/name&gt;</v>
      </c>
      <c r="H251" t="str">
        <f t="shared" si="13"/>
        <v>&lt;description&gt;&lt;![CDATA[&lt;b&gt;Agency:&lt;/b&gt; DOT&lt;br&gt;&lt;b&gt;Program:&lt;/b&gt; FY2011 TIGER&lt;br&gt;&lt;b&gt;Mode:&lt;/b&gt; Road&lt;br&gt;&lt;br&gt;&lt;b&gt;Project Description:&lt;/b&gt; The City of St. Albans will reconstruct 1600 feet of North Main Street. The project would provide new sidewalks, pedestrian and street lighting, new tree plantings and storm water management, street paving,  new transit stops, new bicycle markings  and amenities, and reconstruction of parking and pedestrian crosswalks in full compliance with accessibility and safety standards.&lt;br&gt;&lt;b&gt;Amount of Award: &lt;/b&gt;2088496&lt;br&gt;&lt;/b&gt;Link:&lt;/b&gt; http://www.dot.gov/tiger/docs/FY2011_TIGER.pdf]]&gt;&lt;/description&gt;</v>
      </c>
      <c r="I251" t="str">
        <f t="shared" si="14"/>
        <v>&lt;styleUrl&gt;#FY2011 TIGER&lt;/styleUrl&gt;</v>
      </c>
      <c r="J251" t="str">
        <f t="shared" si="15"/>
        <v>&lt;Point&gt;&lt;coordinates&gt;-73.08298,44.81358,0&lt;/coordinates&gt;&lt;/Point&gt;</v>
      </c>
      <c r="K251" t="s">
        <v>836</v>
      </c>
    </row>
    <row r="252" spans="1:11" x14ac:dyDescent="0.25">
      <c r="A252">
        <f>Master!L252</f>
        <v>47.44538</v>
      </c>
      <c r="B252">
        <f>Master!M252</f>
        <v>-122.29689999999999</v>
      </c>
      <c r="C252" t="str">
        <f>Master!B252</f>
        <v>South Link: Sea-Tac Airport to South 200th St</v>
      </c>
      <c r="D252" t="str">
        <f>"&lt;b&gt;Agency:&lt;/b&gt; "&amp;Master!A252&amp;"&lt;br&gt;&lt;b&gt;Program:&lt;/b&gt; "&amp;Master!C252&amp;"&lt;br&gt;&lt;b&gt;Mode:&lt;/b&gt; "&amp;Master!D252&amp;"&lt;br&gt;&lt;br&gt;&lt;b&gt;Project Description:&lt;/b&gt; "&amp;Master!E252&amp;"&lt;br&gt;&lt;b&gt;Amount of Award: &lt;/b&gt;"&amp;Master!F252&amp;"&lt;br&gt;&lt;/b&gt;Link:&lt;/b&gt; "&amp;Master!G252</f>
        <v>&lt;b&gt;Agency:&lt;/b&gt; DOT&lt;br&gt;&lt;b&gt;Program:&lt;/b&gt; FY2011 TIGER&lt;br&gt;&lt;b&gt;Mode:&lt;/b&gt; Transit&lt;br&gt;&lt;br&gt;&lt;b&gt;Project Description:&lt;/b&gt; TIGER funding will complete the funding package for the extension of Seattle’s regional light rail system, from the SeaTac Airport to the South King neighborhood.  The extension project, known as the "South Link Project," involves the construction of 1.6-miles of double track aerial guideway and a new light rail station (South 200th Street Station). &lt;br&gt;&lt;b&gt;Amount of Award: &lt;/b&gt;10000000&lt;br&gt;&lt;/b&gt;Link:&lt;/b&gt; http://www.dot.gov/tiger/docs/FY2011_TIGER.pdf</v>
      </c>
      <c r="E252" t="str">
        <f>Master!C252</f>
        <v>FY2011 TIGER</v>
      </c>
      <c r="F252" t="s">
        <v>835</v>
      </c>
      <c r="G252" t="str">
        <f t="shared" si="12"/>
        <v>&lt;name&gt;South Link: Sea-Tac Airport to South 200th St&lt;/name&gt;</v>
      </c>
      <c r="H252" t="str">
        <f t="shared" si="13"/>
        <v>&lt;description&gt;&lt;![CDATA[&lt;b&gt;Agency:&lt;/b&gt; DOT&lt;br&gt;&lt;b&gt;Program:&lt;/b&gt; FY2011 TIGER&lt;br&gt;&lt;b&gt;Mode:&lt;/b&gt; Transit&lt;br&gt;&lt;br&gt;&lt;b&gt;Project Description:&lt;/b&gt; TIGER funding will complete the funding package for the extension of Seattle’s regional light rail system, from the SeaTac Airport to the South King neighborhood.  The extension project, known as the "South Link Project," involves the construction of 1.6-miles of double track aerial guideway and a new light rail station (South 200th Street Station). &lt;br&gt;&lt;b&gt;Amount of Award: &lt;/b&gt;10000000&lt;br&gt;&lt;/b&gt;Link:&lt;/b&gt; http://www.dot.gov/tiger/docs/FY2011_TIGER.pdf]]&gt;&lt;/description&gt;</v>
      </c>
      <c r="I252" t="str">
        <f t="shared" si="14"/>
        <v>&lt;styleUrl&gt;#FY2011 TIGER&lt;/styleUrl&gt;</v>
      </c>
      <c r="J252" t="str">
        <f t="shared" si="15"/>
        <v>&lt;Point&gt;&lt;coordinates&gt;-122.2969,47.44538,0&lt;/coordinates&gt;&lt;/Point&gt;</v>
      </c>
      <c r="K252" t="s">
        <v>836</v>
      </c>
    </row>
    <row r="253" spans="1:11" x14ac:dyDescent="0.25">
      <c r="A253">
        <f>Master!L253</f>
        <v>47.163350000000001</v>
      </c>
      <c r="B253">
        <f>Master!M253</f>
        <v>-122.48016</v>
      </c>
      <c r="C253" t="str">
        <f>Master!B253</f>
        <v>I-5 Lewis-McChord Area Congestion Mgmt</v>
      </c>
      <c r="D253" t="str">
        <f>"&lt;b&gt;Agency:&lt;/b&gt; "&amp;Master!A253&amp;"&lt;br&gt;&lt;b&gt;Program:&lt;/b&gt; "&amp;Master!C253&amp;"&lt;br&gt;&lt;b&gt;Mode:&lt;/b&gt; "&amp;Master!D253&amp;"&lt;br&gt;&lt;br&gt;&lt;b&gt;Project Description:&lt;/b&gt; "&amp;Master!E253&amp;"&lt;br&gt;&lt;b&gt;Amount of Award: &lt;/b&gt;"&amp;Master!F253&amp;"&lt;br&gt;&lt;/b&gt;Link:&lt;/b&gt; "&amp;Master!G253</f>
        <v>&lt;b&gt;Agency:&lt;/b&gt; DOT&lt;br&gt;&lt;b&gt;Program:&lt;/b&gt; FY2011 TIGER&lt;br&gt;&lt;b&gt;Mode:&lt;/b&gt; Road&lt;br&gt;&lt;br&gt;&lt;b&gt;Project Description:&lt;/b&gt; The project will add capacity to Interstate 5 by managing demand, and providing real time information to
drivers on this heavily congested, 15-mile-long corridor that borders Joint Base Lewis-McChord between
Olympia, WA and Tacoma, WA. Approximately fifteen percent of the traffic in the corridor is freight traffic. The
project will deploy innovative traffic management strategies along Interstate-5 and into the Base, and expand
traveler information. The project will also add HOV/express bypass lanes at 12 ramp meters.&lt;br&gt;&lt;b&gt;Amount of Award: &lt;/b&gt;15000000&lt;br&gt;&lt;/b&gt;Link:&lt;/b&gt; http://www.dot.gov/tiger/docs/FY2011_TIGER.pdf</v>
      </c>
      <c r="E253" t="str">
        <f>Master!C253</f>
        <v>FY2011 TIGER</v>
      </c>
      <c r="F253" t="s">
        <v>835</v>
      </c>
      <c r="G253" t="str">
        <f t="shared" si="12"/>
        <v>&lt;name&gt;I-5 Lewis-McChord Area Congestion Mgmt&lt;/name&gt;</v>
      </c>
      <c r="H253" t="str">
        <f t="shared" si="13"/>
        <v>&lt;description&gt;&lt;![CDATA[&lt;b&gt;Agency:&lt;/b&gt; DOT&lt;br&gt;&lt;b&gt;Program:&lt;/b&gt; FY2011 TIGER&lt;br&gt;&lt;b&gt;Mode:&lt;/b&gt; Road&lt;br&gt;&lt;br&gt;&lt;b&gt;Project Description:&lt;/b&gt; The project will add capacity to Interstate 5 by managing demand, and providing real time information to
drivers on this heavily congested, 15-mile-long corridor that borders Joint Base Lewis-McChord between
Olympia, WA and Tacoma, WA. Approximately fifteen percent of the traffic in the corridor is freight traffic. The
project will deploy innovative traffic management strategies along Interstate-5 and into the Base, and expand
traveler information. The project will also add HOV/express bypass lanes at 12 ramp meters.&lt;br&gt;&lt;b&gt;Amount of Award: &lt;/b&gt;15000000&lt;br&gt;&lt;/b&gt;Link:&lt;/b&gt; http://www.dot.gov/tiger/docs/FY2011_TIGER.pdf]]&gt;&lt;/description&gt;</v>
      </c>
      <c r="I253" t="str">
        <f t="shared" si="14"/>
        <v>&lt;styleUrl&gt;#FY2011 TIGER&lt;/styleUrl&gt;</v>
      </c>
      <c r="J253" t="str">
        <f t="shared" si="15"/>
        <v>&lt;Point&gt;&lt;coordinates&gt;-122.48016,47.16335,0&lt;/coordinates&gt;&lt;/Point&gt;</v>
      </c>
      <c r="K253" t="s">
        <v>836</v>
      </c>
    </row>
    <row r="254" spans="1:11" x14ac:dyDescent="0.25">
      <c r="A254">
        <f>Master!L254</f>
        <v>38.232860000000002</v>
      </c>
      <c r="B254">
        <f>Master!M254</f>
        <v>-82.608789999999999</v>
      </c>
      <c r="C254" t="str">
        <f>Master!B254</f>
        <v>Prichard Intermodal Facility</v>
      </c>
      <c r="D254" t="str">
        <f>"&lt;b&gt;Agency:&lt;/b&gt; "&amp;Master!A254&amp;"&lt;br&gt;&lt;b&gt;Program:&lt;/b&gt; "&amp;Master!C254&amp;"&lt;br&gt;&lt;b&gt;Mode:&lt;/b&gt; "&amp;Master!D254&amp;"&lt;br&gt;&lt;br&gt;&lt;b&gt;Project Description:&lt;/b&gt; "&amp;Master!E254&amp;"&lt;br&gt;&lt;b&gt;Amount of Award: &lt;/b&gt;"&amp;Master!F254&amp;"&lt;br&gt;&lt;/b&gt;Link:&lt;/b&gt; "&amp;Master!G254</f>
        <v>&lt;b&gt;Agency:&lt;/b&gt; DOT&lt;br&gt;&lt;b&gt;Program:&lt;/b&gt; FY2011 TIGER&lt;br&gt;&lt;b&gt;Mode:&lt;/b&gt; Road&lt;br&gt;&lt;br&gt;&lt;b&gt;Project Description:&lt;/b&gt; The West Virginia Ports Authority will construct a new intermodal terminal along Norfolk Southern’s Heartland
Corridor near Prichard, WV. The Heartland Corridor runs from the Port of Hampton Roads to Columbus, OH,
and primarily carries container traffic to and from the port. The closest intermodal facility to the project site is
currently over 120 miles away.&lt;br&gt;&lt;b&gt;Amount of Award: &lt;/b&gt;12000000&lt;br&gt;&lt;/b&gt;Link:&lt;/b&gt; http://www.dot.gov/tiger/docs/FY2011_TIGER.pdf</v>
      </c>
      <c r="E254" t="str">
        <f>Master!C254</f>
        <v>FY2011 TIGER</v>
      </c>
      <c r="F254" t="s">
        <v>835</v>
      </c>
      <c r="G254" t="str">
        <f t="shared" si="12"/>
        <v>&lt;name&gt;Prichard Intermodal Facility&lt;/name&gt;</v>
      </c>
      <c r="H254" t="str">
        <f t="shared" si="13"/>
        <v>&lt;description&gt;&lt;![CDATA[&lt;b&gt;Agency:&lt;/b&gt; DOT&lt;br&gt;&lt;b&gt;Program:&lt;/b&gt; FY2011 TIGER&lt;br&gt;&lt;b&gt;Mode:&lt;/b&gt; Road&lt;br&gt;&lt;br&gt;&lt;b&gt;Project Description:&lt;/b&gt; The West Virginia Ports Authority will construct a new intermodal terminal along Norfolk Southern’s Heartland
Corridor near Prichard, WV. The Heartland Corridor runs from the Port of Hampton Roads to Columbus, OH,
and primarily carries container traffic to and from the port. The closest intermodal facility to the project site is
currently over 120 miles away.&lt;br&gt;&lt;b&gt;Amount of Award: &lt;/b&gt;12000000&lt;br&gt;&lt;/b&gt;Link:&lt;/b&gt; http://www.dot.gov/tiger/docs/FY2011_TIGER.pdf]]&gt;&lt;/description&gt;</v>
      </c>
      <c r="I254" t="str">
        <f t="shared" si="14"/>
        <v>&lt;styleUrl&gt;#FY2011 TIGER&lt;/styleUrl&gt;</v>
      </c>
      <c r="J254" t="str">
        <f t="shared" si="15"/>
        <v>&lt;Point&gt;&lt;coordinates&gt;-82.60879,38.23286,0&lt;/coordinates&gt;&lt;/Point&gt;</v>
      </c>
      <c r="K254" t="s">
        <v>836</v>
      </c>
    </row>
    <row r="255" spans="1:11" x14ac:dyDescent="0.25">
      <c r="A255">
        <f>Master!L255</f>
        <v>42.997300000000003</v>
      </c>
      <c r="B255">
        <f>Master!M255</f>
        <v>-108.75646</v>
      </c>
      <c r="C255" t="str">
        <f>Master!B255</f>
        <v>17 Mile Road</v>
      </c>
      <c r="D255" t="str">
        <f>"&lt;b&gt;Agency:&lt;/b&gt; "&amp;Master!A255&amp;"&lt;br&gt;&lt;b&gt;Program:&lt;/b&gt; "&amp;Master!C255&amp;"&lt;br&gt;&lt;b&gt;Mode:&lt;/b&gt; "&amp;Master!D255&amp;"&lt;br&gt;&lt;br&gt;&lt;b&gt;Project Description:&lt;/b&gt; "&amp;Master!E255&amp;"&lt;br&gt;&lt;b&gt;Amount of Award: &lt;/b&gt;"&amp;Master!F255&amp;"&lt;br&gt;&lt;/b&gt;Link:&lt;/b&gt; "&amp;Master!G255</f>
        <v>&lt;b&gt;Agency:&lt;/b&gt; DOT&lt;br&gt;&lt;b&gt;Program:&lt;/b&gt; FY2011 TIGER&lt;br&gt;&lt;b&gt;Mode:&lt;/b&gt; Road&lt;br&gt;&lt;br&gt;&lt;b&gt;Project Description:&lt;/b&gt; The Eastern Shoshone and Northern Arapaho Tribes will reconstruct an 8.3 mile segment of 17-mile Road.  The project will include horizontal curve realignment, grading, drainage and culvert structures, irrigation facilities relocation, roadway resurfacing, water and sanitary sewer lines, installation of guardrails, and gravel and asphalt overlay.  The existing roadway is a paved wagon trial that has significant deficiencies and lacks desirable safety measures, which impacts traffic congestion, emergency vehicle response time, and contributes to crashes and fatalities along this corridor&lt;br&gt;&lt;b&gt;Amount of Award: &lt;/b&gt;8233700&lt;br&gt;&lt;/b&gt;Link:&lt;/b&gt; http://www.dot.gov/tiger/docs/FY2011_TIGER.pdf</v>
      </c>
      <c r="E255" t="str">
        <f>Master!C255</f>
        <v>FY2011 TIGER</v>
      </c>
      <c r="F255" t="s">
        <v>835</v>
      </c>
      <c r="G255" t="str">
        <f t="shared" si="12"/>
        <v>&lt;name&gt;17 Mile Road&lt;/name&gt;</v>
      </c>
      <c r="H255" t="str">
        <f t="shared" si="13"/>
        <v>&lt;description&gt;&lt;![CDATA[&lt;b&gt;Agency:&lt;/b&gt; DOT&lt;br&gt;&lt;b&gt;Program:&lt;/b&gt; FY2011 TIGER&lt;br&gt;&lt;b&gt;Mode:&lt;/b&gt; Road&lt;br&gt;&lt;br&gt;&lt;b&gt;Project Description:&lt;/b&gt; The Eastern Shoshone and Northern Arapaho Tribes will reconstruct an 8.3 mile segment of 17-mile Road.  The project will include horizontal curve realignment, grading, drainage and culvert structures, irrigation facilities relocation, roadway resurfacing, water and sanitary sewer lines, installation of guardrails, and gravel and asphalt overlay.  The existing roadway is a paved wagon trial that has significant deficiencies and lacks desirable safety measures, which impacts traffic congestion, emergency vehicle response time, and contributes to crashes and fatalities along this corridor&lt;br&gt;&lt;b&gt;Amount of Award: &lt;/b&gt;8233700&lt;br&gt;&lt;/b&gt;Link:&lt;/b&gt; http://www.dot.gov/tiger/docs/FY2011_TIGER.pdf]]&gt;&lt;/description&gt;</v>
      </c>
      <c r="I255" t="str">
        <f t="shared" si="14"/>
        <v>&lt;styleUrl&gt;#FY2011 TIGER&lt;/styleUrl&gt;</v>
      </c>
      <c r="J255" t="str">
        <f t="shared" si="15"/>
        <v>&lt;Point&gt;&lt;coordinates&gt;-108.75646,42.9973,0&lt;/coordinates&gt;&lt;/Point&gt;</v>
      </c>
      <c r="K255" t="s">
        <v>836</v>
      </c>
    </row>
    <row r="256" spans="1:11" x14ac:dyDescent="0.25">
      <c r="A256">
        <f>Master!L256</f>
        <v>42.504992999999999</v>
      </c>
      <c r="B256">
        <f>Master!M256</f>
        <v>-96.393463999999994</v>
      </c>
      <c r="C256" t="str">
        <f>Master!B256</f>
        <v>18th Street Viaduct Planning Project</v>
      </c>
      <c r="D256" t="str">
        <f>"&lt;b&gt;Agency:&lt;/b&gt; "&amp;Master!A256&amp;"&lt;br&gt;&lt;b&gt;Program:&lt;/b&gt; "&amp;Master!C256&amp;"&lt;br&gt;&lt;b&gt;Mode:&lt;/b&gt; "&amp;Master!D256&amp;"&lt;br&gt;&lt;br&gt;&lt;b&gt;Project Description:&lt;/b&gt; "&amp;Master!E256&amp;"&lt;br&gt;&lt;b&gt;Amount of Award: &lt;/b&gt;"&amp;Master!F256&amp;"&lt;br&gt;&lt;/b&gt;Link:&lt;/b&gt; "&amp;Master!G256</f>
        <v xml:space="preserve">&lt;b&gt;Agency:&lt;/b&gt; DOT&lt;br&gt;&lt;b&gt;Program:&lt;/b&gt; FY2014 TIGER&lt;br&gt;&lt;b&gt;Mode:&lt;/b&gt; Road&lt;br&gt;&lt;br&gt;&lt;b&gt;Project Description:&lt;/b&gt; The 18th Street Viaduct Planning Project will conduct planning and design for a viaduct that will span over several railroad tracks. &lt;br&gt;&lt;b&gt;Amount of Award: &lt;/b&gt;1000000&lt;br&gt;&lt;/b&gt;Link:&lt;/b&gt; </v>
      </c>
      <c r="E256" t="str">
        <f>Master!C256</f>
        <v>FY2014 TIGER</v>
      </c>
      <c r="F256" t="s">
        <v>835</v>
      </c>
      <c r="G256" t="str">
        <f t="shared" si="12"/>
        <v>&lt;name&gt;18th Street Viaduct Planning Project&lt;/name&gt;</v>
      </c>
      <c r="H256" t="str">
        <f t="shared" si="13"/>
        <v>&lt;description&gt;&lt;![CDATA[&lt;b&gt;Agency:&lt;/b&gt; DOT&lt;br&gt;&lt;b&gt;Program:&lt;/b&gt; FY2014 TIGER&lt;br&gt;&lt;b&gt;Mode:&lt;/b&gt; Road&lt;br&gt;&lt;br&gt;&lt;b&gt;Project Description:&lt;/b&gt; The 18th Street Viaduct Planning Project will conduct planning and design for a viaduct that will span over several railroad tracks. &lt;br&gt;&lt;b&gt;Amount of Award: &lt;/b&gt;1000000&lt;br&gt;&lt;/b&gt;Link:&lt;/b&gt; ]]&gt;&lt;/description&gt;</v>
      </c>
      <c r="I256" t="str">
        <f t="shared" si="14"/>
        <v>&lt;styleUrl&gt;#FY2014 TIGER&lt;/styleUrl&gt;</v>
      </c>
      <c r="J256" t="str">
        <f t="shared" si="15"/>
        <v>&lt;Point&gt;&lt;coordinates&gt;-96.393464,42.504993,0&lt;/coordinates&gt;&lt;/Point&gt;</v>
      </c>
      <c r="K256" t="s">
        <v>836</v>
      </c>
    </row>
    <row r="257" spans="1:11" x14ac:dyDescent="0.25">
      <c r="A257">
        <f>Master!L257</f>
        <v>40.110277000000004</v>
      </c>
      <c r="B257">
        <f>Master!M257</f>
        <v>-88.228797999999998</v>
      </c>
      <c r="C257" t="str">
        <f>Master!B257</f>
        <v>Multimodal Corridor Enhancement Project</v>
      </c>
      <c r="D257" t="str">
        <f>"&lt;b&gt;Agency:&lt;/b&gt; "&amp;Master!A257&amp;"&lt;br&gt;&lt;b&gt;Program:&lt;/b&gt; "&amp;Master!C257&amp;"&lt;br&gt;&lt;b&gt;Mode:&lt;/b&gt; "&amp;Master!D257&amp;"&lt;br&gt;&lt;br&gt;&lt;b&gt;Project Description:&lt;/b&gt; "&amp;Master!E257&amp;"&lt;br&gt;&lt;b&gt;Amount of Award: &lt;/b&gt;"&amp;Master!F257&amp;"&lt;br&gt;&lt;/b&gt;Link:&lt;/b&gt; "&amp;Master!G257</f>
        <v xml:space="preserve">&lt;b&gt;Agency:&lt;/b&gt; DOT&lt;br&gt;&lt;b&gt;Program:&lt;/b&gt; FY2014 TIGER&lt;br&gt;&lt;b&gt;Mode:&lt;/b&gt; Road&lt;br&gt;&lt;br&gt;&lt;b&gt;Project Description:&lt;/b&gt; The Champaign-Urbana Mass Transit District, along with the Cities of Champaign and Urbana, and the University of Illinois will construct Complete Street corridors connecting the Cities of Champaign and Urbana to the University of Illinois and improve transit travel between the cities and the campus.&lt;br&gt;&lt;b&gt;Amount of Award: &lt;/b&gt;15705327&lt;br&gt;&lt;/b&gt;Link:&lt;/b&gt; </v>
      </c>
      <c r="E257" t="str">
        <f>Master!C257</f>
        <v>FY2014 TIGER</v>
      </c>
      <c r="F257" t="s">
        <v>835</v>
      </c>
      <c r="G257" t="str">
        <f t="shared" si="12"/>
        <v>&lt;name&gt;Multimodal Corridor Enhancement Project&lt;/name&gt;</v>
      </c>
      <c r="H257" t="str">
        <f t="shared" si="13"/>
        <v>&lt;description&gt;&lt;![CDATA[&lt;b&gt;Agency:&lt;/b&gt; DOT&lt;br&gt;&lt;b&gt;Program:&lt;/b&gt; FY2014 TIGER&lt;br&gt;&lt;b&gt;Mode:&lt;/b&gt; Road&lt;br&gt;&lt;br&gt;&lt;b&gt;Project Description:&lt;/b&gt; The Champaign-Urbana Mass Transit District, along with the Cities of Champaign and Urbana, and the University of Illinois will construct Complete Street corridors connecting the Cities of Champaign and Urbana to the University of Illinois and improve transit travel between the cities and the campus.&lt;br&gt;&lt;b&gt;Amount of Award: &lt;/b&gt;15705327&lt;br&gt;&lt;/b&gt;Link:&lt;/b&gt; ]]&gt;&lt;/description&gt;</v>
      </c>
      <c r="I257" t="str">
        <f t="shared" si="14"/>
        <v>&lt;styleUrl&gt;#FY2014 TIGER&lt;/styleUrl&gt;</v>
      </c>
      <c r="J257" t="str">
        <f t="shared" si="15"/>
        <v>&lt;Point&gt;&lt;coordinates&gt;-88.228798,40.110277,0&lt;/coordinates&gt;&lt;/Point&gt;</v>
      </c>
      <c r="K257" t="s">
        <v>836</v>
      </c>
    </row>
    <row r="258" spans="1:11" x14ac:dyDescent="0.25">
      <c r="A258">
        <f>Master!L258</f>
        <v>41.820566999999997</v>
      </c>
      <c r="B258">
        <f>Master!M258</f>
        <v>-87.600194999999999</v>
      </c>
      <c r="C258" t="str">
        <f>Master!B258</f>
        <v>Bronzeville Bridge to Chicago's Lakefront</v>
      </c>
      <c r="D258" t="str">
        <f>"&lt;b&gt;Agency:&lt;/b&gt; "&amp;Master!A258&amp;"&lt;br&gt;&lt;b&gt;Program:&lt;/b&gt; "&amp;Master!C258&amp;"&lt;br&gt;&lt;b&gt;Mode:&lt;/b&gt; "&amp;Master!D258&amp;"&lt;br&gt;&lt;br&gt;&lt;b&gt;Project Description:&lt;/b&gt; "&amp;Master!E258&amp;"&lt;br&gt;&lt;b&gt;Amount of Award: &lt;/b&gt;"&amp;Master!F258&amp;"&lt;br&gt;&lt;/b&gt;Link:&lt;/b&gt; "&amp;Master!G258</f>
        <v xml:space="preserve">&lt;b&gt;Agency:&lt;/b&gt; DOT&lt;br&gt;&lt;b&gt;Program:&lt;/b&gt; FY2014 TIGER&lt;br&gt;&lt;b&gt;Mode:&lt;/b&gt; Transit&lt;br&gt;&lt;br&gt;&lt;b&gt;Project Description:&lt;/b&gt; The Bronzeville Bridge to Chicago’s Lakefront Project will construct a new 41st Street bicycle-pedestrian bridge connecting Chicago's Bronzeville neighborhood to the City's lake front and Lakefront Trail.  The 43rd Street Bridge is not included in the project award.  &lt;br&gt;&lt;b&gt;Amount of Award: &lt;/b&gt;18760000&lt;br&gt;&lt;/b&gt;Link:&lt;/b&gt; </v>
      </c>
      <c r="E258" t="str">
        <f>Master!C258</f>
        <v>FY2014 TIGER</v>
      </c>
      <c r="F258" t="s">
        <v>835</v>
      </c>
      <c r="G258" t="str">
        <f t="shared" si="12"/>
        <v>&lt;name&gt;Bronzeville Bridge to Chicago's Lakefront&lt;/name&gt;</v>
      </c>
      <c r="H258" t="str">
        <f t="shared" si="13"/>
        <v>&lt;description&gt;&lt;![CDATA[&lt;b&gt;Agency:&lt;/b&gt; DOT&lt;br&gt;&lt;b&gt;Program:&lt;/b&gt; FY2014 TIGER&lt;br&gt;&lt;b&gt;Mode:&lt;/b&gt; Transit&lt;br&gt;&lt;br&gt;&lt;b&gt;Project Description:&lt;/b&gt; The Bronzeville Bridge to Chicago’s Lakefront Project will construct a new 41st Street bicycle-pedestrian bridge connecting Chicago's Bronzeville neighborhood to the City's lake front and Lakefront Trail.  The 43rd Street Bridge is not included in the project award.  &lt;br&gt;&lt;b&gt;Amount of Award: &lt;/b&gt;18760000&lt;br&gt;&lt;/b&gt;Link:&lt;/b&gt; ]]&gt;&lt;/description&gt;</v>
      </c>
      <c r="I258" t="str">
        <f t="shared" si="14"/>
        <v>&lt;styleUrl&gt;#FY2014 TIGER&lt;/styleUrl&gt;</v>
      </c>
      <c r="J258" t="str">
        <f t="shared" si="15"/>
        <v>&lt;Point&gt;&lt;coordinates&gt;-87.600195,41.820567,0&lt;/coordinates&gt;&lt;/Point&gt;</v>
      </c>
      <c r="K258" t="s">
        <v>836</v>
      </c>
    </row>
    <row r="259" spans="1:11" x14ac:dyDescent="0.25">
      <c r="A259">
        <f>Master!L259</f>
        <v>39.769756000000001</v>
      </c>
      <c r="B259">
        <f>Master!M259</f>
        <v>-86.157875000000004</v>
      </c>
      <c r="C259" t="str">
        <f>Master!B259</f>
        <v xml:space="preserve">Indianapolis Red Line Planning Studies </v>
      </c>
      <c r="D259" t="str">
        <f>"&lt;b&gt;Agency:&lt;/b&gt; "&amp;Master!A259&amp;"&lt;br&gt;&lt;b&gt;Program:&lt;/b&gt; "&amp;Master!C259&amp;"&lt;br&gt;&lt;b&gt;Mode:&lt;/b&gt; "&amp;Master!D259&amp;"&lt;br&gt;&lt;br&gt;&lt;b&gt;Project Description:&lt;/b&gt; "&amp;Master!E259&amp;"&lt;br&gt;&lt;b&gt;Amount of Award: &lt;/b&gt;"&amp;Master!F259&amp;"&lt;br&gt;&lt;/b&gt;Link:&lt;/b&gt; "&amp;Master!G259</f>
        <v xml:space="preserve">&lt;b&gt;Agency:&lt;/b&gt; DOT&lt;br&gt;&lt;b&gt;Program:&lt;/b&gt; FY2014 TIGER&lt;br&gt;&lt;b&gt;Mode:&lt;/b&gt; Transit&lt;br&gt;&lt;br&gt;&lt;b&gt;Project Description:&lt;/b&gt; The Indianapolis Red Line Planning Studies project would begin preliminary engineering and environmental review in accordance with FTA Small Starts requirements, with the intent of developing the country’s first all-electric BRT line. &lt;br&gt;&lt;b&gt;Amount of Award: &lt;/b&gt;2073200&lt;br&gt;&lt;/b&gt;Link:&lt;/b&gt; </v>
      </c>
      <c r="E259" t="str">
        <f>Master!C259</f>
        <v>FY2014 TIGER</v>
      </c>
      <c r="F259" t="s">
        <v>835</v>
      </c>
      <c r="G259" t="str">
        <f t="shared" ref="G259:G322" si="16">"&lt;name&gt;"&amp;C259&amp;"&lt;/name&gt;"</f>
        <v>&lt;name&gt;Indianapolis Red Line Planning Studies &lt;/name&gt;</v>
      </c>
      <c r="H259" t="str">
        <f t="shared" ref="H259:H322" si="17">"&lt;description&gt;&lt;![CDATA["&amp;D259&amp;"]]&gt;&lt;/description&gt;"</f>
        <v>&lt;description&gt;&lt;![CDATA[&lt;b&gt;Agency:&lt;/b&gt; DOT&lt;br&gt;&lt;b&gt;Program:&lt;/b&gt; FY2014 TIGER&lt;br&gt;&lt;b&gt;Mode:&lt;/b&gt; Transit&lt;br&gt;&lt;br&gt;&lt;b&gt;Project Description:&lt;/b&gt; The Indianapolis Red Line Planning Studies project would begin preliminary engineering and environmental review in accordance with FTA Small Starts requirements, with the intent of developing the country’s first all-electric BRT line. &lt;br&gt;&lt;b&gt;Amount of Award: &lt;/b&gt;2073200&lt;br&gt;&lt;/b&gt;Link:&lt;/b&gt; ]]&gt;&lt;/description&gt;</v>
      </c>
      <c r="I259" t="str">
        <f t="shared" ref="I259:I322" si="18">"&lt;styleUrl&gt;#"&amp;E259&amp;"&lt;/styleUrl&gt;"</f>
        <v>&lt;styleUrl&gt;#FY2014 TIGER&lt;/styleUrl&gt;</v>
      </c>
      <c r="J259" t="str">
        <f t="shared" ref="J259:J322" si="19">"&lt;Point&gt;&lt;coordinates&gt;"&amp;B259&amp;","&amp;A259&amp;",0&lt;/coordinates&gt;&lt;/Point&gt;"</f>
        <v>&lt;Point&gt;&lt;coordinates&gt;-86.157875,39.769756,0&lt;/coordinates&gt;&lt;/Point&gt;</v>
      </c>
      <c r="K259" t="s">
        <v>836</v>
      </c>
    </row>
    <row r="260" spans="1:11" x14ac:dyDescent="0.25">
      <c r="A260">
        <f>Master!L260</f>
        <v>38.055796000000001</v>
      </c>
      <c r="B260">
        <f>Master!M260</f>
        <v>-97.931786000000002</v>
      </c>
      <c r="C260" t="str">
        <f>Master!B260</f>
        <v>The Southwest Chief Route Improvement Project</v>
      </c>
      <c r="D260" t="str">
        <f>"&lt;b&gt;Agency:&lt;/b&gt; "&amp;Master!A260&amp;"&lt;br&gt;&lt;b&gt;Program:&lt;/b&gt; "&amp;Master!C260&amp;"&lt;br&gt;&lt;b&gt;Mode:&lt;/b&gt; "&amp;Master!D260&amp;"&lt;br&gt;&lt;br&gt;&lt;b&gt;Project Description:&lt;/b&gt; "&amp;Master!E260&amp;"&lt;br&gt;&lt;b&gt;Amount of Award: &lt;/b&gt;"&amp;Master!F260&amp;"&lt;br&gt;&lt;/b&gt;Link:&lt;/b&gt; "&amp;Master!G260</f>
        <v xml:space="preserve">&lt;b&gt;Agency:&lt;/b&gt; DOT&lt;br&gt;&lt;b&gt;Program:&lt;/b&gt; FY2014 TIGER&lt;br&gt;&lt;b&gt;Mode:&lt;/b&gt; Pass Rail&lt;br&gt;&lt;br&gt;&lt;b&gt;Project Description:&lt;/b&gt; The Southwest Chief Improvement Project will restore several miles of the La Junta subdivision of the Kansas Division of the BNSF railway, over which Amtrak’s Southwest Chief currently travels. &lt;br&gt;&lt;b&gt;Amount of Award: &lt;/b&gt;12469963&lt;br&gt;&lt;/b&gt;Link:&lt;/b&gt; </v>
      </c>
      <c r="E260" t="str">
        <f>Master!C260</f>
        <v>FY2014 TIGER</v>
      </c>
      <c r="F260" t="s">
        <v>835</v>
      </c>
      <c r="G260" t="str">
        <f t="shared" si="16"/>
        <v>&lt;name&gt;The Southwest Chief Route Improvement Project&lt;/name&gt;</v>
      </c>
      <c r="H260" t="str">
        <f t="shared" si="17"/>
        <v>&lt;description&gt;&lt;![CDATA[&lt;b&gt;Agency:&lt;/b&gt; DOT&lt;br&gt;&lt;b&gt;Program:&lt;/b&gt; FY2014 TIGER&lt;br&gt;&lt;b&gt;Mode:&lt;/b&gt; Pass Rail&lt;br&gt;&lt;br&gt;&lt;b&gt;Project Description:&lt;/b&gt; The Southwest Chief Improvement Project will restore several miles of the La Junta subdivision of the Kansas Division of the BNSF railway, over which Amtrak’s Southwest Chief currently travels. &lt;br&gt;&lt;b&gt;Amount of Award: &lt;/b&gt;12469963&lt;br&gt;&lt;/b&gt;Link:&lt;/b&gt; ]]&gt;&lt;/description&gt;</v>
      </c>
      <c r="I260" t="str">
        <f t="shared" si="18"/>
        <v>&lt;styleUrl&gt;#FY2014 TIGER&lt;/styleUrl&gt;</v>
      </c>
      <c r="J260" t="str">
        <f t="shared" si="19"/>
        <v>&lt;Point&gt;&lt;coordinates&gt;-97.931786,38.055796,0&lt;/coordinates&gt;&lt;/Point&gt;</v>
      </c>
      <c r="K260" t="s">
        <v>836</v>
      </c>
    </row>
    <row r="261" spans="1:11" x14ac:dyDescent="0.25">
      <c r="A261">
        <f>Master!L261</f>
        <v>37.728637999999997</v>
      </c>
      <c r="B261">
        <f>Master!M261</f>
        <v>-82.993813000000003</v>
      </c>
      <c r="C261" t="str">
        <f>Master!B261</f>
        <v>Mountain Parkway Extension</v>
      </c>
      <c r="D261" t="str">
        <f>"&lt;b&gt;Agency:&lt;/b&gt; "&amp;Master!A261&amp;"&lt;br&gt;&lt;b&gt;Program:&lt;/b&gt; "&amp;Master!C261&amp;"&lt;br&gt;&lt;b&gt;Mode:&lt;/b&gt; "&amp;Master!D261&amp;"&lt;br&gt;&lt;br&gt;&lt;b&gt;Project Description:&lt;/b&gt; "&amp;Master!E261&amp;"&lt;br&gt;&lt;b&gt;Amount of Award: &lt;/b&gt;"&amp;Master!F261&amp;"&lt;br&gt;&lt;/b&gt;Link:&lt;/b&gt; "&amp;Master!G261</f>
        <v xml:space="preserve">&lt;b&gt;Agency:&lt;/b&gt; DOT&lt;br&gt;&lt;b&gt;Program:&lt;/b&gt; FY2014 TIGER&lt;br&gt;&lt;b&gt;Mode:&lt;/b&gt; Road&lt;br&gt;&lt;br&gt;&lt;b&gt;Project Description:&lt;/b&gt; 
The Mountain Parkway Extension Project will widen 2.4 miles of the Mountain Parkway in remote Eastern Kentucky through the City of Salyersville’s largest commercial district from 2 to 4 lanes.&lt;br&gt;&lt;b&gt;Amount of Award: &lt;/b&gt;24000000&lt;br&gt;&lt;/b&gt;Link:&lt;/b&gt; </v>
      </c>
      <c r="E261" t="str">
        <f>Master!C261</f>
        <v>FY2014 TIGER</v>
      </c>
      <c r="F261" t="s">
        <v>835</v>
      </c>
      <c r="G261" t="str">
        <f t="shared" si="16"/>
        <v>&lt;name&gt;Mountain Parkway Extension&lt;/name&gt;</v>
      </c>
      <c r="H261" t="str">
        <f t="shared" si="17"/>
        <v>&lt;description&gt;&lt;![CDATA[&lt;b&gt;Agency:&lt;/b&gt; DOT&lt;br&gt;&lt;b&gt;Program:&lt;/b&gt; FY2014 TIGER&lt;br&gt;&lt;b&gt;Mode:&lt;/b&gt; Road&lt;br&gt;&lt;br&gt;&lt;b&gt;Project Description:&lt;/b&gt; 
The Mountain Parkway Extension Project will widen 2.4 miles of the Mountain Parkway in remote Eastern Kentucky through the City of Salyersville’s largest commercial district from 2 to 4 lanes.&lt;br&gt;&lt;b&gt;Amount of Award: &lt;/b&gt;24000000&lt;br&gt;&lt;/b&gt;Link:&lt;/b&gt; ]]&gt;&lt;/description&gt;</v>
      </c>
      <c r="I261" t="str">
        <f t="shared" si="18"/>
        <v>&lt;styleUrl&gt;#FY2014 TIGER&lt;/styleUrl&gt;</v>
      </c>
      <c r="J261" t="str">
        <f t="shared" si="19"/>
        <v>&lt;Point&gt;&lt;coordinates&gt;-82.993813,37.728638,0&lt;/coordinates&gt;&lt;/Point&gt;</v>
      </c>
      <c r="K261" t="s">
        <v>836</v>
      </c>
    </row>
    <row r="262" spans="1:11" x14ac:dyDescent="0.25">
      <c r="A262">
        <f>Master!L262</f>
        <v>42.367168999999997</v>
      </c>
      <c r="B262">
        <f>Master!M262</f>
        <v>-83.072947999999997</v>
      </c>
      <c r="C262" t="str">
        <f>Master!B262</f>
        <v>M-1 Fixed Rail Streetcar Project</v>
      </c>
      <c r="D262" t="str">
        <f>"&lt;b&gt;Agency:&lt;/b&gt; "&amp;Master!A262&amp;"&lt;br&gt;&lt;b&gt;Program:&lt;/b&gt; "&amp;Master!C262&amp;"&lt;br&gt;&lt;b&gt;Mode:&lt;/b&gt; "&amp;Master!D262&amp;"&lt;br&gt;&lt;br&gt;&lt;b&gt;Project Description:&lt;/b&gt; "&amp;Master!E262&amp;"&lt;br&gt;&lt;b&gt;Amount of Award: &lt;/b&gt;"&amp;Master!F262&amp;"&lt;br&gt;&lt;/b&gt;Link:&lt;/b&gt; "&amp;Master!G262</f>
        <v xml:space="preserve">&lt;b&gt;Agency:&lt;/b&gt; DOT&lt;br&gt;&lt;b&gt;Program:&lt;/b&gt; FY2014 TIGER&lt;br&gt;&lt;b&gt;Mode:&lt;/b&gt; Transit&lt;br&gt;&lt;br&gt;&lt;b&gt;Project Description:&lt;/b&gt; The M-1 Fixed-Rail Streetcar Project augments prior TIGER assistance to build 3.31 miles of streetcar with 12 stops through downtown Detroit.&lt;br&gt;&lt;b&gt;Amount of Award: &lt;/b&gt;12200000&lt;br&gt;&lt;/b&gt;Link:&lt;/b&gt; </v>
      </c>
      <c r="E262" t="str">
        <f>Master!C262</f>
        <v>FY2014 TIGER</v>
      </c>
      <c r="F262" t="s">
        <v>835</v>
      </c>
      <c r="G262" t="str">
        <f t="shared" si="16"/>
        <v>&lt;name&gt;M-1 Fixed Rail Streetcar Project&lt;/name&gt;</v>
      </c>
      <c r="H262" t="str">
        <f t="shared" si="17"/>
        <v>&lt;description&gt;&lt;![CDATA[&lt;b&gt;Agency:&lt;/b&gt; DOT&lt;br&gt;&lt;b&gt;Program:&lt;/b&gt; FY2014 TIGER&lt;br&gt;&lt;b&gt;Mode:&lt;/b&gt; Transit&lt;br&gt;&lt;br&gt;&lt;b&gt;Project Description:&lt;/b&gt; The M-1 Fixed-Rail Streetcar Project augments prior TIGER assistance to build 3.31 miles of streetcar with 12 stops through downtown Detroit.&lt;br&gt;&lt;b&gt;Amount of Award: &lt;/b&gt;12200000&lt;br&gt;&lt;/b&gt;Link:&lt;/b&gt; ]]&gt;&lt;/description&gt;</v>
      </c>
      <c r="I262" t="str">
        <f t="shared" si="18"/>
        <v>&lt;styleUrl&gt;#FY2014 TIGER&lt;/styleUrl&gt;</v>
      </c>
      <c r="J262" t="str">
        <f t="shared" si="19"/>
        <v>&lt;Point&gt;&lt;coordinates&gt;-83.072948,42.367169,0&lt;/coordinates&gt;&lt;/Point&gt;</v>
      </c>
      <c r="K262" t="s">
        <v>836</v>
      </c>
    </row>
    <row r="263" spans="1:11" x14ac:dyDescent="0.25">
      <c r="A263">
        <f>Master!L263</f>
        <v>45.234616000000003</v>
      </c>
      <c r="B263">
        <f>Master!M263</f>
        <v>-93.470305999999994</v>
      </c>
      <c r="C263" t="str">
        <f>Master!B263</f>
        <v xml:space="preserve">Interchange at US 10/CSAH 83 </v>
      </c>
      <c r="D263" t="str">
        <f>"&lt;b&gt;Agency:&lt;/b&gt; "&amp;Master!A263&amp;"&lt;br&gt;&lt;b&gt;Program:&lt;/b&gt; "&amp;Master!C263&amp;"&lt;br&gt;&lt;b&gt;Mode:&lt;/b&gt; "&amp;Master!D263&amp;"&lt;br&gt;&lt;br&gt;&lt;b&gt;Project Description:&lt;/b&gt; "&amp;Master!E263&amp;"&lt;br&gt;&lt;b&gt;Amount of Award: &lt;/b&gt;"&amp;Master!F263&amp;"&lt;br&gt;&lt;/b&gt;Link:&lt;/b&gt; "&amp;Master!G263</f>
        <v xml:space="preserve">&lt;b&gt;Agency:&lt;/b&gt; DOT&lt;br&gt;&lt;b&gt;Program:&lt;/b&gt; FY2014 TIGER&lt;br&gt;&lt;b&gt;Mode:&lt;/b&gt; Road&lt;br&gt;&lt;br&gt;&lt;b&gt;Project Description:&lt;/b&gt; The Interchange at US 10/CSAH 83 Project consists of the removal of the signalized intersection at US 10/CSAH 83; construction of an interchange at US 10/CSAH 83; construction of an overpass over the BNSF Railway tracks; widening of the CSAH 83 corridor; construction of a sidewalk and trail for pedestrian and bicycle use where no bicycle or pedestrian facilities currently exist; and closure of the non-signalized access points at Llama Street, Traprock Street, and private driveways along US 10.&lt;br&gt;&lt;b&gt;Amount of Award: &lt;/b&gt;10000000&lt;br&gt;&lt;/b&gt;Link:&lt;/b&gt; </v>
      </c>
      <c r="E263" t="str">
        <f>Master!C263</f>
        <v>FY2014 TIGER</v>
      </c>
      <c r="F263" t="s">
        <v>835</v>
      </c>
      <c r="G263" t="str">
        <f t="shared" si="16"/>
        <v>&lt;name&gt;Interchange at US 10/CSAH 83 &lt;/name&gt;</v>
      </c>
      <c r="H263" t="str">
        <f t="shared" si="17"/>
        <v>&lt;description&gt;&lt;![CDATA[&lt;b&gt;Agency:&lt;/b&gt; DOT&lt;br&gt;&lt;b&gt;Program:&lt;/b&gt; FY2014 TIGER&lt;br&gt;&lt;b&gt;Mode:&lt;/b&gt; Road&lt;br&gt;&lt;br&gt;&lt;b&gt;Project Description:&lt;/b&gt; The Interchange at US 10/CSAH 83 Project consists of the removal of the signalized intersection at US 10/CSAH 83; construction of an interchange at US 10/CSAH 83; construction of an overpass over the BNSF Railway tracks; widening of the CSAH 83 corridor; construction of a sidewalk and trail for pedestrian and bicycle use where no bicycle or pedestrian facilities currently exist; and closure of the non-signalized access points at Llama Street, Traprock Street, and private driveways along US 10.&lt;br&gt;&lt;b&gt;Amount of Award: &lt;/b&gt;10000000&lt;br&gt;&lt;/b&gt;Link:&lt;/b&gt; ]]&gt;&lt;/description&gt;</v>
      </c>
      <c r="I263" t="str">
        <f t="shared" si="18"/>
        <v>&lt;styleUrl&gt;#FY2014 TIGER&lt;/styleUrl&gt;</v>
      </c>
      <c r="J263" t="str">
        <f t="shared" si="19"/>
        <v>&lt;Point&gt;&lt;coordinates&gt;-93.470306,45.234616,0&lt;/coordinates&gt;&lt;/Point&gt;</v>
      </c>
      <c r="K263" t="s">
        <v>836</v>
      </c>
    </row>
    <row r="264" spans="1:11" x14ac:dyDescent="0.25">
      <c r="A264">
        <f>Master!L264</f>
        <v>44.908292000000003</v>
      </c>
      <c r="B264">
        <f>Master!M264</f>
        <v>-93.150071999999994</v>
      </c>
      <c r="C264" t="str">
        <f>Master!B264</f>
        <v>St. Paul Rail to Multimodal Corridor Plan</v>
      </c>
      <c r="D264" t="str">
        <f>"&lt;b&gt;Agency:&lt;/b&gt; "&amp;Master!A264&amp;"&lt;br&gt;&lt;b&gt;Program:&lt;/b&gt; "&amp;Master!C264&amp;"&lt;br&gt;&lt;b&gt;Mode:&lt;/b&gt; "&amp;Master!D264&amp;"&lt;br&gt;&lt;br&gt;&lt;b&gt;Project Description:&lt;/b&gt; "&amp;Master!E264&amp;"&lt;br&gt;&lt;b&gt;Amount of Award: &lt;/b&gt;"&amp;Master!F264&amp;"&lt;br&gt;&lt;/b&gt;Link:&lt;/b&gt; "&amp;Master!G264</f>
        <v xml:space="preserve">&lt;b&gt;Agency:&lt;/b&gt; DOT&lt;br&gt;&lt;b&gt;Program:&lt;/b&gt; FY2014 TIGER&lt;br&gt;&lt;b&gt;Mode:&lt;/b&gt; Bike Ped&lt;br&gt;&lt;br&gt;&lt;b&gt;Project Description:&lt;/b&gt; This project will fund a design study and master plan for reusing the Canadian Pacific Rail Spur as a multimodal corridor for bicycles, pedestrians, and possibly transit.  The overall objective will be to develop a plan for how the bicycle, pedestrian and transit communities can use the rail line. &lt;br&gt;&lt;b&gt;Amount of Award: &lt;/b&gt;100000&lt;br&gt;&lt;/b&gt;Link:&lt;/b&gt; </v>
      </c>
      <c r="E264" t="str">
        <f>Master!C264</f>
        <v>FY2014 TIGER</v>
      </c>
      <c r="F264" t="s">
        <v>835</v>
      </c>
      <c r="G264" t="str">
        <f t="shared" si="16"/>
        <v>&lt;name&gt;St. Paul Rail to Multimodal Corridor Plan&lt;/name&gt;</v>
      </c>
      <c r="H264" t="str">
        <f t="shared" si="17"/>
        <v>&lt;description&gt;&lt;![CDATA[&lt;b&gt;Agency:&lt;/b&gt; DOT&lt;br&gt;&lt;b&gt;Program:&lt;/b&gt; FY2014 TIGER&lt;br&gt;&lt;b&gt;Mode:&lt;/b&gt; Bike Ped&lt;br&gt;&lt;br&gt;&lt;b&gt;Project Description:&lt;/b&gt; This project will fund a design study and master plan for reusing the Canadian Pacific Rail Spur as a multimodal corridor for bicycles, pedestrians, and possibly transit.  The overall objective will be to develop a plan for how the bicycle, pedestrian and transit communities can use the rail line. &lt;br&gt;&lt;b&gt;Amount of Award: &lt;/b&gt;100000&lt;br&gt;&lt;/b&gt;Link:&lt;/b&gt; ]]&gt;&lt;/description&gt;</v>
      </c>
      <c r="I264" t="str">
        <f t="shared" si="18"/>
        <v>&lt;styleUrl&gt;#FY2014 TIGER&lt;/styleUrl&gt;</v>
      </c>
      <c r="J264" t="str">
        <f t="shared" si="19"/>
        <v>&lt;Point&gt;&lt;coordinates&gt;-93.150072,44.908292,0&lt;/coordinates&gt;&lt;/Point&gt;</v>
      </c>
      <c r="K264" t="s">
        <v>836</v>
      </c>
    </row>
    <row r="265" spans="1:11" x14ac:dyDescent="0.25">
      <c r="A265">
        <f>Master!L265</f>
        <v>38.637188000000002</v>
      </c>
      <c r="B265">
        <f>Master!M265</f>
        <v>-90.263757999999996</v>
      </c>
      <c r="C265" t="str">
        <f>Master!B265</f>
        <v>Central Corridor Transit Enhancement and Job Access Project</v>
      </c>
      <c r="D265" t="str">
        <f>"&lt;b&gt;Agency:&lt;/b&gt; "&amp;Master!A265&amp;"&lt;br&gt;&lt;b&gt;Program:&lt;/b&gt; "&amp;Master!C265&amp;"&lt;br&gt;&lt;b&gt;Mode:&lt;/b&gt; "&amp;Master!D265&amp;"&lt;br&gt;&lt;br&gt;&lt;b&gt;Project Description:&lt;/b&gt; "&amp;Master!E265&amp;"&lt;br&gt;&lt;b&gt;Amount of Award: &lt;/b&gt;"&amp;Master!F265&amp;"&lt;br&gt;&lt;/b&gt;Link:&lt;/b&gt; "&amp;Master!G265</f>
        <v xml:space="preserve">&lt;b&gt;Agency:&lt;/b&gt; DOT&lt;br&gt;&lt;b&gt;Program:&lt;/b&gt; FY2014 TIGER&lt;br&gt;&lt;b&gt;Mode:&lt;/b&gt; Transit&lt;br&gt;&lt;br&gt;&lt;b&gt;Project Description:&lt;/b&gt; The central Corridor Transit Enhancement and Job Access Project comprises three major components: 1) construction of new Cortex LRT station – an in-fill station between two stations with a 1.6 mile gap; 2) expansion of existing Central West End LRT station (adjacent stations); and 3) development of a bike trail to connect from the new Cortex station to the regional Great Rivers Greenway trail network. &lt;br&gt;&lt;b&gt;Amount of Award: &lt;/b&gt;10300000&lt;br&gt;&lt;/b&gt;Link:&lt;/b&gt; </v>
      </c>
      <c r="E265" t="str">
        <f>Master!C265</f>
        <v>FY2014 TIGER</v>
      </c>
      <c r="F265" t="s">
        <v>835</v>
      </c>
      <c r="G265" t="str">
        <f t="shared" si="16"/>
        <v>&lt;name&gt;Central Corridor Transit Enhancement and Job Access Project&lt;/name&gt;</v>
      </c>
      <c r="H265" t="str">
        <f t="shared" si="17"/>
        <v>&lt;description&gt;&lt;![CDATA[&lt;b&gt;Agency:&lt;/b&gt; DOT&lt;br&gt;&lt;b&gt;Program:&lt;/b&gt; FY2014 TIGER&lt;br&gt;&lt;b&gt;Mode:&lt;/b&gt; Transit&lt;br&gt;&lt;br&gt;&lt;b&gt;Project Description:&lt;/b&gt; The central Corridor Transit Enhancement and Job Access Project comprises three major components: 1) construction of new Cortex LRT station – an in-fill station between two stations with a 1.6 mile gap; 2) expansion of existing Central West End LRT station (adjacent stations); and 3) development of a bike trail to connect from the new Cortex station to the regional Great Rivers Greenway trail network. &lt;br&gt;&lt;b&gt;Amount of Award: &lt;/b&gt;10300000&lt;br&gt;&lt;/b&gt;Link:&lt;/b&gt; ]]&gt;&lt;/description&gt;</v>
      </c>
      <c r="I265" t="str">
        <f t="shared" si="18"/>
        <v>&lt;styleUrl&gt;#FY2014 TIGER&lt;/styleUrl&gt;</v>
      </c>
      <c r="J265" t="str">
        <f t="shared" si="19"/>
        <v>&lt;Point&gt;&lt;coordinates&gt;-90.263758,38.637188,0&lt;/coordinates&gt;&lt;/Point&gt;</v>
      </c>
      <c r="K265" t="s">
        <v>836</v>
      </c>
    </row>
    <row r="266" spans="1:11" x14ac:dyDescent="0.25">
      <c r="A266">
        <f>Master!L266</f>
        <v>39.124268000000001</v>
      </c>
      <c r="B266">
        <f>Master!M266</f>
        <v>-94.613056</v>
      </c>
      <c r="C266" t="str">
        <f>Master!B266</f>
        <v>KC Workforce Connex Project</v>
      </c>
      <c r="D266" t="str">
        <f>"&lt;b&gt;Agency:&lt;/b&gt; "&amp;Master!A266&amp;"&lt;br&gt;&lt;b&gt;Program:&lt;/b&gt; "&amp;Master!C266&amp;"&lt;br&gt;&lt;b&gt;Mode:&lt;/b&gt; "&amp;Master!D266&amp;"&lt;br&gt;&lt;br&gt;&lt;b&gt;Project Description:&lt;/b&gt; "&amp;Master!E266&amp;"&lt;br&gt;&lt;b&gt;Amount of Award: &lt;/b&gt;"&amp;Master!F266&amp;"&lt;br&gt;&lt;/b&gt;Link:&lt;/b&gt; "&amp;Master!G266</f>
        <v xml:space="preserve">&lt;b&gt;Agency:&lt;/b&gt; DOT&lt;br&gt;&lt;b&gt;Program:&lt;/b&gt; FY2014 TIGER&lt;br&gt;&lt;b&gt;Mode:&lt;/b&gt; Regional Planning&lt;br&gt;&lt;br&gt;&lt;b&gt;Project Description:&lt;/b&gt; The KC Workforce Connex Project will fund a four-part planning study/community engagement effort to improve job-housing connectivity via public transit. &lt;br&gt;&lt;b&gt;Amount of Award: &lt;/b&gt;1200000&lt;br&gt;&lt;/b&gt;Link:&lt;/b&gt; </v>
      </c>
      <c r="E266" t="str">
        <f>Master!C266</f>
        <v>FY2014 TIGER</v>
      </c>
      <c r="F266" t="s">
        <v>835</v>
      </c>
      <c r="G266" t="str">
        <f t="shared" si="16"/>
        <v>&lt;name&gt;KC Workforce Connex Project&lt;/name&gt;</v>
      </c>
      <c r="H266" t="str">
        <f t="shared" si="17"/>
        <v>&lt;description&gt;&lt;![CDATA[&lt;b&gt;Agency:&lt;/b&gt; DOT&lt;br&gt;&lt;b&gt;Program:&lt;/b&gt; FY2014 TIGER&lt;br&gt;&lt;b&gt;Mode:&lt;/b&gt; Regional Planning&lt;br&gt;&lt;br&gt;&lt;b&gt;Project Description:&lt;/b&gt; The KC Workforce Connex Project will fund a four-part planning study/community engagement effort to improve job-housing connectivity via public transit. &lt;br&gt;&lt;b&gt;Amount of Award: &lt;/b&gt;1200000&lt;br&gt;&lt;/b&gt;Link:&lt;/b&gt; ]]&gt;&lt;/description&gt;</v>
      </c>
      <c r="I266" t="str">
        <f t="shared" si="18"/>
        <v>&lt;styleUrl&gt;#FY2014 TIGER&lt;/styleUrl&gt;</v>
      </c>
      <c r="J266" t="str">
        <f t="shared" si="19"/>
        <v>&lt;Point&gt;&lt;coordinates&gt;-94.613056,39.124268,0&lt;/coordinates&gt;&lt;/Point&gt;</v>
      </c>
      <c r="K266" t="s">
        <v>836</v>
      </c>
    </row>
    <row r="267" spans="1:11" x14ac:dyDescent="0.25">
      <c r="A267">
        <f>Master!L267</f>
        <v>38.558233999999999</v>
      </c>
      <c r="B267">
        <f>Master!M267</f>
        <v>-90.998125000000002</v>
      </c>
      <c r="C267" t="str">
        <f>Master!B267</f>
        <v>New Route 47 Missouri River Bridge Project</v>
      </c>
      <c r="D267" t="str">
        <f>"&lt;b&gt;Agency:&lt;/b&gt; "&amp;Master!A267&amp;"&lt;br&gt;&lt;b&gt;Program:&lt;/b&gt; "&amp;Master!C267&amp;"&lt;br&gt;&lt;b&gt;Mode:&lt;/b&gt; "&amp;Master!D267&amp;"&lt;br&gt;&lt;br&gt;&lt;b&gt;Project Description:&lt;/b&gt; "&amp;Master!E267&amp;"&lt;br&gt;&lt;b&gt;Amount of Award: &lt;/b&gt;"&amp;Master!F267&amp;"&lt;br&gt;&lt;/b&gt;Link:&lt;/b&gt; "&amp;Master!G267</f>
        <v xml:space="preserve">&lt;b&gt;Agency:&lt;/b&gt; DOT&lt;br&gt;&lt;b&gt;Program:&lt;/b&gt; FY2014 TIGER&lt;br&gt;&lt;b&gt;Mode:&lt;/b&gt; Road&lt;br&gt;&lt;br&gt;&lt;b&gt;Project Description:&lt;/b&gt; The New Route 47 Missouri River Bridge Project will replace the decaying, 78 year-old Route 47 Deck and Warren Truss Bridge over the Missouri River in Washington, MO.  &lt;br&gt;&lt;b&gt;Amount of Award: &lt;/b&gt;10000000&lt;br&gt;&lt;/b&gt;Link:&lt;/b&gt; </v>
      </c>
      <c r="E267" t="str">
        <f>Master!C267</f>
        <v>FY2014 TIGER</v>
      </c>
      <c r="F267" t="s">
        <v>835</v>
      </c>
      <c r="G267" t="str">
        <f t="shared" si="16"/>
        <v>&lt;name&gt;New Route 47 Missouri River Bridge Project&lt;/name&gt;</v>
      </c>
      <c r="H267" t="str">
        <f t="shared" si="17"/>
        <v>&lt;description&gt;&lt;![CDATA[&lt;b&gt;Agency:&lt;/b&gt; DOT&lt;br&gt;&lt;b&gt;Program:&lt;/b&gt; FY2014 TIGER&lt;br&gt;&lt;b&gt;Mode:&lt;/b&gt; Road&lt;br&gt;&lt;br&gt;&lt;b&gt;Project Description:&lt;/b&gt; The New Route 47 Missouri River Bridge Project will replace the decaying, 78 year-old Route 47 Deck and Warren Truss Bridge over the Missouri River in Washington, MO.  &lt;br&gt;&lt;b&gt;Amount of Award: &lt;/b&gt;10000000&lt;br&gt;&lt;/b&gt;Link:&lt;/b&gt; ]]&gt;&lt;/description&gt;</v>
      </c>
      <c r="I267" t="str">
        <f t="shared" si="18"/>
        <v>&lt;styleUrl&gt;#FY2014 TIGER&lt;/styleUrl&gt;</v>
      </c>
      <c r="J267" t="str">
        <f t="shared" si="19"/>
        <v>&lt;Point&gt;&lt;coordinates&gt;-90.998125,38.558234,0&lt;/coordinates&gt;&lt;/Point&gt;</v>
      </c>
      <c r="K267" t="s">
        <v>836</v>
      </c>
    </row>
    <row r="268" spans="1:11" x14ac:dyDescent="0.25">
      <c r="A268">
        <f>Master!L268</f>
        <v>47.647548</v>
      </c>
      <c r="B268">
        <f>Master!M268</f>
        <v>-102.120542</v>
      </c>
      <c r="C268" t="str">
        <f>Master!B268</f>
        <v xml:space="preserve">Fort Berthold Comprehensive Regional Transportation Plan </v>
      </c>
      <c r="D268" t="str">
        <f>"&lt;b&gt;Agency:&lt;/b&gt; "&amp;Master!A268&amp;"&lt;br&gt;&lt;b&gt;Program:&lt;/b&gt; "&amp;Master!C268&amp;"&lt;br&gt;&lt;b&gt;Mode:&lt;/b&gt; "&amp;Master!D268&amp;"&lt;br&gt;&lt;br&gt;&lt;b&gt;Project Description:&lt;/b&gt; "&amp;Master!E268&amp;"&lt;br&gt;&lt;b&gt;Amount of Award: &lt;/b&gt;"&amp;Master!F268&amp;"&lt;br&gt;&lt;/b&gt;Link:&lt;/b&gt; "&amp;Master!G268</f>
        <v xml:space="preserve">&lt;b&gt;Agency:&lt;/b&gt; DOT&lt;br&gt;&lt;b&gt;Program:&lt;/b&gt; FY2014 TIGER&lt;br&gt;&lt;b&gt;Mode:&lt;/b&gt; Regional Planning&lt;br&gt;&lt;br&gt;&lt;b&gt;Project Description:&lt;/b&gt; The Fort Berthold Comprehensive Regional Transportation Planning project comprises a series of initiatives and studies to accommodate energy-related changes to the transportation network for the Fort Berthold Indian Reservation &lt;br&gt;&lt;b&gt;Amount of Award: &lt;/b&gt;1000000&lt;br&gt;&lt;/b&gt;Link:&lt;/b&gt; </v>
      </c>
      <c r="E268" t="str">
        <f>Master!C268</f>
        <v>FY2014 TIGER</v>
      </c>
      <c r="F268" t="s">
        <v>835</v>
      </c>
      <c r="G268" t="str">
        <f t="shared" si="16"/>
        <v>&lt;name&gt;Fort Berthold Comprehensive Regional Transportation Plan &lt;/name&gt;</v>
      </c>
      <c r="H268" t="str">
        <f t="shared" si="17"/>
        <v>&lt;description&gt;&lt;![CDATA[&lt;b&gt;Agency:&lt;/b&gt; DOT&lt;br&gt;&lt;b&gt;Program:&lt;/b&gt; FY2014 TIGER&lt;br&gt;&lt;b&gt;Mode:&lt;/b&gt; Regional Planning&lt;br&gt;&lt;br&gt;&lt;b&gt;Project Description:&lt;/b&gt; The Fort Berthold Comprehensive Regional Transportation Planning project comprises a series of initiatives and studies to accommodate energy-related changes to the transportation network for the Fort Berthold Indian Reservation &lt;br&gt;&lt;b&gt;Amount of Award: &lt;/b&gt;1000000&lt;br&gt;&lt;/b&gt;Link:&lt;/b&gt; ]]&gt;&lt;/description&gt;</v>
      </c>
      <c r="I268" t="str">
        <f t="shared" si="18"/>
        <v>&lt;styleUrl&gt;#FY2014 TIGER&lt;/styleUrl&gt;</v>
      </c>
      <c r="J268" t="str">
        <f t="shared" si="19"/>
        <v>&lt;Point&gt;&lt;coordinates&gt;-102.120542,47.647548,0&lt;/coordinates&gt;&lt;/Point&gt;</v>
      </c>
      <c r="K268" t="s">
        <v>836</v>
      </c>
    </row>
    <row r="269" spans="1:11" x14ac:dyDescent="0.25">
      <c r="A269">
        <f>Master!L269</f>
        <v>41.261291</v>
      </c>
      <c r="B269">
        <f>Master!M269</f>
        <v>-95.983343000000005</v>
      </c>
      <c r="C269" t="str">
        <f>Master!B269</f>
        <v>Central Omaha Bus Rapid Transit</v>
      </c>
      <c r="D269" t="str">
        <f>"&lt;b&gt;Agency:&lt;/b&gt; "&amp;Master!A269&amp;"&lt;br&gt;&lt;b&gt;Program:&lt;/b&gt; "&amp;Master!C269&amp;"&lt;br&gt;&lt;b&gt;Mode:&lt;/b&gt; "&amp;Master!D269&amp;"&lt;br&gt;&lt;br&gt;&lt;b&gt;Project Description:&lt;/b&gt; "&amp;Master!E269&amp;"&lt;br&gt;&lt;b&gt;Amount of Award: &lt;/b&gt;"&amp;Master!F269&amp;"&lt;br&gt;&lt;/b&gt;Link:&lt;/b&gt; "&amp;Master!G269</f>
        <v xml:space="preserve">&lt;b&gt;Agency:&lt;/b&gt; DOT&lt;br&gt;&lt;b&gt;Program:&lt;/b&gt; FY2014 TIGER&lt;br&gt;&lt;b&gt;Mode:&lt;/b&gt; Transit&lt;br&gt;&lt;br&gt;&lt;b&gt;Project Description:&lt;/b&gt; The Central Omaha Bus Rapid Transit (BRT) project will construct an 8-mile bus BRT system in Central Omaha, including 14 station pairs that will be served by 8 state-of-the-art BRT vehicles. &lt;br&gt;&lt;b&gt;Amount of Award: &lt;/b&gt;14960000&lt;br&gt;&lt;/b&gt;Link:&lt;/b&gt; </v>
      </c>
      <c r="E269" t="str">
        <f>Master!C269</f>
        <v>FY2014 TIGER</v>
      </c>
      <c r="F269" t="s">
        <v>835</v>
      </c>
      <c r="G269" t="str">
        <f t="shared" si="16"/>
        <v>&lt;name&gt;Central Omaha Bus Rapid Transit&lt;/name&gt;</v>
      </c>
      <c r="H269" t="str">
        <f t="shared" si="17"/>
        <v>&lt;description&gt;&lt;![CDATA[&lt;b&gt;Agency:&lt;/b&gt; DOT&lt;br&gt;&lt;b&gt;Program:&lt;/b&gt; FY2014 TIGER&lt;br&gt;&lt;b&gt;Mode:&lt;/b&gt; Transit&lt;br&gt;&lt;br&gt;&lt;b&gt;Project Description:&lt;/b&gt; The Central Omaha Bus Rapid Transit (BRT) project will construct an 8-mile bus BRT system in Central Omaha, including 14 station pairs that will be served by 8 state-of-the-art BRT vehicles. &lt;br&gt;&lt;b&gt;Amount of Award: &lt;/b&gt;14960000&lt;br&gt;&lt;/b&gt;Link:&lt;/b&gt; ]]&gt;&lt;/description&gt;</v>
      </c>
      <c r="I269" t="str">
        <f t="shared" si="18"/>
        <v>&lt;styleUrl&gt;#FY2014 TIGER&lt;/styleUrl&gt;</v>
      </c>
      <c r="J269" t="str">
        <f t="shared" si="19"/>
        <v>&lt;Point&gt;&lt;coordinates&gt;-95.983343,41.261291,0&lt;/coordinates&gt;&lt;/Point&gt;</v>
      </c>
      <c r="K269" t="s">
        <v>836</v>
      </c>
    </row>
    <row r="270" spans="1:11" x14ac:dyDescent="0.25">
      <c r="A270">
        <f>Master!L270</f>
        <v>41.539872000000003</v>
      </c>
      <c r="B270">
        <f>Master!M270</f>
        <v>-81.615585999999993</v>
      </c>
      <c r="C270" t="str">
        <f>Master!B270</f>
        <v>East 105th/East 93rd Transportation Corridor Plan</v>
      </c>
      <c r="D270" t="str">
        <f>"&lt;b&gt;Agency:&lt;/b&gt; "&amp;Master!A270&amp;"&lt;br&gt;&lt;b&gt;Program:&lt;/b&gt; "&amp;Master!C270&amp;"&lt;br&gt;&lt;b&gt;Mode:&lt;/b&gt; "&amp;Master!D270&amp;"&lt;br&gt;&lt;br&gt;&lt;b&gt;Project Description:&lt;/b&gt; "&amp;Master!E270&amp;"&lt;br&gt;&lt;b&gt;Amount of Award: &lt;/b&gt;"&amp;Master!F270&amp;"&lt;br&gt;&lt;/b&gt;Link:&lt;/b&gt; "&amp;Master!G270</f>
        <v xml:space="preserve">&lt;b&gt;Agency:&lt;/b&gt; DOT&lt;br&gt;&lt;b&gt;Program:&lt;/b&gt; FY2014 TIGER&lt;br&gt;&lt;b&gt;Mode:&lt;/b&gt; Regional Planning&lt;br&gt;&lt;br&gt;&lt;b&gt;Project Description:&lt;/b&gt; This project will complete a transportation plan for an 8 mile north-south corridor along East 105th and East 93rd streets, connected to the planned $330 million Opportunity Corridor project . &lt;br&gt;&lt;b&gt;Amount of Award: &lt;/b&gt;400000&lt;br&gt;&lt;/b&gt;Link:&lt;/b&gt; </v>
      </c>
      <c r="E270" t="str">
        <f>Master!C270</f>
        <v>FY2014 TIGER</v>
      </c>
      <c r="F270" t="s">
        <v>835</v>
      </c>
      <c r="G270" t="str">
        <f t="shared" si="16"/>
        <v>&lt;name&gt;East 105th/East 93rd Transportation Corridor Plan&lt;/name&gt;</v>
      </c>
      <c r="H270" t="str">
        <f t="shared" si="17"/>
        <v>&lt;description&gt;&lt;![CDATA[&lt;b&gt;Agency:&lt;/b&gt; DOT&lt;br&gt;&lt;b&gt;Program:&lt;/b&gt; FY2014 TIGER&lt;br&gt;&lt;b&gt;Mode:&lt;/b&gt; Regional Planning&lt;br&gt;&lt;br&gt;&lt;b&gt;Project Description:&lt;/b&gt; This project will complete a transportation plan for an 8 mile north-south corridor along East 105th and East 93rd streets, connected to the planned $330 million Opportunity Corridor project . &lt;br&gt;&lt;b&gt;Amount of Award: &lt;/b&gt;400000&lt;br&gt;&lt;/b&gt;Link:&lt;/b&gt; ]]&gt;&lt;/description&gt;</v>
      </c>
      <c r="I270" t="str">
        <f t="shared" si="18"/>
        <v>&lt;styleUrl&gt;#FY2014 TIGER&lt;/styleUrl&gt;</v>
      </c>
      <c r="J270" t="str">
        <f t="shared" si="19"/>
        <v>&lt;Point&gt;&lt;coordinates&gt;-81.615586,41.539872,0&lt;/coordinates&gt;&lt;/Point&gt;</v>
      </c>
      <c r="K270" t="s">
        <v>836</v>
      </c>
    </row>
    <row r="271" spans="1:11" x14ac:dyDescent="0.25">
      <c r="A271">
        <f>Master!L271</f>
        <v>43.876114000000001</v>
      </c>
      <c r="B271">
        <f>Master!M271</f>
        <v>-99.745784</v>
      </c>
      <c r="C271" t="str">
        <f>Master!B271</f>
        <v>MRC Railroad Reconstruction</v>
      </c>
      <c r="D271" t="str">
        <f>"&lt;b&gt;Agency:&lt;/b&gt; "&amp;Master!A271&amp;"&lt;br&gt;&lt;b&gt;Program:&lt;/b&gt; "&amp;Master!C271&amp;"&lt;br&gt;&lt;b&gt;Mode:&lt;/b&gt; "&amp;Master!D271&amp;"&lt;br&gt;&lt;br&gt;&lt;b&gt;Project Description:&lt;/b&gt; "&amp;Master!E271&amp;"&lt;br&gt;&lt;b&gt;Amount of Award: &lt;/b&gt;"&amp;Master!F271&amp;"&lt;br&gt;&lt;/b&gt;Link:&lt;/b&gt; "&amp;Master!G271</f>
        <v xml:space="preserve">&lt;b&gt;Agency:&lt;/b&gt; DOT&lt;br&gt;&lt;b&gt;Program:&lt;/b&gt; FY2014 TIGER&lt;br&gt;&lt;b&gt;Mode:&lt;/b&gt; Freight Rail&lt;br&gt;&lt;br&gt;&lt;b&gt;Project Description:&lt;/b&gt; The Reconstruct MRC Railroad Project will rebuild a state-owned branch railroad line from Chamberlain, SD, to Presho, SD, a distance of 41.6 miles. Improvements include replacing 65-85 lbs. rail with 112 lbs. rail, repairing bridges and culverts, and replacing broken and damaged ties.&lt;br&gt;&lt;b&gt;Amount of Award: &lt;/b&gt;12686089&lt;br&gt;&lt;/b&gt;Link:&lt;/b&gt; </v>
      </c>
      <c r="E271" t="str">
        <f>Master!C271</f>
        <v>FY2014 TIGER</v>
      </c>
      <c r="F271" t="s">
        <v>835</v>
      </c>
      <c r="G271" t="str">
        <f t="shared" si="16"/>
        <v>&lt;name&gt;MRC Railroad Reconstruction&lt;/name&gt;</v>
      </c>
      <c r="H271" t="str">
        <f t="shared" si="17"/>
        <v>&lt;description&gt;&lt;![CDATA[&lt;b&gt;Agency:&lt;/b&gt; DOT&lt;br&gt;&lt;b&gt;Program:&lt;/b&gt; FY2014 TIGER&lt;br&gt;&lt;b&gt;Mode:&lt;/b&gt; Freight Rail&lt;br&gt;&lt;br&gt;&lt;b&gt;Project Description:&lt;/b&gt; The Reconstruct MRC Railroad Project will rebuild a state-owned branch railroad line from Chamberlain, SD, to Presho, SD, a distance of 41.6 miles. Improvements include replacing 65-85 lbs. rail with 112 lbs. rail, repairing bridges and culverts, and replacing broken and damaged ties.&lt;br&gt;&lt;b&gt;Amount of Award: &lt;/b&gt;12686089&lt;br&gt;&lt;/b&gt;Link:&lt;/b&gt; ]]&gt;&lt;/description&gt;</v>
      </c>
      <c r="I271" t="str">
        <f t="shared" si="18"/>
        <v>&lt;styleUrl&gt;#FY2014 TIGER&lt;/styleUrl&gt;</v>
      </c>
      <c r="J271" t="str">
        <f t="shared" si="19"/>
        <v>&lt;Point&gt;&lt;coordinates&gt;-99.745784,43.876114,0&lt;/coordinates&gt;&lt;/Point&gt;</v>
      </c>
      <c r="K271" t="s">
        <v>836</v>
      </c>
    </row>
    <row r="272" spans="1:11" x14ac:dyDescent="0.25">
      <c r="A272">
        <f>Master!L272</f>
        <v>43.081985000000003</v>
      </c>
      <c r="B272">
        <f>Master!M272</f>
        <v>-89.374055999999996</v>
      </c>
      <c r="C272" t="str">
        <f>Master!B272</f>
        <v>Forward Madison: Urban Footprint Scenario Planning</v>
      </c>
      <c r="D272" t="str">
        <f>"&lt;b&gt;Agency:&lt;/b&gt; "&amp;Master!A272&amp;"&lt;br&gt;&lt;b&gt;Program:&lt;/b&gt; "&amp;Master!C272&amp;"&lt;br&gt;&lt;b&gt;Mode:&lt;/b&gt; "&amp;Master!D272&amp;"&lt;br&gt;&lt;br&gt;&lt;b&gt;Project Description:&lt;/b&gt; "&amp;Master!E272&amp;"&lt;br&gt;&lt;b&gt;Amount of Award: &lt;/b&gt;"&amp;Master!F272&amp;"&lt;br&gt;&lt;/b&gt;Link:&lt;/b&gt; "&amp;Master!G272</f>
        <v xml:space="preserve">&lt;b&gt;Agency:&lt;/b&gt; DOT&lt;br&gt;&lt;b&gt;Program:&lt;/b&gt; FY2014 TIGER&lt;br&gt;&lt;b&gt;Mode:&lt;/b&gt; Regional Planning&lt;br&gt;&lt;br&gt;&lt;b&gt;Project Description:&lt;/b&gt; This project will develop detailed station area corridor TOD plans for three station areas to be served by the upcoming Bus Rapid Transit (BRT) system. &lt;br&gt;&lt;b&gt;Amount of Award: &lt;/b&gt;300000&lt;br&gt;&lt;/b&gt;Link:&lt;/b&gt; </v>
      </c>
      <c r="E272" t="str">
        <f>Master!C272</f>
        <v>FY2014 TIGER</v>
      </c>
      <c r="F272" t="s">
        <v>835</v>
      </c>
      <c r="G272" t="str">
        <f t="shared" si="16"/>
        <v>&lt;name&gt;Forward Madison: Urban Footprint Scenario Planning&lt;/name&gt;</v>
      </c>
      <c r="H272" t="str">
        <f t="shared" si="17"/>
        <v>&lt;description&gt;&lt;![CDATA[&lt;b&gt;Agency:&lt;/b&gt; DOT&lt;br&gt;&lt;b&gt;Program:&lt;/b&gt; FY2014 TIGER&lt;br&gt;&lt;b&gt;Mode:&lt;/b&gt; Regional Planning&lt;br&gt;&lt;br&gt;&lt;b&gt;Project Description:&lt;/b&gt; This project will develop detailed station area corridor TOD plans for three station areas to be served by the upcoming Bus Rapid Transit (BRT) system. &lt;br&gt;&lt;b&gt;Amount of Award: &lt;/b&gt;300000&lt;br&gt;&lt;/b&gt;Link:&lt;/b&gt; ]]&gt;&lt;/description&gt;</v>
      </c>
      <c r="I272" t="str">
        <f t="shared" si="18"/>
        <v>&lt;styleUrl&gt;#FY2014 TIGER&lt;/styleUrl&gt;</v>
      </c>
      <c r="J272" t="str">
        <f t="shared" si="19"/>
        <v>&lt;Point&gt;&lt;coordinates&gt;-89.374056,43.081985,0&lt;/coordinates&gt;&lt;/Point&gt;</v>
      </c>
      <c r="K272" t="s">
        <v>836</v>
      </c>
    </row>
    <row r="273" spans="1:11" x14ac:dyDescent="0.25">
      <c r="A273">
        <f>Master!L273</f>
        <v>41.553265000000003</v>
      </c>
      <c r="B273">
        <f>Master!M273</f>
        <v>-73.044233000000006</v>
      </c>
      <c r="C273" t="str">
        <f>Master!B273</f>
        <v>Waterbury Active Transportation and Economic Resurgence (WATER) Project</v>
      </c>
      <c r="D273" t="str">
        <f>"&lt;b&gt;Agency:&lt;/b&gt; "&amp;Master!A273&amp;"&lt;br&gt;&lt;b&gt;Program:&lt;/b&gt; "&amp;Master!C273&amp;"&lt;br&gt;&lt;b&gt;Mode:&lt;/b&gt; "&amp;Master!D273&amp;"&lt;br&gt;&lt;br&gt;&lt;b&gt;Project Description:&lt;/b&gt; "&amp;Master!E273&amp;"&lt;br&gt;&lt;b&gt;Amount of Award: &lt;/b&gt;"&amp;Master!F273&amp;"&lt;br&gt;&lt;/b&gt;Link:&lt;/b&gt; "&amp;Master!G273</f>
        <v xml:space="preserve">&lt;b&gt;Agency:&lt;/b&gt; DOT&lt;br&gt;&lt;b&gt;Program:&lt;/b&gt; FY2014 TIGER&lt;br&gt;&lt;b&gt;Mode:&lt;/b&gt; Road&lt;br&gt;&lt;br&gt;&lt;b&gt;Project Description:&lt;/b&gt; The Waterbury Active Transportation and Economic Resurgence (WATER) Project is a multi-faceted mobility enhancement project that will revitalize Waterbury’s river/rail corridor neighborhoods and downtown center and drive the economic resurgence of the City and region.   The grant includes reconstruction of Freight and Jackson Streets, a new pedestrian/bicycle bridge over Meadow Street, and Meadow Street Station area improvements, but not construction of the Waterbury Naugatuck River Greenway Phase 2.&lt;br&gt;&lt;b&gt;Amount of Award: &lt;/b&gt;14400000&lt;br&gt;&lt;/b&gt;Link:&lt;/b&gt; </v>
      </c>
      <c r="E273" t="str">
        <f>Master!C273</f>
        <v>FY2014 TIGER</v>
      </c>
      <c r="F273" t="s">
        <v>835</v>
      </c>
      <c r="G273" t="str">
        <f t="shared" si="16"/>
        <v>&lt;name&gt;Waterbury Active Transportation and Economic Resurgence (WATER) Project&lt;/name&gt;</v>
      </c>
      <c r="H273" t="str">
        <f t="shared" si="17"/>
        <v>&lt;description&gt;&lt;![CDATA[&lt;b&gt;Agency:&lt;/b&gt; DOT&lt;br&gt;&lt;b&gt;Program:&lt;/b&gt; FY2014 TIGER&lt;br&gt;&lt;b&gt;Mode:&lt;/b&gt; Road&lt;br&gt;&lt;br&gt;&lt;b&gt;Project Description:&lt;/b&gt; The Waterbury Active Transportation and Economic Resurgence (WATER) Project is a multi-faceted mobility enhancement project that will revitalize Waterbury’s river/rail corridor neighborhoods and downtown center and drive the economic resurgence of the City and region.   The grant includes reconstruction of Freight and Jackson Streets, a new pedestrian/bicycle bridge over Meadow Street, and Meadow Street Station area improvements, but not construction of the Waterbury Naugatuck River Greenway Phase 2.&lt;br&gt;&lt;b&gt;Amount of Award: &lt;/b&gt;14400000&lt;br&gt;&lt;/b&gt;Link:&lt;/b&gt; ]]&gt;&lt;/description&gt;</v>
      </c>
      <c r="I273" t="str">
        <f t="shared" si="18"/>
        <v>&lt;styleUrl&gt;#FY2014 TIGER&lt;/styleUrl&gt;</v>
      </c>
      <c r="J273" t="str">
        <f t="shared" si="19"/>
        <v>&lt;Point&gt;&lt;coordinates&gt;-73.044233,41.553265,0&lt;/coordinates&gt;&lt;/Point&gt;</v>
      </c>
      <c r="K273" t="s">
        <v>836</v>
      </c>
    </row>
    <row r="274" spans="1:11" x14ac:dyDescent="0.25">
      <c r="A274">
        <f>Master!L274</f>
        <v>41.64367</v>
      </c>
      <c r="B274">
        <f>Master!M274</f>
        <v>-72.166184999999999</v>
      </c>
      <c r="C274" t="str">
        <f>Master!B274</f>
        <v>New England Central Railroad Freight Rail Project</v>
      </c>
      <c r="D274" t="str">
        <f>"&lt;b&gt;Agency:&lt;/b&gt; "&amp;Master!A274&amp;"&lt;br&gt;&lt;b&gt;Program:&lt;/b&gt; "&amp;Master!C274&amp;"&lt;br&gt;&lt;b&gt;Mode:&lt;/b&gt; "&amp;Master!D274&amp;"&lt;br&gt;&lt;br&gt;&lt;b&gt;Project Description:&lt;/b&gt; "&amp;Master!E274&amp;"&lt;br&gt;&lt;b&gt;Amount of Award: &lt;/b&gt;"&amp;Master!F274&amp;"&lt;br&gt;&lt;/b&gt;Link:&lt;/b&gt; "&amp;Master!G274</f>
        <v xml:space="preserve">&lt;b&gt;Agency:&lt;/b&gt; DOT&lt;br&gt;&lt;b&gt;Program:&lt;/b&gt; FY2014 TIGER&lt;br&gt;&lt;b&gt;Mode:&lt;/b&gt; Freight Rail&lt;br&gt;&lt;br&gt;&lt;b&gt;Project Description:&lt;/b&gt; The project will complete state of good repair improvements and the upgrade of rail and track infrastructure to accommodate national standard 286,000-pound (286K) gross weight rail freight cars on the 55 miles of track running through the municipalities of New London, Waterford, Montville, Norwich, Franklin, Lebanon, Windham, Mansfield, Willington, and Stafford in eastern Connecticut.  &lt;br&gt;&lt;b&gt;Amount of Award: &lt;/b&gt;8183563&lt;br&gt;&lt;/b&gt;Link:&lt;/b&gt; </v>
      </c>
      <c r="E274" t="str">
        <f>Master!C274</f>
        <v>FY2014 TIGER</v>
      </c>
      <c r="F274" t="s">
        <v>835</v>
      </c>
      <c r="G274" t="str">
        <f t="shared" si="16"/>
        <v>&lt;name&gt;New England Central Railroad Freight Rail Project&lt;/name&gt;</v>
      </c>
      <c r="H274" t="str">
        <f t="shared" si="17"/>
        <v>&lt;description&gt;&lt;![CDATA[&lt;b&gt;Agency:&lt;/b&gt; DOT&lt;br&gt;&lt;b&gt;Program:&lt;/b&gt; FY2014 TIGER&lt;br&gt;&lt;b&gt;Mode:&lt;/b&gt; Freight Rail&lt;br&gt;&lt;br&gt;&lt;b&gt;Project Description:&lt;/b&gt; The project will complete state of good repair improvements and the upgrade of rail and track infrastructure to accommodate national standard 286,000-pound (286K) gross weight rail freight cars on the 55 miles of track running through the municipalities of New London, Waterford, Montville, Norwich, Franklin, Lebanon, Windham, Mansfield, Willington, and Stafford in eastern Connecticut.  &lt;br&gt;&lt;b&gt;Amount of Award: &lt;/b&gt;8183563&lt;br&gt;&lt;/b&gt;Link:&lt;/b&gt; ]]&gt;&lt;/description&gt;</v>
      </c>
      <c r="I274" t="str">
        <f t="shared" si="18"/>
        <v>&lt;styleUrl&gt;#FY2014 TIGER&lt;/styleUrl&gt;</v>
      </c>
      <c r="J274" t="str">
        <f t="shared" si="19"/>
        <v>&lt;Point&gt;&lt;coordinates&gt;-72.166185,41.64367,0&lt;/coordinates&gt;&lt;/Point&gt;</v>
      </c>
      <c r="K274" t="s">
        <v>836</v>
      </c>
    </row>
    <row r="275" spans="1:11" x14ac:dyDescent="0.25">
      <c r="A275">
        <f>Master!L275</f>
        <v>38.874735999999999</v>
      </c>
      <c r="B275">
        <f>Master!M275</f>
        <v>-77.038516000000001</v>
      </c>
      <c r="C275" t="str">
        <f>Master!B275</f>
        <v>Long Bridge NEPA Documentation</v>
      </c>
      <c r="D275" t="str">
        <f>"&lt;b&gt;Agency:&lt;/b&gt; "&amp;Master!A275&amp;"&lt;br&gt;&lt;b&gt;Program:&lt;/b&gt; "&amp;Master!C275&amp;"&lt;br&gt;&lt;b&gt;Mode:&lt;/b&gt; "&amp;Master!D275&amp;"&lt;br&gt;&lt;br&gt;&lt;b&gt;Project Description:&lt;/b&gt; "&amp;Master!E275&amp;"&lt;br&gt;&lt;b&gt;Amount of Award: &lt;/b&gt;"&amp;Master!F275&amp;"&lt;br&gt;&lt;/b&gt;Link:&lt;/b&gt; "&amp;Master!G275</f>
        <v xml:space="preserve">&lt;b&gt;Agency:&lt;/b&gt; DOT&lt;br&gt;&lt;b&gt;Program:&lt;/b&gt; FY2014 TIGER&lt;br&gt;&lt;b&gt;Mode:&lt;/b&gt; Freight Rail&lt;br&gt;&lt;br&gt;&lt;b&gt;Project Description:&lt;/b&gt; The Long Bridge National Environmental Policy Act (NEPA) Documentation planning grant would prepare for the long term replacement of the CSX-owned  Long Bridge over the Potomac River.&lt;br&gt;&lt;b&gt;Amount of Award: &lt;/b&gt;2800000&lt;br&gt;&lt;/b&gt;Link:&lt;/b&gt; </v>
      </c>
      <c r="E275" t="str">
        <f>Master!C275</f>
        <v>FY2014 TIGER</v>
      </c>
      <c r="F275" t="s">
        <v>835</v>
      </c>
      <c r="G275" t="str">
        <f t="shared" si="16"/>
        <v>&lt;name&gt;Long Bridge NEPA Documentation&lt;/name&gt;</v>
      </c>
      <c r="H275" t="str">
        <f t="shared" si="17"/>
        <v>&lt;description&gt;&lt;![CDATA[&lt;b&gt;Agency:&lt;/b&gt; DOT&lt;br&gt;&lt;b&gt;Program:&lt;/b&gt; FY2014 TIGER&lt;br&gt;&lt;b&gt;Mode:&lt;/b&gt; Freight Rail&lt;br&gt;&lt;br&gt;&lt;b&gt;Project Description:&lt;/b&gt; The Long Bridge National Environmental Policy Act (NEPA) Documentation planning grant would prepare for the long term replacement of the CSX-owned  Long Bridge over the Potomac River.&lt;br&gt;&lt;b&gt;Amount of Award: &lt;/b&gt;2800000&lt;br&gt;&lt;/b&gt;Link:&lt;/b&gt; ]]&gt;&lt;/description&gt;</v>
      </c>
      <c r="I275" t="str">
        <f t="shared" si="18"/>
        <v>&lt;styleUrl&gt;#FY2014 TIGER&lt;/styleUrl&gt;</v>
      </c>
      <c r="J275" t="str">
        <f t="shared" si="19"/>
        <v>&lt;Point&gt;&lt;coordinates&gt;-77.038516,38.874736,0&lt;/coordinates&gt;&lt;/Point&gt;</v>
      </c>
      <c r="K275" t="s">
        <v>836</v>
      </c>
    </row>
    <row r="276" spans="1:11" x14ac:dyDescent="0.25">
      <c r="A276">
        <f>Master!L276</f>
        <v>42.336801999999999</v>
      </c>
      <c r="B276">
        <f>Master!M276</f>
        <v>-71.088966999999997</v>
      </c>
      <c r="C276" t="str">
        <f>Master!B276</f>
        <v>Ruggles Station Modernization</v>
      </c>
      <c r="D276" t="str">
        <f>"&lt;b&gt;Agency:&lt;/b&gt; "&amp;Master!A276&amp;"&lt;br&gt;&lt;b&gt;Program:&lt;/b&gt; "&amp;Master!C276&amp;"&lt;br&gt;&lt;b&gt;Mode:&lt;/b&gt; "&amp;Master!D276&amp;"&lt;br&gt;&lt;br&gt;&lt;b&gt;Project Description:&lt;/b&gt; "&amp;Master!E276&amp;"&lt;br&gt;&lt;b&gt;Amount of Award: &lt;/b&gt;"&amp;Master!F276&amp;"&lt;br&gt;&lt;/b&gt;Link:&lt;/b&gt; "&amp;Master!G276</f>
        <v xml:space="preserve">&lt;b&gt;Agency:&lt;/b&gt; DOT&lt;br&gt;&lt;b&gt;Program:&lt;/b&gt; FY2014 TIGER&lt;br&gt;&lt;b&gt;Mode:&lt;/b&gt; Transit&lt;br&gt;&lt;br&gt;&lt;b&gt;Project Description:&lt;/b&gt; The modernization of the Ruggles Station will include the construction of a new 797-foot long, 12-foot wide high-level passenger platform between the Ruggles Station headhouse and Northeastern University’s Columbus Avenue parking garage.  &lt;br&gt;&lt;b&gt;Amount of Award: &lt;/b&gt;20000000&lt;br&gt;&lt;/b&gt;Link:&lt;/b&gt; </v>
      </c>
      <c r="E276" t="str">
        <f>Master!C276</f>
        <v>FY2014 TIGER</v>
      </c>
      <c r="F276" t="s">
        <v>835</v>
      </c>
      <c r="G276" t="str">
        <f t="shared" si="16"/>
        <v>&lt;name&gt;Ruggles Station Modernization&lt;/name&gt;</v>
      </c>
      <c r="H276" t="str">
        <f t="shared" si="17"/>
        <v>&lt;description&gt;&lt;![CDATA[&lt;b&gt;Agency:&lt;/b&gt; DOT&lt;br&gt;&lt;b&gt;Program:&lt;/b&gt; FY2014 TIGER&lt;br&gt;&lt;b&gt;Mode:&lt;/b&gt; Transit&lt;br&gt;&lt;br&gt;&lt;b&gt;Project Description:&lt;/b&gt; The modernization of the Ruggles Station will include the construction of a new 797-foot long, 12-foot wide high-level passenger platform between the Ruggles Station headhouse and Northeastern University’s Columbus Avenue parking garage.  &lt;br&gt;&lt;b&gt;Amount of Award: &lt;/b&gt;20000000&lt;br&gt;&lt;/b&gt;Link:&lt;/b&gt; ]]&gt;&lt;/description&gt;</v>
      </c>
      <c r="I276" t="str">
        <f t="shared" si="18"/>
        <v>&lt;styleUrl&gt;#FY2014 TIGER&lt;/styleUrl&gt;</v>
      </c>
      <c r="J276" t="str">
        <f t="shared" si="19"/>
        <v>&lt;Point&gt;&lt;coordinates&gt;-71.088967,42.336802,0&lt;/coordinates&gt;&lt;/Point&gt;</v>
      </c>
      <c r="K276" t="s">
        <v>836</v>
      </c>
    </row>
    <row r="277" spans="1:11" x14ac:dyDescent="0.25">
      <c r="A277">
        <f>Master!L277</f>
        <v>39.258840999999997</v>
      </c>
      <c r="B277">
        <f>Master!M277</f>
        <v>-76.616077000000004</v>
      </c>
      <c r="C277" t="str">
        <f>Master!B277</f>
        <v>Hanover Street Bridge Plan</v>
      </c>
      <c r="D277" t="str">
        <f>"&lt;b&gt;Agency:&lt;/b&gt; "&amp;Master!A277&amp;"&lt;br&gt;&lt;b&gt;Program:&lt;/b&gt; "&amp;Master!C277&amp;"&lt;br&gt;&lt;b&gt;Mode:&lt;/b&gt; "&amp;Master!D277&amp;"&lt;br&gt;&lt;br&gt;&lt;b&gt;Project Description:&lt;/b&gt; "&amp;Master!E277&amp;"&lt;br&gt;&lt;b&gt;Amount of Award: &lt;/b&gt;"&amp;Master!F277&amp;"&lt;br&gt;&lt;/b&gt;Link:&lt;/b&gt; "&amp;Master!G277</f>
        <v xml:space="preserve">&lt;b&gt;Agency:&lt;/b&gt; DOT&lt;br&gt;&lt;b&gt;Program:&lt;/b&gt; FY2014 TIGER&lt;br&gt;&lt;b&gt;Mode:&lt;/b&gt; Road&lt;br&gt;&lt;br&gt;&lt;b&gt;Project Description:&lt;/b&gt; The Hanover Street Bridge Multimodal Corridor Plan will create a corridor plan to identify feasible methods of rehabilitating or replacing the Hanover Street Bridge, a nearly 100-year old bridge that connects the City of Baltimore to the Port of Baltimore. &lt;br&gt;&lt;b&gt;Amount of Award: &lt;/b&gt;1100000&lt;br&gt;&lt;/b&gt;Link:&lt;/b&gt; </v>
      </c>
      <c r="E277" t="str">
        <f>Master!C277</f>
        <v>FY2014 TIGER</v>
      </c>
      <c r="F277" t="s">
        <v>835</v>
      </c>
      <c r="G277" t="str">
        <f t="shared" si="16"/>
        <v>&lt;name&gt;Hanover Street Bridge Plan&lt;/name&gt;</v>
      </c>
      <c r="H277" t="str">
        <f t="shared" si="17"/>
        <v>&lt;description&gt;&lt;![CDATA[&lt;b&gt;Agency:&lt;/b&gt; DOT&lt;br&gt;&lt;b&gt;Program:&lt;/b&gt; FY2014 TIGER&lt;br&gt;&lt;b&gt;Mode:&lt;/b&gt; Road&lt;br&gt;&lt;br&gt;&lt;b&gt;Project Description:&lt;/b&gt; The Hanover Street Bridge Multimodal Corridor Plan will create a corridor plan to identify feasible methods of rehabilitating or replacing the Hanover Street Bridge, a nearly 100-year old bridge that connects the City of Baltimore to the Port of Baltimore. &lt;br&gt;&lt;b&gt;Amount of Award: &lt;/b&gt;1100000&lt;br&gt;&lt;/b&gt;Link:&lt;/b&gt; ]]&gt;&lt;/description&gt;</v>
      </c>
      <c r="I277" t="str">
        <f t="shared" si="18"/>
        <v>&lt;styleUrl&gt;#FY2014 TIGER&lt;/styleUrl&gt;</v>
      </c>
      <c r="J277" t="str">
        <f t="shared" si="19"/>
        <v>&lt;Point&gt;&lt;coordinates&gt;-76.616077,39.258841,0&lt;/coordinates&gt;&lt;/Point&gt;</v>
      </c>
      <c r="K277" t="s">
        <v>836</v>
      </c>
    </row>
    <row r="278" spans="1:11" x14ac:dyDescent="0.25">
      <c r="A278">
        <f>Master!L278</f>
        <v>39.113745999999999</v>
      </c>
      <c r="B278">
        <f>Master!M278</f>
        <v>-76.726626999999993</v>
      </c>
      <c r="C278" t="str">
        <f>Master!B278</f>
        <v>Fort Meade Multimodal Accessibility Project</v>
      </c>
      <c r="D278" t="str">
        <f>"&lt;b&gt;Agency:&lt;/b&gt; "&amp;Master!A278&amp;"&lt;br&gt;&lt;b&gt;Program:&lt;/b&gt; "&amp;Master!C278&amp;"&lt;br&gt;&lt;b&gt;Mode:&lt;/b&gt; "&amp;Master!D278&amp;"&lt;br&gt;&lt;br&gt;&lt;b&gt;Project Description:&lt;/b&gt; "&amp;Master!E278&amp;"&lt;br&gt;&lt;b&gt;Amount of Award: &lt;/b&gt;"&amp;Master!F278&amp;"&lt;br&gt;&lt;/b&gt;Link:&lt;/b&gt; "&amp;Master!G278</f>
        <v xml:space="preserve">&lt;b&gt;Agency:&lt;/b&gt; DOT&lt;br&gt;&lt;b&gt;Program:&lt;/b&gt; FY2014 TIGER&lt;br&gt;&lt;b&gt;Mode:&lt;/b&gt; Road&lt;br&gt;&lt;br&gt;&lt;b&gt;Project Description:&lt;/b&gt; The MD 175 Fort Meade Multimodal Accessibility Project is a road widening project that would upgrade MD 175 from an existing two-lane undivided arterial to a six-lane divided arterial, complete with a trail, sidewalks, and on-road bicycle facilities.  &lt;br&gt;&lt;b&gt;Amount of Award: &lt;/b&gt;10000000&lt;br&gt;&lt;/b&gt;Link:&lt;/b&gt; </v>
      </c>
      <c r="E278" t="str">
        <f>Master!C278</f>
        <v>FY2014 TIGER</v>
      </c>
      <c r="F278" t="s">
        <v>835</v>
      </c>
      <c r="G278" t="str">
        <f t="shared" si="16"/>
        <v>&lt;name&gt;Fort Meade Multimodal Accessibility Project&lt;/name&gt;</v>
      </c>
      <c r="H278" t="str">
        <f t="shared" si="17"/>
        <v>&lt;description&gt;&lt;![CDATA[&lt;b&gt;Agency:&lt;/b&gt; DOT&lt;br&gt;&lt;b&gt;Program:&lt;/b&gt; FY2014 TIGER&lt;br&gt;&lt;b&gt;Mode:&lt;/b&gt; Road&lt;br&gt;&lt;br&gt;&lt;b&gt;Project Description:&lt;/b&gt; The MD 175 Fort Meade Multimodal Accessibility Project is a road widening project that would upgrade MD 175 from an existing two-lane undivided arterial to a six-lane divided arterial, complete with a trail, sidewalks, and on-road bicycle facilities.  &lt;br&gt;&lt;b&gt;Amount of Award: &lt;/b&gt;10000000&lt;br&gt;&lt;/b&gt;Link:&lt;/b&gt; ]]&gt;&lt;/description&gt;</v>
      </c>
      <c r="I278" t="str">
        <f t="shared" si="18"/>
        <v>&lt;styleUrl&gt;#FY2014 TIGER&lt;/styleUrl&gt;</v>
      </c>
      <c r="J278" t="str">
        <f t="shared" si="19"/>
        <v>&lt;Point&gt;&lt;coordinates&gt;-76.726627,39.113746,0&lt;/coordinates&gt;&lt;/Point&gt;</v>
      </c>
      <c r="K278" t="s">
        <v>836</v>
      </c>
    </row>
    <row r="279" spans="1:11" x14ac:dyDescent="0.25">
      <c r="A279">
        <f>Master!L279</f>
        <v>43.086128000000002</v>
      </c>
      <c r="B279">
        <f>Master!M279</f>
        <v>-70.760794000000004</v>
      </c>
      <c r="C279" t="str">
        <f>Master!B279</f>
        <v>Sarah Mildred Long Bridge Project</v>
      </c>
      <c r="D279" t="str">
        <f>"&lt;b&gt;Agency:&lt;/b&gt; "&amp;Master!A279&amp;"&lt;br&gt;&lt;b&gt;Program:&lt;/b&gt; "&amp;Master!C279&amp;"&lt;br&gt;&lt;b&gt;Mode:&lt;/b&gt; "&amp;Master!D279&amp;"&lt;br&gt;&lt;br&gt;&lt;b&gt;Project Description:&lt;/b&gt; "&amp;Master!E279&amp;"&lt;br&gt;&lt;b&gt;Amount of Award: &lt;/b&gt;"&amp;Master!F279&amp;"&lt;br&gt;&lt;/b&gt;Link:&lt;/b&gt; "&amp;Master!G279</f>
        <v xml:space="preserve">&lt;b&gt;Agency:&lt;/b&gt; DOT&lt;br&gt;&lt;b&gt;Program:&lt;/b&gt; FY2014 TIGER&lt;br&gt;&lt;b&gt;Mode:&lt;/b&gt; Freight Rail&lt;br&gt;&lt;br&gt;&lt;b&gt;Project Description:&lt;/b&gt; This joint Maine-New Hampshire project will replace the Sarah Mildred Long Bridge.  TIGER will fund the rail portion of the project.  &lt;br&gt;&lt;b&gt;Amount of Award: &lt;/b&gt;25000000&lt;br&gt;&lt;/b&gt;Link:&lt;/b&gt; </v>
      </c>
      <c r="E279" t="str">
        <f>Master!C279</f>
        <v>FY2014 TIGER</v>
      </c>
      <c r="F279" t="s">
        <v>835</v>
      </c>
      <c r="G279" t="str">
        <f t="shared" si="16"/>
        <v>&lt;name&gt;Sarah Mildred Long Bridge Project&lt;/name&gt;</v>
      </c>
      <c r="H279" t="str">
        <f t="shared" si="17"/>
        <v>&lt;description&gt;&lt;![CDATA[&lt;b&gt;Agency:&lt;/b&gt; DOT&lt;br&gt;&lt;b&gt;Program:&lt;/b&gt; FY2014 TIGER&lt;br&gt;&lt;b&gt;Mode:&lt;/b&gt; Freight Rail&lt;br&gt;&lt;br&gt;&lt;b&gt;Project Description:&lt;/b&gt; This joint Maine-New Hampshire project will replace the Sarah Mildred Long Bridge.  TIGER will fund the rail portion of the project.  &lt;br&gt;&lt;b&gt;Amount of Award: &lt;/b&gt;25000000&lt;br&gt;&lt;/b&gt;Link:&lt;/b&gt; ]]&gt;&lt;/description&gt;</v>
      </c>
      <c r="I279" t="str">
        <f t="shared" si="18"/>
        <v>&lt;styleUrl&gt;#FY2014 TIGER&lt;/styleUrl&gt;</v>
      </c>
      <c r="J279" t="str">
        <f t="shared" si="19"/>
        <v>&lt;Point&gt;&lt;coordinates&gt;-70.760794,43.086128,0&lt;/coordinates&gt;&lt;/Point&gt;</v>
      </c>
      <c r="K279" t="s">
        <v>836</v>
      </c>
    </row>
    <row r="280" spans="1:11" x14ac:dyDescent="0.25">
      <c r="A280">
        <f>Master!L280</f>
        <v>40.694045000000003</v>
      </c>
      <c r="B280">
        <f>Master!M280</f>
        <v>-74.151534999999996</v>
      </c>
      <c r="C280" t="str">
        <f>Master!B280</f>
        <v>Port Newark Container Terminal Access Improvement and Expansion Project</v>
      </c>
      <c r="D280" t="str">
        <f>"&lt;b&gt;Agency:&lt;/b&gt; "&amp;Master!A280&amp;"&lt;br&gt;&lt;b&gt;Program:&lt;/b&gt; "&amp;Master!C280&amp;"&lt;br&gt;&lt;b&gt;Mode:&lt;/b&gt; "&amp;Master!D280&amp;"&lt;br&gt;&lt;br&gt;&lt;b&gt;Project Description:&lt;/b&gt; "&amp;Master!E280&amp;"&lt;br&gt;&lt;b&gt;Amount of Award: &lt;/b&gt;"&amp;Master!F280&amp;"&lt;br&gt;&lt;/b&gt;Link:&lt;/b&gt; "&amp;Master!G280</f>
        <v xml:space="preserve">&lt;b&gt;Agency:&lt;/b&gt; DOT&lt;br&gt;&lt;b&gt;Program:&lt;/b&gt; FY2014 TIGER&lt;br&gt;&lt;b&gt;Mode:&lt;/b&gt; Maritime&lt;br&gt;&lt;br&gt;&lt;b&gt;Project Description:&lt;/b&gt; The Port Newark Container Terminal Access Improvement and Expansion Project will demolish an outdated warehouses and gate facilities and construct a new paved container storage area and new gate facilities. &lt;br&gt;&lt;b&gt;Amount of Award: &lt;/b&gt;14800000&lt;br&gt;&lt;/b&gt;Link:&lt;/b&gt; </v>
      </c>
      <c r="E280" t="str">
        <f>Master!C280</f>
        <v>FY2014 TIGER</v>
      </c>
      <c r="F280" t="s">
        <v>835</v>
      </c>
      <c r="G280" t="str">
        <f t="shared" si="16"/>
        <v>&lt;name&gt;Port Newark Container Terminal Access Improvement and Expansion Project&lt;/name&gt;</v>
      </c>
      <c r="H280" t="str">
        <f t="shared" si="17"/>
        <v>&lt;description&gt;&lt;![CDATA[&lt;b&gt;Agency:&lt;/b&gt; DOT&lt;br&gt;&lt;b&gt;Program:&lt;/b&gt; FY2014 TIGER&lt;br&gt;&lt;b&gt;Mode:&lt;/b&gt; Maritime&lt;br&gt;&lt;br&gt;&lt;b&gt;Project Description:&lt;/b&gt; The Port Newark Container Terminal Access Improvement and Expansion Project will demolish an outdated warehouses and gate facilities and construct a new paved container storage area and new gate facilities. &lt;br&gt;&lt;b&gt;Amount of Award: &lt;/b&gt;14800000&lt;br&gt;&lt;/b&gt;Link:&lt;/b&gt; ]]&gt;&lt;/description&gt;</v>
      </c>
      <c r="I280" t="str">
        <f t="shared" si="18"/>
        <v>&lt;styleUrl&gt;#FY2014 TIGER&lt;/styleUrl&gt;</v>
      </c>
      <c r="J280" t="str">
        <f t="shared" si="19"/>
        <v>&lt;Point&gt;&lt;coordinates&gt;-74.151535,40.694045,0&lt;/coordinates&gt;&lt;/Point&gt;</v>
      </c>
      <c r="K280" t="s">
        <v>836</v>
      </c>
    </row>
    <row r="281" spans="1:11" x14ac:dyDescent="0.25">
      <c r="A281">
        <f>Master!L281</f>
        <v>42.681426000000002</v>
      </c>
      <c r="B281">
        <f>Master!M281</f>
        <v>-73.765640000000005</v>
      </c>
      <c r="C281" t="str">
        <f>Master!B281</f>
        <v xml:space="preserve"> Computer Aided Dispatch/Automatic Vehicle Location (CAD/AVL) System Replacement Project</v>
      </c>
      <c r="D281" t="str">
        <f>"&lt;b&gt;Agency:&lt;/b&gt; "&amp;Master!A281&amp;"&lt;br&gt;&lt;b&gt;Program:&lt;/b&gt; "&amp;Master!C281&amp;"&lt;br&gt;&lt;b&gt;Mode:&lt;/b&gt; "&amp;Master!D281&amp;"&lt;br&gt;&lt;br&gt;&lt;b&gt;Project Description:&lt;/b&gt; "&amp;Master!E281&amp;"&lt;br&gt;&lt;b&gt;Amount of Award: &lt;/b&gt;"&amp;Master!F281&amp;"&lt;br&gt;&lt;/b&gt;Link:&lt;/b&gt; "&amp;Master!G281</f>
        <v xml:space="preserve">&lt;b&gt;Agency:&lt;/b&gt; DOT&lt;br&gt;&lt;b&gt;Program:&lt;/b&gt; FY2014 TIGER&lt;br&gt;&lt;b&gt;Mode:&lt;/b&gt; Transit&lt;br&gt;&lt;br&gt;&lt;b&gt;Project Description:&lt;/b&gt; The Computer Aided Dispatch/Automatic Vehicle Location (CAD/AVL) System Replacement Project will help the Capital District Transportation Authority better track vehicles and service transit users through implementation of Intelligent Transportation Systems (ITS).&lt;br&gt;&lt;b&gt;Amount of Award: &lt;/b&gt;15050000&lt;br&gt;&lt;/b&gt;Link:&lt;/b&gt; </v>
      </c>
      <c r="E281" t="str">
        <f>Master!C281</f>
        <v>FY2014 TIGER</v>
      </c>
      <c r="F281" t="s">
        <v>835</v>
      </c>
      <c r="G281" t="str">
        <f t="shared" si="16"/>
        <v>&lt;name&gt; Computer Aided Dispatch/Automatic Vehicle Location (CAD/AVL) System Replacement Project&lt;/name&gt;</v>
      </c>
      <c r="H281" t="str">
        <f t="shared" si="17"/>
        <v>&lt;description&gt;&lt;![CDATA[&lt;b&gt;Agency:&lt;/b&gt; DOT&lt;br&gt;&lt;b&gt;Program:&lt;/b&gt; FY2014 TIGER&lt;br&gt;&lt;b&gt;Mode:&lt;/b&gt; Transit&lt;br&gt;&lt;br&gt;&lt;b&gt;Project Description:&lt;/b&gt; The Computer Aided Dispatch/Automatic Vehicle Location (CAD/AVL) System Replacement Project will help the Capital District Transportation Authority better track vehicles and service transit users through implementation of Intelligent Transportation Systems (ITS).&lt;br&gt;&lt;b&gt;Amount of Award: &lt;/b&gt;15050000&lt;br&gt;&lt;/b&gt;Link:&lt;/b&gt; ]]&gt;&lt;/description&gt;</v>
      </c>
      <c r="I281" t="str">
        <f t="shared" si="18"/>
        <v>&lt;styleUrl&gt;#FY2014 TIGER&lt;/styleUrl&gt;</v>
      </c>
      <c r="J281" t="str">
        <f t="shared" si="19"/>
        <v>&lt;Point&gt;&lt;coordinates&gt;-73.76564,42.681426,0&lt;/coordinates&gt;&lt;/Point&gt;</v>
      </c>
      <c r="K281" t="s">
        <v>836</v>
      </c>
    </row>
    <row r="282" spans="1:11" x14ac:dyDescent="0.25">
      <c r="A282">
        <f>Master!L282</f>
        <v>40.595902000000002</v>
      </c>
      <c r="B282">
        <f>Master!M282</f>
        <v>-73.769244999999998</v>
      </c>
      <c r="C282" t="str">
        <f>Master!B282</f>
        <v>Access to Opportunity: Transportation and Housing Study in the East Rockaways</v>
      </c>
      <c r="D282" t="str">
        <f>"&lt;b&gt;Agency:&lt;/b&gt; "&amp;Master!A282&amp;"&lt;br&gt;&lt;b&gt;Program:&lt;/b&gt; "&amp;Master!C282&amp;"&lt;br&gt;&lt;b&gt;Mode:&lt;/b&gt; "&amp;Master!D282&amp;"&lt;br&gt;&lt;br&gt;&lt;b&gt;Project Description:&lt;/b&gt; "&amp;Master!E282&amp;"&lt;br&gt;&lt;b&gt;Amount of Award: &lt;/b&gt;"&amp;Master!F282&amp;"&lt;br&gt;&lt;/b&gt;Link:&lt;/b&gt; "&amp;Master!G282</f>
        <v xml:space="preserve">&lt;b&gt;Agency:&lt;/b&gt; DOT&lt;br&gt;&lt;b&gt;Program:&lt;/b&gt; FY2014 TIGER&lt;br&gt;&lt;b&gt;Mode:&lt;/b&gt; Regional Planning&lt;br&gt;&lt;br&gt;&lt;b&gt;Project Description:&lt;/b&gt; The project will analyze the mobility needs and barriers to economic opportunity within Arverne East, the Edgemere Urban Renewal Area and surrounding communities. The study will also explore ways to improve connections to public transportation, the broader street network, local retail corridors, and the rest of the New York City.  &lt;br&gt;&lt;b&gt;Amount of Award: &lt;/b&gt;1499283&lt;br&gt;&lt;/b&gt;Link:&lt;/b&gt; </v>
      </c>
      <c r="E282" t="str">
        <f>Master!C282</f>
        <v>FY2014 TIGER</v>
      </c>
      <c r="F282" t="s">
        <v>835</v>
      </c>
      <c r="G282" t="str">
        <f t="shared" si="16"/>
        <v>&lt;name&gt;Access to Opportunity: Transportation and Housing Study in the East Rockaways&lt;/name&gt;</v>
      </c>
      <c r="H282" t="str">
        <f t="shared" si="17"/>
        <v>&lt;description&gt;&lt;![CDATA[&lt;b&gt;Agency:&lt;/b&gt; DOT&lt;br&gt;&lt;b&gt;Program:&lt;/b&gt; FY2014 TIGER&lt;br&gt;&lt;b&gt;Mode:&lt;/b&gt; Regional Planning&lt;br&gt;&lt;br&gt;&lt;b&gt;Project Description:&lt;/b&gt; The project will analyze the mobility needs and barriers to economic opportunity within Arverne East, the Edgemere Urban Renewal Area and surrounding communities. The study will also explore ways to improve connections to public transportation, the broader street network, local retail corridors, and the rest of the New York City.  &lt;br&gt;&lt;b&gt;Amount of Award: &lt;/b&gt;1499283&lt;br&gt;&lt;/b&gt;Link:&lt;/b&gt; ]]&gt;&lt;/description&gt;</v>
      </c>
      <c r="I282" t="str">
        <f t="shared" si="18"/>
        <v>&lt;styleUrl&gt;#FY2014 TIGER&lt;/styleUrl&gt;</v>
      </c>
      <c r="J282" t="str">
        <f t="shared" si="19"/>
        <v>&lt;Point&gt;&lt;coordinates&gt;-73.769245,40.595902,0&lt;/coordinates&gt;&lt;/Point&gt;</v>
      </c>
      <c r="K282" t="s">
        <v>836</v>
      </c>
    </row>
    <row r="283" spans="1:11" x14ac:dyDescent="0.25">
      <c r="A283">
        <f>Master!L283</f>
        <v>40.811698</v>
      </c>
      <c r="B283">
        <f>Master!M283</f>
        <v>-73.952537000000007</v>
      </c>
      <c r="C283" t="str">
        <f>Master!B283</f>
        <v>Vision Zero: Saving Lives and Providing Opportunity Project</v>
      </c>
      <c r="D283" t="str">
        <f>"&lt;b&gt;Agency:&lt;/b&gt; "&amp;Master!A283&amp;"&lt;br&gt;&lt;b&gt;Program:&lt;/b&gt; "&amp;Master!C283&amp;"&lt;br&gt;&lt;b&gt;Mode:&lt;/b&gt; "&amp;Master!D283&amp;"&lt;br&gt;&lt;br&gt;&lt;b&gt;Project Description:&lt;/b&gt; "&amp;Master!E283&amp;"&lt;br&gt;&lt;b&gt;Amount of Award: &lt;/b&gt;"&amp;Master!F283&amp;"&lt;br&gt;&lt;/b&gt;Link:&lt;/b&gt; "&amp;Master!G283</f>
        <v xml:space="preserve">&lt;b&gt;Agency:&lt;/b&gt; DOT&lt;br&gt;&lt;b&gt;Program:&lt;/b&gt; FY2014 TIGER&lt;br&gt;&lt;b&gt;Mode:&lt;/b&gt; Bike Ped&lt;br&gt;&lt;br&gt;&lt;b&gt;Project Description:&lt;/b&gt; The Vision Zero: Saving Lives and Providing Opportunity Project would fund a 3-part safety improvement program across the five boroughs of New York City comprised of safe pedestrian access to schools, safe pedestrian access to transit, and safe bicycle access to jobs via completion of a trail system connecting economically distressed communities to employment centers. &lt;br&gt;&lt;b&gt;Amount of Award: &lt;/b&gt;25000000&lt;br&gt;&lt;/b&gt;Link:&lt;/b&gt; </v>
      </c>
      <c r="E283" t="str">
        <f>Master!C283</f>
        <v>FY2014 TIGER</v>
      </c>
      <c r="F283" t="s">
        <v>835</v>
      </c>
      <c r="G283" t="str">
        <f t="shared" si="16"/>
        <v>&lt;name&gt;Vision Zero: Saving Lives and Providing Opportunity Project&lt;/name&gt;</v>
      </c>
      <c r="H283" t="str">
        <f t="shared" si="17"/>
        <v>&lt;description&gt;&lt;![CDATA[&lt;b&gt;Agency:&lt;/b&gt; DOT&lt;br&gt;&lt;b&gt;Program:&lt;/b&gt; FY2014 TIGER&lt;br&gt;&lt;b&gt;Mode:&lt;/b&gt; Bike Ped&lt;br&gt;&lt;br&gt;&lt;b&gt;Project Description:&lt;/b&gt; The Vision Zero: Saving Lives and Providing Opportunity Project would fund a 3-part safety improvement program across the five boroughs of New York City comprised of safe pedestrian access to schools, safe pedestrian access to transit, and safe bicycle access to jobs via completion of a trail system connecting economically distressed communities to employment centers. &lt;br&gt;&lt;b&gt;Amount of Award: &lt;/b&gt;25000000&lt;br&gt;&lt;/b&gt;Link:&lt;/b&gt; ]]&gt;&lt;/description&gt;</v>
      </c>
      <c r="I283" t="str">
        <f t="shared" si="18"/>
        <v>&lt;styleUrl&gt;#FY2014 TIGER&lt;/styleUrl&gt;</v>
      </c>
      <c r="J283" t="str">
        <f t="shared" si="19"/>
        <v>&lt;Point&gt;&lt;coordinates&gt;-73.952537,40.811698,0&lt;/coordinates&gt;&lt;/Point&gt;</v>
      </c>
      <c r="K283" t="s">
        <v>836</v>
      </c>
    </row>
    <row r="284" spans="1:11" x14ac:dyDescent="0.25">
      <c r="A284">
        <f>Master!L284</f>
        <v>40.044626000000001</v>
      </c>
      <c r="B284">
        <f>Master!M284</f>
        <v>-75.054670000000002</v>
      </c>
      <c r="C284" t="str">
        <f>Master!B284</f>
        <v>Roosevelt Boulevard Multimodal Study</v>
      </c>
      <c r="D284" t="str">
        <f>"&lt;b&gt;Agency:&lt;/b&gt; "&amp;Master!A284&amp;"&lt;br&gt;&lt;b&gt;Program:&lt;/b&gt; "&amp;Master!C284&amp;"&lt;br&gt;&lt;b&gt;Mode:&lt;/b&gt; "&amp;Master!D284&amp;"&lt;br&gt;&lt;br&gt;&lt;b&gt;Project Description:&lt;/b&gt; "&amp;Master!E284&amp;"&lt;br&gt;&lt;b&gt;Amount of Award: &lt;/b&gt;"&amp;Master!F284&amp;"&lt;br&gt;&lt;/b&gt;Link:&lt;/b&gt; "&amp;Master!G284</f>
        <v xml:space="preserve">&lt;b&gt;Agency:&lt;/b&gt; DOT&lt;br&gt;&lt;b&gt;Program:&lt;/b&gt; FY2014 TIGER&lt;br&gt;&lt;b&gt;Mode:&lt;/b&gt; Regional Planning&lt;br&gt;&lt;br&gt;&lt;b&gt;Project Description:&lt;/b&gt; The Roosevelt Boulevard Multimodal Study will provide a detailed evaluation of alternative concepts for reconfiguration of Roosevelt Boulevard to support three key elements: 1) a bus rapid transit service operating in a dedicated guideway; 2) access management achieving effective separation of express/through traffic from local traffic accessing neighborhood destinations; and 3) significant modifications to provide safe pedestrian crossings and transit access, including grade separations.  &lt;br&gt;&lt;b&gt;Amount of Award: &lt;/b&gt;2500000&lt;br&gt;&lt;/b&gt;Link:&lt;/b&gt; </v>
      </c>
      <c r="E284" t="str">
        <f>Master!C284</f>
        <v>FY2014 TIGER</v>
      </c>
      <c r="F284" t="s">
        <v>835</v>
      </c>
      <c r="G284" t="str">
        <f t="shared" si="16"/>
        <v>&lt;name&gt;Roosevelt Boulevard Multimodal Study&lt;/name&gt;</v>
      </c>
      <c r="H284" t="str">
        <f t="shared" si="17"/>
        <v>&lt;description&gt;&lt;![CDATA[&lt;b&gt;Agency:&lt;/b&gt; DOT&lt;br&gt;&lt;b&gt;Program:&lt;/b&gt; FY2014 TIGER&lt;br&gt;&lt;b&gt;Mode:&lt;/b&gt; Regional Planning&lt;br&gt;&lt;br&gt;&lt;b&gt;Project Description:&lt;/b&gt; The Roosevelt Boulevard Multimodal Study will provide a detailed evaluation of alternative concepts for reconfiguration of Roosevelt Boulevard to support three key elements: 1) a bus rapid transit service operating in a dedicated guideway; 2) access management achieving effective separation of express/through traffic from local traffic accessing neighborhood destinations; and 3) significant modifications to provide safe pedestrian crossings and transit access, including grade separations.  &lt;br&gt;&lt;b&gt;Amount of Award: &lt;/b&gt;2500000&lt;br&gt;&lt;/b&gt;Link:&lt;/b&gt; ]]&gt;&lt;/description&gt;</v>
      </c>
      <c r="I284" t="str">
        <f t="shared" si="18"/>
        <v>&lt;styleUrl&gt;#FY2014 TIGER&lt;/styleUrl&gt;</v>
      </c>
      <c r="J284" t="str">
        <f t="shared" si="19"/>
        <v>&lt;Point&gt;&lt;coordinates&gt;-75.05467,40.044626,0&lt;/coordinates&gt;&lt;/Point&gt;</v>
      </c>
      <c r="K284" t="s">
        <v>836</v>
      </c>
    </row>
    <row r="285" spans="1:11" x14ac:dyDescent="0.25">
      <c r="A285">
        <f>Master!L285</f>
        <v>40.442110999999997</v>
      </c>
      <c r="B285">
        <f>Master!M285</f>
        <v>-79.989436999999995</v>
      </c>
      <c r="C285" t="str">
        <f>Master!B285</f>
        <v>Lower Hill Redevelopment "cap" Design</v>
      </c>
      <c r="D285" t="str">
        <f>"&lt;b&gt;Agency:&lt;/b&gt; "&amp;Master!A285&amp;"&lt;br&gt;&lt;b&gt;Program:&lt;/b&gt; "&amp;Master!C285&amp;"&lt;br&gt;&lt;b&gt;Mode:&lt;/b&gt; "&amp;Master!D285&amp;"&lt;br&gt;&lt;br&gt;&lt;b&gt;Project Description:&lt;/b&gt; "&amp;Master!E285&amp;"&lt;br&gt;&lt;b&gt;Amount of Award: &lt;/b&gt;"&amp;Master!F285&amp;"&lt;br&gt;&lt;/b&gt;Link:&lt;/b&gt; "&amp;Master!G285</f>
        <v xml:space="preserve">&lt;b&gt;Agency:&lt;/b&gt; DOT&lt;br&gt;&lt;b&gt;Program:&lt;/b&gt; FY2014 TIGER&lt;br&gt;&lt;b&gt;Mode:&lt;/b&gt; Road&lt;br&gt;&lt;br&gt;&lt;b&gt;Project Description:&lt;/b&gt; The Lower Hill Redevelopment Improvement “cap” design project would fund the preliminary design for the “cap” over Interstate I-579 between Centre Avenue and Bigelow Boulevard.  TIGER funds will not support construction of the "cap" or improvements to surrounding streets.  &lt;br&gt;&lt;b&gt;Amount of Award: &lt;/b&gt;1551632&lt;br&gt;&lt;/b&gt;Link:&lt;/b&gt; </v>
      </c>
      <c r="E285" t="str">
        <f>Master!C285</f>
        <v>FY2014 TIGER</v>
      </c>
      <c r="F285" t="s">
        <v>835</v>
      </c>
      <c r="G285" t="str">
        <f t="shared" si="16"/>
        <v>&lt;name&gt;Lower Hill Redevelopment "cap" Design&lt;/name&gt;</v>
      </c>
      <c r="H285" t="str">
        <f t="shared" si="17"/>
        <v>&lt;description&gt;&lt;![CDATA[&lt;b&gt;Agency:&lt;/b&gt; DOT&lt;br&gt;&lt;b&gt;Program:&lt;/b&gt; FY2014 TIGER&lt;br&gt;&lt;b&gt;Mode:&lt;/b&gt; Road&lt;br&gt;&lt;br&gt;&lt;b&gt;Project Description:&lt;/b&gt; The Lower Hill Redevelopment Improvement “cap” design project would fund the preliminary design for the “cap” over Interstate I-579 between Centre Avenue and Bigelow Boulevard.  TIGER funds will not support construction of the "cap" or improvements to surrounding streets.  &lt;br&gt;&lt;b&gt;Amount of Award: &lt;/b&gt;1551632&lt;br&gt;&lt;/b&gt;Link:&lt;/b&gt; ]]&gt;&lt;/description&gt;</v>
      </c>
      <c r="I285" t="str">
        <f t="shared" si="18"/>
        <v>&lt;styleUrl&gt;#FY2014 TIGER&lt;/styleUrl&gt;</v>
      </c>
      <c r="J285" t="str">
        <f t="shared" si="19"/>
        <v>&lt;Point&gt;&lt;coordinates&gt;-79.989437,40.442111,0&lt;/coordinates&gt;&lt;/Point&gt;</v>
      </c>
      <c r="K285" t="s">
        <v>836</v>
      </c>
    </row>
    <row r="286" spans="1:11" x14ac:dyDescent="0.25">
      <c r="A286">
        <f>Master!L286</f>
        <v>41.825051999999999</v>
      </c>
      <c r="B286">
        <f>Master!M286</f>
        <v>-71.411074999999997</v>
      </c>
      <c r="C286" t="str">
        <f>Master!B286</f>
        <v>Providence Streetcar</v>
      </c>
      <c r="D286" t="str">
        <f>"&lt;b&gt;Agency:&lt;/b&gt; "&amp;Master!A286&amp;"&lt;br&gt;&lt;b&gt;Program:&lt;/b&gt; "&amp;Master!C286&amp;"&lt;br&gt;&lt;b&gt;Mode:&lt;/b&gt; "&amp;Master!D286&amp;"&lt;br&gt;&lt;br&gt;&lt;b&gt;Project Description:&lt;/b&gt; "&amp;Master!E286&amp;"&lt;br&gt;&lt;b&gt;Amount of Award: &lt;/b&gt;"&amp;Master!F286&amp;"&lt;br&gt;&lt;/b&gt;Link:&lt;/b&gt; "&amp;Master!G286</f>
        <v xml:space="preserve">&lt;b&gt;Agency:&lt;/b&gt; DOT&lt;br&gt;&lt;b&gt;Program:&lt;/b&gt; FY2014 TIGER&lt;br&gt;&lt;b&gt;Mode:&lt;/b&gt; Transit&lt;br&gt;&lt;br&gt;&lt;b&gt;Project Description:&lt;/b&gt; The Providence Streetcar will construct a new urban circulator that will connect Rhode Island’s two largest employment hubs and world-class institutions to the downtown core and adjacent neighborhoods, while passing directly through the City’s key redevelopment area, made available by the recent relocation of Interstate 195. &lt;br&gt;&lt;b&gt;Amount of Award: &lt;/b&gt;13000000&lt;br&gt;&lt;/b&gt;Link:&lt;/b&gt; </v>
      </c>
      <c r="E286" t="str">
        <f>Master!C286</f>
        <v>FY2014 TIGER</v>
      </c>
      <c r="F286" t="s">
        <v>835</v>
      </c>
      <c r="G286" t="str">
        <f t="shared" si="16"/>
        <v>&lt;name&gt;Providence Streetcar&lt;/name&gt;</v>
      </c>
      <c r="H286" t="str">
        <f t="shared" si="17"/>
        <v>&lt;description&gt;&lt;![CDATA[&lt;b&gt;Agency:&lt;/b&gt; DOT&lt;br&gt;&lt;b&gt;Program:&lt;/b&gt; FY2014 TIGER&lt;br&gt;&lt;b&gt;Mode:&lt;/b&gt; Transit&lt;br&gt;&lt;br&gt;&lt;b&gt;Project Description:&lt;/b&gt; The Providence Streetcar will construct a new urban circulator that will connect Rhode Island’s two largest employment hubs and world-class institutions to the downtown core and adjacent neighborhoods, while passing directly through the City’s key redevelopment area, made available by the recent relocation of Interstate 195. &lt;br&gt;&lt;b&gt;Amount of Award: &lt;/b&gt;13000000&lt;br&gt;&lt;/b&gt;Link:&lt;/b&gt; ]]&gt;&lt;/description&gt;</v>
      </c>
      <c r="I286" t="str">
        <f t="shared" si="18"/>
        <v>&lt;styleUrl&gt;#FY2014 TIGER&lt;/styleUrl&gt;</v>
      </c>
      <c r="J286" t="str">
        <f t="shared" si="19"/>
        <v>&lt;Point&gt;&lt;coordinates&gt;-71.411075,41.825052,0&lt;/coordinates&gt;&lt;/Point&gt;</v>
      </c>
      <c r="K286" t="s">
        <v>836</v>
      </c>
    </row>
    <row r="287" spans="1:11" x14ac:dyDescent="0.25">
      <c r="A287">
        <f>Master!L287</f>
        <v>41.82949</v>
      </c>
      <c r="B287">
        <f>Master!M287</f>
        <v>-71.413510000000002</v>
      </c>
      <c r="C287" t="str">
        <f>Master!B287</f>
        <v>Providence Station Transit Center Plan</v>
      </c>
      <c r="D287" t="str">
        <f>"&lt;b&gt;Agency:&lt;/b&gt; "&amp;Master!A287&amp;"&lt;br&gt;&lt;b&gt;Program:&lt;/b&gt; "&amp;Master!C287&amp;"&lt;br&gt;&lt;b&gt;Mode:&lt;/b&gt; "&amp;Master!D287&amp;"&lt;br&gt;&lt;br&gt;&lt;b&gt;Project Description:&lt;/b&gt; "&amp;Master!E287&amp;"&lt;br&gt;&lt;b&gt;Amount of Award: &lt;/b&gt;"&amp;Master!F287&amp;"&lt;br&gt;&lt;/b&gt;Link:&lt;/b&gt; "&amp;Master!G287</f>
        <v xml:space="preserve">&lt;b&gt;Agency:&lt;/b&gt; DOT&lt;br&gt;&lt;b&gt;Program:&lt;/b&gt; FY2014 TIGER&lt;br&gt;&lt;b&gt;Mode:&lt;/b&gt; Transit&lt;br&gt;&lt;br&gt;&lt;b&gt;Project Description:&lt;/b&gt; The Providence Station Transit Center Plan will: 1) identify alternative layouts that interface with Providence Station, the planned Providence Streetcar, and development of a large, adjacent brownfield; 2) continue active and robust public outreach efforts; 3) select the optimal design solution for maximizing passenger and operational benefits and compatibility of the Providence Station Transit Center Plan with the Capital Center Special Development District; 4) investigate innovative financing mechanisms, particularly those involving public-private partnerships; and, 5) advance the approved plans to conceptual design level and initiate NEPA scoping. &lt;br&gt;&lt;b&gt;Amount of Award: &lt;/b&gt;650000&lt;br&gt;&lt;/b&gt;Link:&lt;/b&gt; </v>
      </c>
      <c r="E287" t="str">
        <f>Master!C287</f>
        <v>FY2014 TIGER</v>
      </c>
      <c r="F287" t="s">
        <v>835</v>
      </c>
      <c r="G287" t="str">
        <f t="shared" si="16"/>
        <v>&lt;name&gt;Providence Station Transit Center Plan&lt;/name&gt;</v>
      </c>
      <c r="H287" t="str">
        <f t="shared" si="17"/>
        <v>&lt;description&gt;&lt;![CDATA[&lt;b&gt;Agency:&lt;/b&gt; DOT&lt;br&gt;&lt;b&gt;Program:&lt;/b&gt; FY2014 TIGER&lt;br&gt;&lt;b&gt;Mode:&lt;/b&gt; Transit&lt;br&gt;&lt;br&gt;&lt;b&gt;Project Description:&lt;/b&gt; The Providence Station Transit Center Plan will: 1) identify alternative layouts that interface with Providence Station, the planned Providence Streetcar, and development of a large, adjacent brownfield; 2) continue active and robust public outreach efforts; 3) select the optimal design solution for maximizing passenger and operational benefits and compatibility of the Providence Station Transit Center Plan with the Capital Center Special Development District; 4) investigate innovative financing mechanisms, particularly those involving public-private partnerships; and, 5) advance the approved plans to conceptual design level and initiate NEPA scoping. &lt;br&gt;&lt;b&gt;Amount of Award: &lt;/b&gt;650000&lt;br&gt;&lt;/b&gt;Link:&lt;/b&gt; ]]&gt;&lt;/description&gt;</v>
      </c>
      <c r="I287" t="str">
        <f t="shared" si="18"/>
        <v>&lt;styleUrl&gt;#FY2014 TIGER&lt;/styleUrl&gt;</v>
      </c>
      <c r="J287" t="str">
        <f t="shared" si="19"/>
        <v>&lt;Point&gt;&lt;coordinates&gt;-71.41351,41.82949,0&lt;/coordinates&gt;&lt;/Point&gt;</v>
      </c>
      <c r="K287" t="s">
        <v>836</v>
      </c>
    </row>
    <row r="288" spans="1:11" x14ac:dyDescent="0.25">
      <c r="A288">
        <f>Master!L288</f>
        <v>33.541395000000001</v>
      </c>
      <c r="B288">
        <f>Master!M288</f>
        <v>-86.800231999999994</v>
      </c>
      <c r="C288" t="str">
        <f>Master!B288</f>
        <v>Restoring Pathways to Economic Opportunities</v>
      </c>
      <c r="D288" t="str">
        <f>"&lt;b&gt;Agency:&lt;/b&gt; "&amp;Master!A288&amp;"&lt;br&gt;&lt;b&gt;Program:&lt;/b&gt; "&amp;Master!C288&amp;"&lt;br&gt;&lt;b&gt;Mode:&lt;/b&gt; "&amp;Master!D288&amp;"&lt;br&gt;&lt;br&gt;&lt;b&gt;Project Description:&lt;/b&gt; "&amp;Master!E288&amp;"&lt;br&gt;&lt;b&gt;Amount of Award: &lt;/b&gt;"&amp;Master!F288&amp;"&lt;br&gt;&lt;/b&gt;Link:&lt;/b&gt; "&amp;Master!G288</f>
        <v xml:space="preserve">&lt;b&gt;Agency:&lt;/b&gt; DOT&lt;br&gt;&lt;b&gt;Program:&lt;/b&gt; FY2014 TIGER&lt;br&gt;&lt;b&gt;Mode:&lt;/b&gt; Regional Planning&lt;br&gt;&lt;br&gt;&lt;b&gt;Project Description:&lt;/b&gt; The Restoring Pathways to Economic Opportunities Planning Project will examine mitigation opportunities for the impacts of an elevated interstate that bisects neighborhoods in downtown Birmingham, cutting lower income neighborhoods off from jobs and services. &lt;br&gt;&lt;b&gt;Amount of Award: &lt;/b&gt;125000&lt;br&gt;&lt;/b&gt;Link:&lt;/b&gt; </v>
      </c>
      <c r="E288" t="str">
        <f>Master!C288</f>
        <v>FY2014 TIGER</v>
      </c>
      <c r="F288" t="s">
        <v>835</v>
      </c>
      <c r="G288" t="str">
        <f t="shared" si="16"/>
        <v>&lt;name&gt;Restoring Pathways to Economic Opportunities&lt;/name&gt;</v>
      </c>
      <c r="H288" t="str">
        <f t="shared" si="17"/>
        <v>&lt;description&gt;&lt;![CDATA[&lt;b&gt;Agency:&lt;/b&gt; DOT&lt;br&gt;&lt;b&gt;Program:&lt;/b&gt; FY2014 TIGER&lt;br&gt;&lt;b&gt;Mode:&lt;/b&gt; Regional Planning&lt;br&gt;&lt;br&gt;&lt;b&gt;Project Description:&lt;/b&gt; The Restoring Pathways to Economic Opportunities Planning Project will examine mitigation opportunities for the impacts of an elevated interstate that bisects neighborhoods in downtown Birmingham, cutting lower income neighborhoods off from jobs and services. &lt;br&gt;&lt;b&gt;Amount of Award: &lt;/b&gt;125000&lt;br&gt;&lt;/b&gt;Link:&lt;/b&gt; ]]&gt;&lt;/description&gt;</v>
      </c>
      <c r="I288" t="str">
        <f t="shared" si="18"/>
        <v>&lt;styleUrl&gt;#FY2014 TIGER&lt;/styleUrl&gt;</v>
      </c>
      <c r="J288" t="str">
        <f t="shared" si="19"/>
        <v>&lt;Point&gt;&lt;coordinates&gt;-86.800232,33.541395,0&lt;/coordinates&gt;&lt;/Point&gt;</v>
      </c>
      <c r="K288" t="s">
        <v>836</v>
      </c>
    </row>
    <row r="289" spans="1:11" x14ac:dyDescent="0.25">
      <c r="A289">
        <f>Master!L289</f>
        <v>35.815134</v>
      </c>
      <c r="B289">
        <f>Master!M289</f>
        <v>-90.651325999999997</v>
      </c>
      <c r="C289" t="str">
        <f>Master!B289</f>
        <v>Railroad Corridor Highway Crossing Plan</v>
      </c>
      <c r="D289" t="str">
        <f>"&lt;b&gt;Agency:&lt;/b&gt; "&amp;Master!A289&amp;"&lt;br&gt;&lt;b&gt;Program:&lt;/b&gt; "&amp;Master!C289&amp;"&lt;br&gt;&lt;b&gt;Mode:&lt;/b&gt; "&amp;Master!D289&amp;"&lt;br&gt;&lt;br&gt;&lt;b&gt;Project Description:&lt;/b&gt; "&amp;Master!E289&amp;"&lt;br&gt;&lt;b&gt;Amount of Award: &lt;/b&gt;"&amp;Master!F289&amp;"&lt;br&gt;&lt;/b&gt;Link:&lt;/b&gt; "&amp;Master!G289</f>
        <v xml:space="preserve">&lt;b&gt;Agency:&lt;/b&gt; DOT&lt;br&gt;&lt;b&gt;Program:&lt;/b&gt; FY2014 TIGER&lt;br&gt;&lt;b&gt;Mode:&lt;/b&gt; Road&lt;br&gt;&lt;br&gt;&lt;b&gt;Project Description:&lt;/b&gt; This planning project will conduct an environmental review and design plans for a railroad overpass on Highway 18 as part of a large comprehensive action plan to improve rail grade crossings within the City of Jonesboro.  &lt;br&gt;&lt;b&gt;Amount of Award: &lt;/b&gt;1200000&lt;br&gt;&lt;/b&gt;Link:&lt;/b&gt; </v>
      </c>
      <c r="E289" t="str">
        <f>Master!C289</f>
        <v>FY2014 TIGER</v>
      </c>
      <c r="F289" t="s">
        <v>835</v>
      </c>
      <c r="G289" t="str">
        <f t="shared" si="16"/>
        <v>&lt;name&gt;Railroad Corridor Highway Crossing Plan&lt;/name&gt;</v>
      </c>
      <c r="H289" t="str">
        <f t="shared" si="17"/>
        <v>&lt;description&gt;&lt;![CDATA[&lt;b&gt;Agency:&lt;/b&gt; DOT&lt;br&gt;&lt;b&gt;Program:&lt;/b&gt; FY2014 TIGER&lt;br&gt;&lt;b&gt;Mode:&lt;/b&gt; Road&lt;br&gt;&lt;br&gt;&lt;b&gt;Project Description:&lt;/b&gt; This planning project will conduct an environmental review and design plans for a railroad overpass on Highway 18 as part of a large comprehensive action plan to improve rail grade crossings within the City of Jonesboro.  &lt;br&gt;&lt;b&gt;Amount of Award: &lt;/b&gt;1200000&lt;br&gt;&lt;/b&gt;Link:&lt;/b&gt; ]]&gt;&lt;/description&gt;</v>
      </c>
      <c r="I289" t="str">
        <f t="shared" si="18"/>
        <v>&lt;styleUrl&gt;#FY2014 TIGER&lt;/styleUrl&gt;</v>
      </c>
      <c r="J289" t="str">
        <f t="shared" si="19"/>
        <v>&lt;Point&gt;&lt;coordinates&gt;-90.651326,35.815134,0&lt;/coordinates&gt;&lt;/Point&gt;</v>
      </c>
      <c r="K289" t="s">
        <v>836</v>
      </c>
    </row>
    <row r="290" spans="1:11" x14ac:dyDescent="0.25">
      <c r="A290">
        <f>Master!L290</f>
        <v>25.888878999999999</v>
      </c>
      <c r="B290">
        <f>Master!M290</f>
        <v>-80.513306</v>
      </c>
      <c r="C290" t="str">
        <f>Master!B290</f>
        <v>Tamiami Trail / Everglades Restoration</v>
      </c>
      <c r="D290" t="str">
        <f>"&lt;b&gt;Agency:&lt;/b&gt; "&amp;Master!A290&amp;"&lt;br&gt;&lt;b&gt;Program:&lt;/b&gt; "&amp;Master!C290&amp;"&lt;br&gt;&lt;b&gt;Mode:&lt;/b&gt; "&amp;Master!D290&amp;"&lt;br&gt;&lt;br&gt;&lt;b&gt;Project Description:&lt;/b&gt; "&amp;Master!E290&amp;"&lt;br&gt;&lt;b&gt;Amount of Award: &lt;/b&gt;"&amp;Master!F290&amp;"&lt;br&gt;&lt;/b&gt;Link:&lt;/b&gt; "&amp;Master!G290</f>
        <v xml:space="preserve">&lt;b&gt;Agency:&lt;/b&gt; DOT&lt;br&gt;&lt;b&gt;Program:&lt;/b&gt; FY2014 TIGER&lt;br&gt;&lt;b&gt;Mode:&lt;/b&gt; Road&lt;br&gt;&lt;br&gt;&lt;b&gt;Project Description:&lt;/b&gt; The Tamiami Trail Modifications project will replace a portion of the Tamiami Trail (US-41) with an elevated 2.6-mile bridge that will help to restore natural storm water flows into the Everglades National Park (ENP) and Northeast Shark River, while preserving a critical transportation link between Southwest Florida and Miami. &lt;br&gt;&lt;b&gt;Amount of Award: &lt;/b&gt;20000000&lt;br&gt;&lt;/b&gt;Link:&lt;/b&gt; </v>
      </c>
      <c r="E290" t="str">
        <f>Master!C290</f>
        <v>FY2014 TIGER</v>
      </c>
      <c r="F290" t="s">
        <v>835</v>
      </c>
      <c r="G290" t="str">
        <f t="shared" si="16"/>
        <v>&lt;name&gt;Tamiami Trail / Everglades Restoration&lt;/name&gt;</v>
      </c>
      <c r="H290" t="str">
        <f t="shared" si="17"/>
        <v>&lt;description&gt;&lt;![CDATA[&lt;b&gt;Agency:&lt;/b&gt; DOT&lt;br&gt;&lt;b&gt;Program:&lt;/b&gt; FY2014 TIGER&lt;br&gt;&lt;b&gt;Mode:&lt;/b&gt; Road&lt;br&gt;&lt;br&gt;&lt;b&gt;Project Description:&lt;/b&gt; The Tamiami Trail Modifications project will replace a portion of the Tamiami Trail (US-41) with an elevated 2.6-mile bridge that will help to restore natural storm water flows into the Everglades National Park (ENP) and Northeast Shark River, while preserving a critical transportation link between Southwest Florida and Miami. &lt;br&gt;&lt;b&gt;Amount of Award: &lt;/b&gt;20000000&lt;br&gt;&lt;/b&gt;Link:&lt;/b&gt; ]]&gt;&lt;/description&gt;</v>
      </c>
      <c r="I290" t="str">
        <f t="shared" si="18"/>
        <v>&lt;styleUrl&gt;#FY2014 TIGER&lt;/styleUrl&gt;</v>
      </c>
      <c r="J290" t="str">
        <f t="shared" si="19"/>
        <v>&lt;Point&gt;&lt;coordinates&gt;-80.513306,25.888879,0&lt;/coordinates&gt;&lt;/Point&gt;</v>
      </c>
      <c r="K290" t="s">
        <v>836</v>
      </c>
    </row>
    <row r="291" spans="1:11" x14ac:dyDescent="0.25">
      <c r="A291">
        <f>Master!L291</f>
        <v>34.529752999999999</v>
      </c>
      <c r="B291">
        <f>Master!M291</f>
        <v>-83.984814</v>
      </c>
      <c r="C291" t="str">
        <f>Master!B291</f>
        <v>Downtown Dahlonega Complete Streets Corridor Improvements</v>
      </c>
      <c r="D291" t="str">
        <f>"&lt;b&gt;Agency:&lt;/b&gt; "&amp;Master!A291&amp;"&lt;br&gt;&lt;b&gt;Program:&lt;/b&gt; "&amp;Master!C291&amp;"&lt;br&gt;&lt;b&gt;Mode:&lt;/b&gt; "&amp;Master!D291&amp;"&lt;br&gt;&lt;br&gt;&lt;b&gt;Project Description:&lt;/b&gt; "&amp;Master!E291&amp;"&lt;br&gt;&lt;b&gt;Amount of Award: &lt;/b&gt;"&amp;Master!F291&amp;"&lt;br&gt;&lt;/b&gt;Link:&lt;/b&gt; "&amp;Master!G291</f>
        <v xml:space="preserve">&lt;b&gt;Agency:&lt;/b&gt; DOT&lt;br&gt;&lt;b&gt;Program:&lt;/b&gt; FY2014 TIGER&lt;br&gt;&lt;b&gt;Mode:&lt;/b&gt; Road&lt;br&gt;&lt;br&gt;&lt;b&gt;Project Description:&lt;/b&gt; The project would create Complete Streets to better connect Dahlonega's historic business district and the University of North Georgia.  &lt;br&gt;&lt;b&gt;Amount of Award: &lt;/b&gt;5100000&lt;br&gt;&lt;/b&gt;Link:&lt;/b&gt; </v>
      </c>
      <c r="E291" t="str">
        <f>Master!C291</f>
        <v>FY2014 TIGER</v>
      </c>
      <c r="F291" t="s">
        <v>835</v>
      </c>
      <c r="G291" t="str">
        <f t="shared" si="16"/>
        <v>&lt;name&gt;Downtown Dahlonega Complete Streets Corridor Improvements&lt;/name&gt;</v>
      </c>
      <c r="H291" t="str">
        <f t="shared" si="17"/>
        <v>&lt;description&gt;&lt;![CDATA[&lt;b&gt;Agency:&lt;/b&gt; DOT&lt;br&gt;&lt;b&gt;Program:&lt;/b&gt; FY2014 TIGER&lt;br&gt;&lt;b&gt;Mode:&lt;/b&gt; Road&lt;br&gt;&lt;br&gt;&lt;b&gt;Project Description:&lt;/b&gt; The project would create Complete Streets to better connect Dahlonega's historic business district and the University of North Georgia.  &lt;br&gt;&lt;b&gt;Amount of Award: &lt;/b&gt;5100000&lt;br&gt;&lt;/b&gt;Link:&lt;/b&gt; ]]&gt;&lt;/description&gt;</v>
      </c>
      <c r="I291" t="str">
        <f t="shared" si="18"/>
        <v>&lt;styleUrl&gt;#FY2014 TIGER&lt;/styleUrl&gt;</v>
      </c>
      <c r="J291" t="str">
        <f t="shared" si="19"/>
        <v>&lt;Point&gt;&lt;coordinates&gt;-83.984814,34.529753,0&lt;/coordinates&gt;&lt;/Point&gt;</v>
      </c>
      <c r="K291" t="s">
        <v>836</v>
      </c>
    </row>
    <row r="292" spans="1:11" x14ac:dyDescent="0.25">
      <c r="A292">
        <f>Master!L292</f>
        <v>30.482557</v>
      </c>
      <c r="B292">
        <f>Master!M292</f>
        <v>-91.175880000000006</v>
      </c>
      <c r="C292" t="str">
        <f>Master!B292</f>
        <v>Nicholson Corridor High Capacity Transit System Plan</v>
      </c>
      <c r="D292" t="str">
        <f>"&lt;b&gt;Agency:&lt;/b&gt; "&amp;Master!A292&amp;"&lt;br&gt;&lt;b&gt;Program:&lt;/b&gt; "&amp;Master!C292&amp;"&lt;br&gt;&lt;b&gt;Mode:&lt;/b&gt; "&amp;Master!D292&amp;"&lt;br&gt;&lt;br&gt;&lt;b&gt;Project Description:&lt;/b&gt; "&amp;Master!E292&amp;"&lt;br&gt;&lt;b&gt;Amount of Award: &lt;/b&gt;"&amp;Master!F292&amp;"&lt;br&gt;&lt;/b&gt;Link:&lt;/b&gt; "&amp;Master!G292</f>
        <v xml:space="preserve">&lt;b&gt;Agency:&lt;/b&gt; DOT&lt;br&gt;&lt;b&gt;Program:&lt;/b&gt; FY2014 TIGER&lt;br&gt;&lt;b&gt;Mode:&lt;/b&gt; Transit&lt;br&gt;&lt;br&gt;&lt;b&gt;Project Description:&lt;/b&gt; The Nicholson Corridor High Capacity Transit System Plan project will prepare for the re-establishment of public transportation along a 3.1-mile long, half-mile wide corridor that encompasses Downtown Baton Rouge, the State Capitol, the Arts and Entertainment District, the Mississippi Riverfront, Old South Baton Rouge Neighborhood, and Louisiana State University. &lt;br&gt;&lt;b&gt;Amount of Award: &lt;/b&gt;1765341&lt;br&gt;&lt;/b&gt;Link:&lt;/b&gt; </v>
      </c>
      <c r="E292" t="str">
        <f>Master!C292</f>
        <v>FY2014 TIGER</v>
      </c>
      <c r="F292" t="s">
        <v>835</v>
      </c>
      <c r="G292" t="str">
        <f t="shared" si="16"/>
        <v>&lt;name&gt;Nicholson Corridor High Capacity Transit System Plan&lt;/name&gt;</v>
      </c>
      <c r="H292" t="str">
        <f t="shared" si="17"/>
        <v>&lt;description&gt;&lt;![CDATA[&lt;b&gt;Agency:&lt;/b&gt; DOT&lt;br&gt;&lt;b&gt;Program:&lt;/b&gt; FY2014 TIGER&lt;br&gt;&lt;b&gt;Mode:&lt;/b&gt; Transit&lt;br&gt;&lt;br&gt;&lt;b&gt;Project Description:&lt;/b&gt; The Nicholson Corridor High Capacity Transit System Plan project will prepare for the re-establishment of public transportation along a 3.1-mile long, half-mile wide corridor that encompasses Downtown Baton Rouge, the State Capitol, the Arts and Entertainment District, the Mississippi Riverfront, Old South Baton Rouge Neighborhood, and Louisiana State University. &lt;br&gt;&lt;b&gt;Amount of Award: &lt;/b&gt;1765341&lt;br&gt;&lt;/b&gt;Link:&lt;/b&gt; ]]&gt;&lt;/description&gt;</v>
      </c>
      <c r="I292" t="str">
        <f t="shared" si="18"/>
        <v>&lt;styleUrl&gt;#FY2014 TIGER&lt;/styleUrl&gt;</v>
      </c>
      <c r="J292" t="str">
        <f t="shared" si="19"/>
        <v>&lt;Point&gt;&lt;coordinates&gt;-91.17588,30.482557,0&lt;/coordinates&gt;&lt;/Point&gt;</v>
      </c>
      <c r="K292" t="s">
        <v>836</v>
      </c>
    </row>
    <row r="293" spans="1:11" x14ac:dyDescent="0.25">
      <c r="A293">
        <f>Master!L293</f>
        <v>30.230682999999999</v>
      </c>
      <c r="B293">
        <f>Master!M293</f>
        <v>-92.018827000000002</v>
      </c>
      <c r="C293" t="str">
        <f>Master!B293</f>
        <v>Lafayette I-49 Corridor Plan</v>
      </c>
      <c r="D293" t="str">
        <f>"&lt;b&gt;Agency:&lt;/b&gt; "&amp;Master!A293&amp;"&lt;br&gt;&lt;b&gt;Program:&lt;/b&gt; "&amp;Master!C293&amp;"&lt;br&gt;&lt;b&gt;Mode:&lt;/b&gt; "&amp;Master!D293&amp;"&lt;br&gt;&lt;br&gt;&lt;b&gt;Project Description:&lt;/b&gt; "&amp;Master!E293&amp;"&lt;br&gt;&lt;b&gt;Amount of Award: &lt;/b&gt;"&amp;Master!F293&amp;"&lt;br&gt;&lt;/b&gt;Link:&lt;/b&gt; "&amp;Master!G293</f>
        <v xml:space="preserve">&lt;b&gt;Agency:&lt;/b&gt; DOT&lt;br&gt;&lt;b&gt;Program:&lt;/b&gt; FY2014 TIGER&lt;br&gt;&lt;b&gt;Mode:&lt;/b&gt; Regional Planning&lt;br&gt;&lt;br&gt;&lt;b&gt;Project Description:&lt;/b&gt; This project seeks to create a corridor plan for the I-49 Southern Corridor. The I-49 connector is a 5.5 mile elevated Interstate that will pass through the urban core of Lafayette. This project will prepare for improvements in the corridor concurrent with the building of the connector. &lt;br&gt;&lt;b&gt;Amount of Award: &lt;/b&gt;304250&lt;br&gt;&lt;/b&gt;Link:&lt;/b&gt; </v>
      </c>
      <c r="E293" t="str">
        <f>Master!C293</f>
        <v>FY2014 TIGER</v>
      </c>
      <c r="F293" t="s">
        <v>835</v>
      </c>
      <c r="G293" t="str">
        <f t="shared" si="16"/>
        <v>&lt;name&gt;Lafayette I-49 Corridor Plan&lt;/name&gt;</v>
      </c>
      <c r="H293" t="str">
        <f t="shared" si="17"/>
        <v>&lt;description&gt;&lt;![CDATA[&lt;b&gt;Agency:&lt;/b&gt; DOT&lt;br&gt;&lt;b&gt;Program:&lt;/b&gt; FY2014 TIGER&lt;br&gt;&lt;b&gt;Mode:&lt;/b&gt; Regional Planning&lt;br&gt;&lt;br&gt;&lt;b&gt;Project Description:&lt;/b&gt; This project seeks to create a corridor plan for the I-49 Southern Corridor. The I-49 connector is a 5.5 mile elevated Interstate that will pass through the urban core of Lafayette. This project will prepare for improvements in the corridor concurrent with the building of the connector. &lt;br&gt;&lt;b&gt;Amount of Award: &lt;/b&gt;304250&lt;br&gt;&lt;/b&gt;Link:&lt;/b&gt; ]]&gt;&lt;/description&gt;</v>
      </c>
      <c r="I293" t="str">
        <f t="shared" si="18"/>
        <v>&lt;styleUrl&gt;#FY2014 TIGER&lt;/styleUrl&gt;</v>
      </c>
      <c r="J293" t="str">
        <f t="shared" si="19"/>
        <v>&lt;Point&gt;&lt;coordinates&gt;-92.018827,30.230683,0&lt;/coordinates&gt;&lt;/Point&gt;</v>
      </c>
      <c r="K293" t="s">
        <v>836</v>
      </c>
    </row>
    <row r="294" spans="1:11" x14ac:dyDescent="0.25">
      <c r="A294">
        <f>Master!L294</f>
        <v>30.195014</v>
      </c>
      <c r="B294">
        <f>Master!M294</f>
        <v>-93.291658999999996</v>
      </c>
      <c r="C294" t="str">
        <f>Master!B294</f>
        <v>BT1 Infrastructure Expansion Project</v>
      </c>
      <c r="D294" t="str">
        <f>"&lt;b&gt;Agency:&lt;/b&gt; "&amp;Master!A294&amp;"&lt;br&gt;&lt;b&gt;Program:&lt;/b&gt; "&amp;Master!C294&amp;"&lt;br&gt;&lt;b&gt;Mode:&lt;/b&gt; "&amp;Master!D294&amp;"&lt;br&gt;&lt;br&gt;&lt;b&gt;Project Description:&lt;/b&gt; "&amp;Master!E294&amp;"&lt;br&gt;&lt;b&gt;Amount of Award: &lt;/b&gt;"&amp;Master!F294&amp;"&lt;br&gt;&lt;/b&gt;Link:&lt;/b&gt; "&amp;Master!G294</f>
        <v xml:space="preserve">&lt;b&gt;Agency:&lt;/b&gt; DOT&lt;br&gt;&lt;b&gt;Program:&lt;/b&gt; FY2014 TIGER&lt;br&gt;&lt;b&gt;Mode:&lt;/b&gt; Maritime&lt;br&gt;&lt;br&gt;&lt;b&gt;Project Description:&lt;/b&gt; The BT1 Infrastructure Expansion Project will construct a barge fleeting area, new berths, bulkhead, and conveyors, as well as dredging necessary for these improvements.&lt;br&gt;&lt;b&gt;Amount of Award: &lt;/b&gt;10000000&lt;br&gt;&lt;/b&gt;Link:&lt;/b&gt; </v>
      </c>
      <c r="E294" t="str">
        <f>Master!C294</f>
        <v>FY2014 TIGER</v>
      </c>
      <c r="F294" t="s">
        <v>835</v>
      </c>
      <c r="G294" t="str">
        <f t="shared" si="16"/>
        <v>&lt;name&gt;BT1 Infrastructure Expansion Project&lt;/name&gt;</v>
      </c>
      <c r="H294" t="str">
        <f t="shared" si="17"/>
        <v>&lt;description&gt;&lt;![CDATA[&lt;b&gt;Agency:&lt;/b&gt; DOT&lt;br&gt;&lt;b&gt;Program:&lt;/b&gt; FY2014 TIGER&lt;br&gt;&lt;b&gt;Mode:&lt;/b&gt; Maritime&lt;br&gt;&lt;br&gt;&lt;b&gt;Project Description:&lt;/b&gt; The BT1 Infrastructure Expansion Project will construct a barge fleeting area, new berths, bulkhead, and conveyors, as well as dredging necessary for these improvements.&lt;br&gt;&lt;b&gt;Amount of Award: &lt;/b&gt;10000000&lt;br&gt;&lt;/b&gt;Link:&lt;/b&gt; ]]&gt;&lt;/description&gt;</v>
      </c>
      <c r="I294" t="str">
        <f t="shared" si="18"/>
        <v>&lt;styleUrl&gt;#FY2014 TIGER&lt;/styleUrl&gt;</v>
      </c>
      <c r="J294" t="str">
        <f t="shared" si="19"/>
        <v>&lt;Point&gt;&lt;coordinates&gt;-93.291659,30.195014,0&lt;/coordinates&gt;&lt;/Point&gt;</v>
      </c>
      <c r="K294" t="s">
        <v>836</v>
      </c>
    </row>
    <row r="295" spans="1:11" x14ac:dyDescent="0.25">
      <c r="A295">
        <f>Master!L295</f>
        <v>31.964979</v>
      </c>
      <c r="B295">
        <f>Master!M295</f>
        <v>-90.950316999999998</v>
      </c>
      <c r="C295" t="str">
        <f>Master!B295</f>
        <v>Three-County Roadway Improvements Program</v>
      </c>
      <c r="D295" t="str">
        <f>"&lt;b&gt;Agency:&lt;/b&gt; "&amp;Master!A295&amp;"&lt;br&gt;&lt;b&gt;Program:&lt;/b&gt; "&amp;Master!C295&amp;"&lt;br&gt;&lt;b&gt;Mode:&lt;/b&gt; "&amp;Master!D295&amp;"&lt;br&gt;&lt;br&gt;&lt;b&gt;Project Description:&lt;/b&gt; "&amp;Master!E295&amp;"&lt;br&gt;&lt;b&gt;Amount of Award: &lt;/b&gt;"&amp;Master!F295&amp;"&lt;br&gt;&lt;/b&gt;Link:&lt;/b&gt; "&amp;Master!G295</f>
        <v xml:space="preserve">&lt;b&gt;Agency:&lt;/b&gt; DOT&lt;br&gt;&lt;b&gt;Program:&lt;/b&gt; FY2014 TIGER&lt;br&gt;&lt;b&gt;Mode:&lt;/b&gt; Road&lt;br&gt;&lt;br&gt;&lt;b&gt;Project Description:&lt;/b&gt; The Three County Roadway Improvements Program will  improve motor vehicle transportation reliability and safety in an economically-disadvantaged rural region by creating a fully-connected and safe county transportation system that allows direct movement of citizens and goods from rural areas to local economic points of interest.&lt;br&gt;&lt;b&gt;Amount of Award: &lt;/b&gt;17885750.21&lt;br&gt;&lt;/b&gt;Link:&lt;/b&gt; </v>
      </c>
      <c r="E295" t="str">
        <f>Master!C295</f>
        <v>FY2014 TIGER</v>
      </c>
      <c r="F295" t="s">
        <v>835</v>
      </c>
      <c r="G295" t="str">
        <f t="shared" si="16"/>
        <v>&lt;name&gt;Three-County Roadway Improvements Program&lt;/name&gt;</v>
      </c>
      <c r="H295" t="str">
        <f t="shared" si="17"/>
        <v>&lt;description&gt;&lt;![CDATA[&lt;b&gt;Agency:&lt;/b&gt; DOT&lt;br&gt;&lt;b&gt;Program:&lt;/b&gt; FY2014 TIGER&lt;br&gt;&lt;b&gt;Mode:&lt;/b&gt; Road&lt;br&gt;&lt;br&gt;&lt;b&gt;Project Description:&lt;/b&gt; The Three County Roadway Improvements Program will  improve motor vehicle transportation reliability and safety in an economically-disadvantaged rural region by creating a fully-connected and safe county transportation system that allows direct movement of citizens and goods from rural areas to local economic points of interest.&lt;br&gt;&lt;b&gt;Amount of Award: &lt;/b&gt;17885750.21&lt;br&gt;&lt;/b&gt;Link:&lt;/b&gt; ]]&gt;&lt;/description&gt;</v>
      </c>
      <c r="I295" t="str">
        <f t="shared" si="18"/>
        <v>&lt;styleUrl&gt;#FY2014 TIGER&lt;/styleUrl&gt;</v>
      </c>
      <c r="J295" t="str">
        <f t="shared" si="19"/>
        <v>&lt;Point&gt;&lt;coordinates&gt;-90.950317,31.964979,0&lt;/coordinates&gt;&lt;/Point&gt;</v>
      </c>
      <c r="K295" t="s">
        <v>836</v>
      </c>
    </row>
    <row r="296" spans="1:11" x14ac:dyDescent="0.25">
      <c r="A296">
        <f>Master!L296</f>
        <v>35.595762999999998</v>
      </c>
      <c r="B296">
        <f>Master!M296</f>
        <v>-82.568865000000002</v>
      </c>
      <c r="C296" t="str">
        <f>Master!B296</f>
        <v>Asheville East of the Riverway Multimodal Network</v>
      </c>
      <c r="D296" t="str">
        <f>"&lt;b&gt;Agency:&lt;/b&gt; "&amp;Master!A296&amp;"&lt;br&gt;&lt;b&gt;Program:&lt;/b&gt; "&amp;Master!C296&amp;"&lt;br&gt;&lt;b&gt;Mode:&lt;/b&gt; "&amp;Master!D296&amp;"&lt;br&gt;&lt;br&gt;&lt;b&gt;Project Description:&lt;/b&gt; "&amp;Master!E296&amp;"&lt;br&gt;&lt;b&gt;Amount of Award: &lt;/b&gt;"&amp;Master!F296&amp;"&lt;br&gt;&lt;/b&gt;Link:&lt;/b&gt; "&amp;Master!G296</f>
        <v xml:space="preserve">&lt;b&gt;Agency:&lt;/b&gt; DOT&lt;br&gt;&lt;b&gt;Program:&lt;/b&gt; FY2014 TIGER&lt;br&gt;&lt;b&gt;Mode:&lt;/b&gt; Road&lt;br&gt;&lt;br&gt;&lt;b&gt;Project Description:&lt;/b&gt; The Asheville East of the Riverway Multimodal Network project will complete an interconnected six mile network of pedestrian, bicycle, roadway, and streetscape improvements. The project includes intersection improvements that will improve traffic flow, improve intersection geometry for truck movements and improve safety in the corridor. &lt;br&gt;&lt;b&gt;Amount of Award: &lt;/b&gt;14600000&lt;br&gt;&lt;/b&gt;Link:&lt;/b&gt; </v>
      </c>
      <c r="E296" t="str">
        <f>Master!C296</f>
        <v>FY2014 TIGER</v>
      </c>
      <c r="F296" t="s">
        <v>835</v>
      </c>
      <c r="G296" t="str">
        <f t="shared" si="16"/>
        <v>&lt;name&gt;Asheville East of the Riverway Multimodal Network&lt;/name&gt;</v>
      </c>
      <c r="H296" t="str">
        <f t="shared" si="17"/>
        <v>&lt;description&gt;&lt;![CDATA[&lt;b&gt;Agency:&lt;/b&gt; DOT&lt;br&gt;&lt;b&gt;Program:&lt;/b&gt; FY2014 TIGER&lt;br&gt;&lt;b&gt;Mode:&lt;/b&gt; Road&lt;br&gt;&lt;br&gt;&lt;b&gt;Project Description:&lt;/b&gt; The Asheville East of the Riverway Multimodal Network project will complete an interconnected six mile network of pedestrian, bicycle, roadway, and streetscape improvements. The project includes intersection improvements that will improve traffic flow, improve intersection geometry for truck movements and improve safety in the corridor. &lt;br&gt;&lt;b&gt;Amount of Award: &lt;/b&gt;14600000&lt;br&gt;&lt;/b&gt;Link:&lt;/b&gt; ]]&gt;&lt;/description&gt;</v>
      </c>
      <c r="I296" t="str">
        <f t="shared" si="18"/>
        <v>&lt;styleUrl&gt;#FY2014 TIGER&lt;/styleUrl&gt;</v>
      </c>
      <c r="J296" t="str">
        <f t="shared" si="19"/>
        <v>&lt;Point&gt;&lt;coordinates&gt;-82.568865,35.595763,0&lt;/coordinates&gt;&lt;/Point&gt;</v>
      </c>
      <c r="K296" t="s">
        <v>836</v>
      </c>
    </row>
    <row r="297" spans="1:11" x14ac:dyDescent="0.25">
      <c r="A297">
        <f>Master!L297</f>
        <v>36.008561999999998</v>
      </c>
      <c r="B297">
        <f>Master!M297</f>
        <v>-78.896941999999996</v>
      </c>
      <c r="C297" t="str">
        <f>Master!B297</f>
        <v>Duke Belt Line Trail Master Plan</v>
      </c>
      <c r="D297" t="str">
        <f>"&lt;b&gt;Agency:&lt;/b&gt; "&amp;Master!A297&amp;"&lt;br&gt;&lt;b&gt;Program:&lt;/b&gt; "&amp;Master!C297&amp;"&lt;br&gt;&lt;b&gt;Mode:&lt;/b&gt; "&amp;Master!D297&amp;"&lt;br&gt;&lt;br&gt;&lt;b&gt;Project Description:&lt;/b&gt; "&amp;Master!E297&amp;"&lt;br&gt;&lt;b&gt;Amount of Award: &lt;/b&gt;"&amp;Master!F297&amp;"&lt;br&gt;&lt;/b&gt;Link:&lt;/b&gt; "&amp;Master!G297</f>
        <v xml:space="preserve">&lt;b&gt;Agency:&lt;/b&gt; DOT&lt;br&gt;&lt;b&gt;Program:&lt;/b&gt; FY2014 TIGER&lt;br&gt;&lt;b&gt;Mode:&lt;/b&gt; Bike Ped&lt;br&gt;&lt;br&gt;&lt;b&gt;Project Description:&lt;/b&gt; The Duke Belt Line Trail will tie directly into the Durham Station Transportation Center and the Triangle’s bus and rail system, paralleling the NC 147 and NC 540 freeways connecting three counties via freeway crossings and neighborhoods north of downtown seamlessly to the regional mobility network. &lt;br&gt;&lt;b&gt;Amount of Award: &lt;/b&gt;222700&lt;br&gt;&lt;/b&gt;Link:&lt;/b&gt; </v>
      </c>
      <c r="E297" t="str">
        <f>Master!C297</f>
        <v>FY2014 TIGER</v>
      </c>
      <c r="F297" t="s">
        <v>835</v>
      </c>
      <c r="G297" t="str">
        <f t="shared" si="16"/>
        <v>&lt;name&gt;Duke Belt Line Trail Master Plan&lt;/name&gt;</v>
      </c>
      <c r="H297" t="str">
        <f t="shared" si="17"/>
        <v>&lt;description&gt;&lt;![CDATA[&lt;b&gt;Agency:&lt;/b&gt; DOT&lt;br&gt;&lt;b&gt;Program:&lt;/b&gt; FY2014 TIGER&lt;br&gt;&lt;b&gt;Mode:&lt;/b&gt; Bike Ped&lt;br&gt;&lt;br&gt;&lt;b&gt;Project Description:&lt;/b&gt; The Duke Belt Line Trail will tie directly into the Durham Station Transportation Center and the Triangle’s bus and rail system, paralleling the NC 147 and NC 540 freeways connecting three counties via freeway crossings and neighborhoods north of downtown seamlessly to the regional mobility network. &lt;br&gt;&lt;b&gt;Amount of Award: &lt;/b&gt;222700&lt;br&gt;&lt;/b&gt;Link:&lt;/b&gt; ]]&gt;&lt;/description&gt;</v>
      </c>
      <c r="I297" t="str">
        <f t="shared" si="18"/>
        <v>&lt;styleUrl&gt;#FY2014 TIGER&lt;/styleUrl&gt;</v>
      </c>
      <c r="J297" t="str">
        <f t="shared" si="19"/>
        <v>&lt;Point&gt;&lt;coordinates&gt;-78.896942,36.008562,0&lt;/coordinates&gt;&lt;/Point&gt;</v>
      </c>
      <c r="K297" t="s">
        <v>836</v>
      </c>
    </row>
    <row r="298" spans="1:11" x14ac:dyDescent="0.25">
      <c r="A298">
        <f>Master!L298</f>
        <v>35.469884999999998</v>
      </c>
      <c r="B298">
        <f>Master!M298</f>
        <v>-79.754375999999993</v>
      </c>
      <c r="C298" t="str">
        <f>Master!B298</f>
        <v>The Piedmont Study</v>
      </c>
      <c r="D298" t="str">
        <f>"&lt;b&gt;Agency:&lt;/b&gt; "&amp;Master!A298&amp;"&lt;br&gt;&lt;b&gt;Program:&lt;/b&gt; "&amp;Master!C298&amp;"&lt;br&gt;&lt;b&gt;Mode:&lt;/b&gt; "&amp;Master!D298&amp;"&lt;br&gt;&lt;br&gt;&lt;b&gt;Project Description:&lt;/b&gt; "&amp;Master!E298&amp;"&lt;br&gt;&lt;b&gt;Amount of Award: &lt;/b&gt;"&amp;Master!F298&amp;"&lt;br&gt;&lt;/b&gt;Link:&lt;/b&gt; "&amp;Master!G298</f>
        <v xml:space="preserve">&lt;b&gt;Agency:&lt;/b&gt; DOT&lt;br&gt;&lt;b&gt;Program:&lt;/b&gt; FY2014 TIGER&lt;br&gt;&lt;b&gt;Mode:&lt;/b&gt; Pass Rail&lt;br&gt;&lt;br&gt;&lt;b&gt;Project Description:&lt;/b&gt; This project begins a multi-modal corridor study to improve transit connections and multi-modal linkages along the Carolinian and Piedmont rail lines.&lt;br&gt;&lt;b&gt;Amount of Award: &lt;/b&gt;200000&lt;br&gt;&lt;/b&gt;Link:&lt;/b&gt; </v>
      </c>
      <c r="E298" t="str">
        <f>Master!C298</f>
        <v>FY2014 TIGER</v>
      </c>
      <c r="F298" t="s">
        <v>835</v>
      </c>
      <c r="G298" t="str">
        <f t="shared" si="16"/>
        <v>&lt;name&gt;The Piedmont Study&lt;/name&gt;</v>
      </c>
      <c r="H298" t="str">
        <f t="shared" si="17"/>
        <v>&lt;description&gt;&lt;![CDATA[&lt;b&gt;Agency:&lt;/b&gt; DOT&lt;br&gt;&lt;b&gt;Program:&lt;/b&gt; FY2014 TIGER&lt;br&gt;&lt;b&gt;Mode:&lt;/b&gt; Pass Rail&lt;br&gt;&lt;br&gt;&lt;b&gt;Project Description:&lt;/b&gt; This project begins a multi-modal corridor study to improve transit connections and multi-modal linkages along the Carolinian and Piedmont rail lines.&lt;br&gt;&lt;b&gt;Amount of Award: &lt;/b&gt;200000&lt;br&gt;&lt;/b&gt;Link:&lt;/b&gt; ]]&gt;&lt;/description&gt;</v>
      </c>
      <c r="I298" t="str">
        <f t="shared" si="18"/>
        <v>&lt;styleUrl&gt;#FY2014 TIGER&lt;/styleUrl&gt;</v>
      </c>
      <c r="J298" t="str">
        <f t="shared" si="19"/>
        <v>&lt;Point&gt;&lt;coordinates&gt;-79.754376,35.469885,0&lt;/coordinates&gt;&lt;/Point&gt;</v>
      </c>
      <c r="K298" t="s">
        <v>836</v>
      </c>
    </row>
    <row r="299" spans="1:11" x14ac:dyDescent="0.25">
      <c r="A299">
        <f>Master!L299</f>
        <v>36.541570999999998</v>
      </c>
      <c r="B299">
        <f>Master!M299</f>
        <v>-77.186508000000003</v>
      </c>
      <c r="C299" t="str">
        <f>Master!B299</f>
        <v>The Northeastern NC Rail Improvement Project</v>
      </c>
      <c r="D299" t="str">
        <f>"&lt;b&gt;Agency:&lt;/b&gt; "&amp;Master!A299&amp;"&lt;br&gt;&lt;b&gt;Program:&lt;/b&gt; "&amp;Master!C299&amp;"&lt;br&gt;&lt;b&gt;Mode:&lt;/b&gt; "&amp;Master!D299&amp;"&lt;br&gt;&lt;br&gt;&lt;b&gt;Project Description:&lt;/b&gt; "&amp;Master!E299&amp;"&lt;br&gt;&lt;b&gt;Amount of Award: &lt;/b&gt;"&amp;Master!F299&amp;"&lt;br&gt;&lt;/b&gt;Link:&lt;/b&gt; "&amp;Master!G299</f>
        <v xml:space="preserve">&lt;b&gt;Agency:&lt;/b&gt; DOT&lt;br&gt;&lt;b&gt;Program:&lt;/b&gt; FY2014 TIGER&lt;br&gt;&lt;b&gt;Mode:&lt;/b&gt; Freight Rail&lt;br&gt;&lt;br&gt;&lt;b&gt;Project Description:&lt;/b&gt; This project will rehabilitate portions of a 52 mile rail corridor to allow for the operation of 286k lb rail cars along its length, including installation of new rail. rehabilitation of four highway grade crossings, and roadbed resurfacing.&lt;br&gt;&lt;b&gt;Amount of Award: &lt;/b&gt;5800000&lt;br&gt;&lt;/b&gt;Link:&lt;/b&gt; </v>
      </c>
      <c r="E299" t="str">
        <f>Master!C299</f>
        <v>FY2014 TIGER</v>
      </c>
      <c r="F299" t="s">
        <v>835</v>
      </c>
      <c r="G299" t="str">
        <f t="shared" si="16"/>
        <v>&lt;name&gt;The Northeastern NC Rail Improvement Project&lt;/name&gt;</v>
      </c>
      <c r="H299" t="str">
        <f t="shared" si="17"/>
        <v>&lt;description&gt;&lt;![CDATA[&lt;b&gt;Agency:&lt;/b&gt; DOT&lt;br&gt;&lt;b&gt;Program:&lt;/b&gt; FY2014 TIGER&lt;br&gt;&lt;b&gt;Mode:&lt;/b&gt; Freight Rail&lt;br&gt;&lt;br&gt;&lt;b&gt;Project Description:&lt;/b&gt; This project will rehabilitate portions of a 52 mile rail corridor to allow for the operation of 286k lb rail cars along its length, including installation of new rail. rehabilitation of four highway grade crossings, and roadbed resurfacing.&lt;br&gt;&lt;b&gt;Amount of Award: &lt;/b&gt;5800000&lt;br&gt;&lt;/b&gt;Link:&lt;/b&gt; ]]&gt;&lt;/description&gt;</v>
      </c>
      <c r="I299" t="str">
        <f t="shared" si="18"/>
        <v>&lt;styleUrl&gt;#FY2014 TIGER&lt;/styleUrl&gt;</v>
      </c>
      <c r="J299" t="str">
        <f t="shared" si="19"/>
        <v>&lt;Point&gt;&lt;coordinates&gt;-77.186508,36.541571,0&lt;/coordinates&gt;&lt;/Point&gt;</v>
      </c>
      <c r="K299" t="s">
        <v>836</v>
      </c>
    </row>
    <row r="300" spans="1:11" x14ac:dyDescent="0.25">
      <c r="A300">
        <f>Master!L300</f>
        <v>36.118810000000003</v>
      </c>
      <c r="B300">
        <f>Master!M300</f>
        <v>-95.984802000000002</v>
      </c>
      <c r="C300" t="str">
        <f>Master!B300</f>
        <v>Riverside Drive/Gathering Place Multimodal Access Project</v>
      </c>
      <c r="D300" t="str">
        <f>"&lt;b&gt;Agency:&lt;/b&gt; "&amp;Master!A300&amp;"&lt;br&gt;&lt;b&gt;Program:&lt;/b&gt; "&amp;Master!C300&amp;"&lt;br&gt;&lt;b&gt;Mode:&lt;/b&gt; "&amp;Master!D300&amp;"&lt;br&gt;&lt;br&gt;&lt;b&gt;Project Description:&lt;/b&gt; "&amp;Master!E300&amp;"&lt;br&gt;&lt;b&gt;Amount of Award: &lt;/b&gt;"&amp;Master!F300&amp;"&lt;br&gt;&lt;/b&gt;Link:&lt;/b&gt; "&amp;Master!G300</f>
        <v xml:space="preserve">&lt;b&gt;Agency:&lt;/b&gt; DOT&lt;br&gt;&lt;b&gt;Program:&lt;/b&gt; FY2014 TIGER&lt;br&gt;&lt;b&gt;Mode:&lt;/b&gt; Road&lt;br&gt;&lt;br&gt;&lt;b&gt;Project Description:&lt;/b&gt; The Riverside Drive Multi-Modal Access Project will rebuild and rehabilitate Riverside Drive into a complete street with improved pedestrian and bicycle facilities to better connect to the Gathering Place, a 75-acre recreational park and natural area funded by the George Kaiser Family Foundation slated to open in 2017. &lt;br&gt;&lt;b&gt;Amount of Award: &lt;/b&gt;10000000&lt;br&gt;&lt;/b&gt;Link:&lt;/b&gt; </v>
      </c>
      <c r="E300" t="str">
        <f>Master!C300</f>
        <v>FY2014 TIGER</v>
      </c>
      <c r="F300" t="s">
        <v>835</v>
      </c>
      <c r="G300" t="str">
        <f t="shared" si="16"/>
        <v>&lt;name&gt;Riverside Drive/Gathering Place Multimodal Access Project&lt;/name&gt;</v>
      </c>
      <c r="H300" t="str">
        <f t="shared" si="17"/>
        <v>&lt;description&gt;&lt;![CDATA[&lt;b&gt;Agency:&lt;/b&gt; DOT&lt;br&gt;&lt;b&gt;Program:&lt;/b&gt; FY2014 TIGER&lt;br&gt;&lt;b&gt;Mode:&lt;/b&gt; Road&lt;br&gt;&lt;br&gt;&lt;b&gt;Project Description:&lt;/b&gt; The Riverside Drive Multi-Modal Access Project will rebuild and rehabilitate Riverside Drive into a complete street with improved pedestrian and bicycle facilities to better connect to the Gathering Place, a 75-acre recreational park and natural area funded by the George Kaiser Family Foundation slated to open in 2017. &lt;br&gt;&lt;b&gt;Amount of Award: &lt;/b&gt;10000000&lt;br&gt;&lt;/b&gt;Link:&lt;/b&gt; ]]&gt;&lt;/description&gt;</v>
      </c>
      <c r="I300" t="str">
        <f t="shared" si="18"/>
        <v>&lt;styleUrl&gt;#FY2014 TIGER&lt;/styleUrl&gt;</v>
      </c>
      <c r="J300" t="str">
        <f t="shared" si="19"/>
        <v>&lt;Point&gt;&lt;coordinates&gt;-95.984802,36.11881,0&lt;/coordinates&gt;&lt;/Point&gt;</v>
      </c>
      <c r="K300" t="s">
        <v>836</v>
      </c>
    </row>
    <row r="301" spans="1:11" x14ac:dyDescent="0.25">
      <c r="A301">
        <f>Master!L301</f>
        <v>34.030065999999998</v>
      </c>
      <c r="B301">
        <f>Master!M301</f>
        <v>-81.042362999999995</v>
      </c>
      <c r="C301" t="str">
        <f>Master!B301</f>
        <v>Seamless City Revitalization Project</v>
      </c>
      <c r="D301" t="str">
        <f>"&lt;b&gt;Agency:&lt;/b&gt; "&amp;Master!A301&amp;"&lt;br&gt;&lt;b&gt;Program:&lt;/b&gt; "&amp;Master!C301&amp;"&lt;br&gt;&lt;b&gt;Mode:&lt;/b&gt; "&amp;Master!D301&amp;"&lt;br&gt;&lt;br&gt;&lt;b&gt;Project Description:&lt;/b&gt; "&amp;Master!E301&amp;"&lt;br&gt;&lt;b&gt;Amount of Award: &lt;/b&gt;"&amp;Master!F301&amp;"&lt;br&gt;&lt;/b&gt;Link:&lt;/b&gt; "&amp;Master!G301</f>
        <v xml:space="preserve">&lt;b&gt;Agency:&lt;/b&gt; DOT&lt;br&gt;&lt;b&gt;Program:&lt;/b&gt; FY2014 TIGER&lt;br&gt;&lt;b&gt;Mode:&lt;/b&gt; Road&lt;br&gt;&lt;br&gt;&lt;b&gt;Project Description:&lt;/b&gt; The Seamless City Revitalization Project is a 1.27 mile revitalization project of North Main Street between Anthony and Fuller Avenues in support of the City of Columbia’s extensive downtown streetscaping initiative. &lt;br&gt;&lt;b&gt;Amount of Award: &lt;/b&gt;10000000&lt;br&gt;&lt;/b&gt;Link:&lt;/b&gt; </v>
      </c>
      <c r="E301" t="str">
        <f>Master!C301</f>
        <v>FY2014 TIGER</v>
      </c>
      <c r="F301" t="s">
        <v>835</v>
      </c>
      <c r="G301" t="str">
        <f t="shared" si="16"/>
        <v>&lt;name&gt;Seamless City Revitalization Project&lt;/name&gt;</v>
      </c>
      <c r="H301" t="str">
        <f t="shared" si="17"/>
        <v>&lt;description&gt;&lt;![CDATA[&lt;b&gt;Agency:&lt;/b&gt; DOT&lt;br&gt;&lt;b&gt;Program:&lt;/b&gt; FY2014 TIGER&lt;br&gt;&lt;b&gt;Mode:&lt;/b&gt; Road&lt;br&gt;&lt;br&gt;&lt;b&gt;Project Description:&lt;/b&gt; The Seamless City Revitalization Project is a 1.27 mile revitalization project of North Main Street between Anthony and Fuller Avenues in support of the City of Columbia’s extensive downtown streetscaping initiative. &lt;br&gt;&lt;b&gt;Amount of Award: &lt;/b&gt;10000000&lt;br&gt;&lt;/b&gt;Link:&lt;/b&gt; ]]&gt;&lt;/description&gt;</v>
      </c>
      <c r="I301" t="str">
        <f t="shared" si="18"/>
        <v>&lt;styleUrl&gt;#FY2014 TIGER&lt;/styleUrl&gt;</v>
      </c>
      <c r="J301" t="str">
        <f t="shared" si="19"/>
        <v>&lt;Point&gt;&lt;coordinates&gt;-81.042363,34.030066,0&lt;/coordinates&gt;&lt;/Point&gt;</v>
      </c>
      <c r="K301" t="s">
        <v>836</v>
      </c>
    </row>
    <row r="302" spans="1:11" x14ac:dyDescent="0.25">
      <c r="A302">
        <f>Master!L302</f>
        <v>32.809496000000003</v>
      </c>
      <c r="B302">
        <f>Master!M302</f>
        <v>-79.925194000000005</v>
      </c>
      <c r="C302" t="str">
        <f>Master!B302</f>
        <v>Wando Welch Terminal Rehabilitation</v>
      </c>
      <c r="D302" t="str">
        <f>"&lt;b&gt;Agency:&lt;/b&gt; "&amp;Master!A302&amp;"&lt;br&gt;&lt;b&gt;Program:&lt;/b&gt; "&amp;Master!C302&amp;"&lt;br&gt;&lt;b&gt;Mode:&lt;/b&gt; "&amp;Master!D302&amp;"&lt;br&gt;&lt;br&gt;&lt;b&gt;Project Description:&lt;/b&gt; "&amp;Master!E302&amp;"&lt;br&gt;&lt;b&gt;Amount of Award: &lt;/b&gt;"&amp;Master!F302&amp;"&lt;br&gt;&lt;/b&gt;Link:&lt;/b&gt; "&amp;Master!G302</f>
        <v xml:space="preserve">&lt;b&gt;Agency:&lt;/b&gt; DOT&lt;br&gt;&lt;b&gt;Program:&lt;/b&gt; FY2014 TIGER&lt;br&gt;&lt;b&gt;Mode:&lt;/b&gt; Maritime&lt;br&gt;&lt;br&gt;&lt;b&gt;Project Description:&lt;/b&gt; The project will provide structural repairs and strengthening to the berth as well as related paving and safety improvements. The TIGER funding will be used for the installation of jacket repairs for damaged piles. &lt;br&gt;&lt;b&gt;Amount of Award: &lt;/b&gt;10840000&lt;br&gt;&lt;/b&gt;Link:&lt;/b&gt; </v>
      </c>
      <c r="E302" t="str">
        <f>Master!C302</f>
        <v>FY2014 TIGER</v>
      </c>
      <c r="F302" t="s">
        <v>835</v>
      </c>
      <c r="G302" t="str">
        <f t="shared" si="16"/>
        <v>&lt;name&gt;Wando Welch Terminal Rehabilitation&lt;/name&gt;</v>
      </c>
      <c r="H302" t="str">
        <f t="shared" si="17"/>
        <v>&lt;description&gt;&lt;![CDATA[&lt;b&gt;Agency:&lt;/b&gt; DOT&lt;br&gt;&lt;b&gt;Program:&lt;/b&gt; FY2014 TIGER&lt;br&gt;&lt;b&gt;Mode:&lt;/b&gt; Maritime&lt;br&gt;&lt;br&gt;&lt;b&gt;Project Description:&lt;/b&gt; The project will provide structural repairs and strengthening to the berth as well as related paving and safety improvements. The TIGER funding will be used for the installation of jacket repairs for damaged piles. &lt;br&gt;&lt;b&gt;Amount of Award: &lt;/b&gt;10840000&lt;br&gt;&lt;/b&gt;Link:&lt;/b&gt; ]]&gt;&lt;/description&gt;</v>
      </c>
      <c r="I302" t="str">
        <f t="shared" si="18"/>
        <v>&lt;styleUrl&gt;#FY2014 TIGER&lt;/styleUrl&gt;</v>
      </c>
      <c r="J302" t="str">
        <f t="shared" si="19"/>
        <v>&lt;Point&gt;&lt;coordinates&gt;-79.925194,32.809496,0&lt;/coordinates&gt;&lt;/Point&gt;</v>
      </c>
      <c r="K302" t="s">
        <v>836</v>
      </c>
    </row>
    <row r="303" spans="1:11" x14ac:dyDescent="0.25">
      <c r="A303">
        <f>Master!L303</f>
        <v>35.045751000000003</v>
      </c>
      <c r="B303">
        <f>Master!M303</f>
        <v>-85.310789</v>
      </c>
      <c r="C303" t="str">
        <f>Master!B303</f>
        <v>City of Chattanooga Rail Transit Implementation Plan</v>
      </c>
      <c r="D303" t="str">
        <f>"&lt;b&gt;Agency:&lt;/b&gt; "&amp;Master!A303&amp;"&lt;br&gt;&lt;b&gt;Program:&lt;/b&gt; "&amp;Master!C303&amp;"&lt;br&gt;&lt;b&gt;Mode:&lt;/b&gt; "&amp;Master!D303&amp;"&lt;br&gt;&lt;br&gt;&lt;b&gt;Project Description:&lt;/b&gt; "&amp;Master!E303&amp;"&lt;br&gt;&lt;b&gt;Amount of Award: &lt;/b&gt;"&amp;Master!F303&amp;"&lt;br&gt;&lt;/b&gt;Link:&lt;/b&gt; "&amp;Master!G303</f>
        <v xml:space="preserve">&lt;b&gt;Agency:&lt;/b&gt; DOT&lt;br&gt;&lt;b&gt;Program:&lt;/b&gt; FY2014 TIGER&lt;br&gt;&lt;b&gt;Mode:&lt;/b&gt; Transit&lt;br&gt;&lt;br&gt;&lt;b&gt;Project Description:&lt;/b&gt; The Rail Transit Implementation Plan will evaluate the feasibility of using 21 miles of freight rail infrastructure for passenger service. Additionally, the plan seeks to establish an implementation strategy for a 23-mile long passenger rail system in the City.&lt;br&gt;&lt;b&gt;Amount of Award: &lt;/b&gt;400000&lt;br&gt;&lt;/b&gt;Link:&lt;/b&gt; </v>
      </c>
      <c r="E303" t="str">
        <f>Master!C303</f>
        <v>FY2014 TIGER</v>
      </c>
      <c r="F303" t="s">
        <v>835</v>
      </c>
      <c r="G303" t="str">
        <f t="shared" si="16"/>
        <v>&lt;name&gt;City of Chattanooga Rail Transit Implementation Plan&lt;/name&gt;</v>
      </c>
      <c r="H303" t="str">
        <f t="shared" si="17"/>
        <v>&lt;description&gt;&lt;![CDATA[&lt;b&gt;Agency:&lt;/b&gt; DOT&lt;br&gt;&lt;b&gt;Program:&lt;/b&gt; FY2014 TIGER&lt;br&gt;&lt;b&gt;Mode:&lt;/b&gt; Transit&lt;br&gt;&lt;br&gt;&lt;b&gt;Project Description:&lt;/b&gt; The Rail Transit Implementation Plan will evaluate the feasibility of using 21 miles of freight rail infrastructure for passenger service. Additionally, the plan seeks to establish an implementation strategy for a 23-mile long passenger rail system in the City.&lt;br&gt;&lt;b&gt;Amount of Award: &lt;/b&gt;400000&lt;br&gt;&lt;/b&gt;Link:&lt;/b&gt; ]]&gt;&lt;/description&gt;</v>
      </c>
      <c r="I303" t="str">
        <f t="shared" si="18"/>
        <v>&lt;styleUrl&gt;#FY2014 TIGER&lt;/styleUrl&gt;</v>
      </c>
      <c r="J303" t="str">
        <f t="shared" si="19"/>
        <v>&lt;Point&gt;&lt;coordinates&gt;-85.310789,35.045751,0&lt;/coordinates&gt;&lt;/Point&gt;</v>
      </c>
      <c r="K303" t="s">
        <v>836</v>
      </c>
    </row>
    <row r="304" spans="1:11" x14ac:dyDescent="0.25">
      <c r="A304">
        <f>Master!L304</f>
        <v>29.819199999999999</v>
      </c>
      <c r="B304">
        <f>Master!M304</f>
        <v>-95.369568000000001</v>
      </c>
      <c r="C304" t="str">
        <f>Master!B304</f>
        <v>Houston Intelligent Transportation System</v>
      </c>
      <c r="D304" t="str">
        <f>"&lt;b&gt;Agency:&lt;/b&gt; "&amp;Master!A304&amp;"&lt;br&gt;&lt;b&gt;Program:&lt;/b&gt; "&amp;Master!C304&amp;"&lt;br&gt;&lt;b&gt;Mode:&lt;/b&gt; "&amp;Master!D304&amp;"&lt;br&gt;&lt;br&gt;&lt;b&gt;Project Description:&lt;/b&gt; "&amp;Master!E304&amp;"&lt;br&gt;&lt;b&gt;Amount of Award: &lt;/b&gt;"&amp;Master!F304&amp;"&lt;br&gt;&lt;/b&gt;Link:&lt;/b&gt; "&amp;Master!G304</f>
        <v xml:space="preserve">&lt;b&gt;Agency:&lt;/b&gt; DOT&lt;br&gt;&lt;b&gt;Program:&lt;/b&gt; FY2014 TIGER&lt;br&gt;&lt;b&gt;Mode:&lt;/b&gt; Road&lt;br&gt;&lt;br&gt;&lt;b&gt;Project Description:&lt;/b&gt; The City of Houston will upgrade and expand the existing Intelligent Transportation System infrastructure in order to monitor and manage arterial traffic in real-time. Improvements could include Dynamic Message Signs (DMS), CCTV Cameras, Count Stations, Enhanced Signal Detection, and additional WiMax for count stations and System Integration work.  &lt;br&gt;&lt;b&gt;Amount of Award: &lt;/b&gt;10000000&lt;br&gt;&lt;/b&gt;Link:&lt;/b&gt; </v>
      </c>
      <c r="E304" t="str">
        <f>Master!C304</f>
        <v>FY2014 TIGER</v>
      </c>
      <c r="F304" t="s">
        <v>835</v>
      </c>
      <c r="G304" t="str">
        <f t="shared" si="16"/>
        <v>&lt;name&gt;Houston Intelligent Transportation System&lt;/name&gt;</v>
      </c>
      <c r="H304" t="str">
        <f t="shared" si="17"/>
        <v>&lt;description&gt;&lt;![CDATA[&lt;b&gt;Agency:&lt;/b&gt; DOT&lt;br&gt;&lt;b&gt;Program:&lt;/b&gt; FY2014 TIGER&lt;br&gt;&lt;b&gt;Mode:&lt;/b&gt; Road&lt;br&gt;&lt;br&gt;&lt;b&gt;Project Description:&lt;/b&gt; The City of Houston will upgrade and expand the existing Intelligent Transportation System infrastructure in order to monitor and manage arterial traffic in real-time. Improvements could include Dynamic Message Signs (DMS), CCTV Cameras, Count Stations, Enhanced Signal Detection, and additional WiMax for count stations and System Integration work.  &lt;br&gt;&lt;b&gt;Amount of Award: &lt;/b&gt;10000000&lt;br&gt;&lt;/b&gt;Link:&lt;/b&gt; ]]&gt;&lt;/description&gt;</v>
      </c>
      <c r="I304" t="str">
        <f t="shared" si="18"/>
        <v>&lt;styleUrl&gt;#FY2014 TIGER&lt;/styleUrl&gt;</v>
      </c>
      <c r="J304" t="str">
        <f t="shared" si="19"/>
        <v>&lt;Point&gt;&lt;coordinates&gt;-95.369568,29.8192,0&lt;/coordinates&gt;&lt;/Point&gt;</v>
      </c>
      <c r="K304" t="s">
        <v>836</v>
      </c>
    </row>
    <row r="305" spans="1:11" x14ac:dyDescent="0.25">
      <c r="A305">
        <f>Master!L305</f>
        <v>32.733862999999999</v>
      </c>
      <c r="B305">
        <f>Master!M305</f>
        <v>-97.090301999999994</v>
      </c>
      <c r="C305" t="str">
        <f>Master!B305</f>
        <v>Land Use-Transportation Connections to Sustainable Schools</v>
      </c>
      <c r="D305" t="str">
        <f>"&lt;b&gt;Agency:&lt;/b&gt; "&amp;Master!A305&amp;"&lt;br&gt;&lt;b&gt;Program:&lt;/b&gt; "&amp;Master!C305&amp;"&lt;br&gt;&lt;b&gt;Mode:&lt;/b&gt; "&amp;Master!D305&amp;"&lt;br&gt;&lt;br&gt;&lt;b&gt;Project Description:&lt;/b&gt; "&amp;Master!E305&amp;"&lt;br&gt;&lt;b&gt;Amount of Award: &lt;/b&gt;"&amp;Master!F305&amp;"&lt;br&gt;&lt;/b&gt;Link:&lt;/b&gt; "&amp;Master!G305</f>
        <v xml:space="preserve">&lt;b&gt;Agency:&lt;/b&gt; DOT&lt;br&gt;&lt;b&gt;Program:&lt;/b&gt; FY2014 TIGER&lt;br&gt;&lt;b&gt;Mode:&lt;/b&gt; Regional Planning&lt;br&gt;&lt;br&gt;&lt;b&gt;Project Description:&lt;/b&gt; The Land Use Transportation Connections to Sustainable Schools Project will create a regional program and implementation plan to promote connections and coordination between transportation agencies, local governments, and schools within North Central Texas.  &lt;br&gt;&lt;b&gt;Amount of Award: &lt;/b&gt;210000&lt;br&gt;&lt;/b&gt;Link:&lt;/b&gt; </v>
      </c>
      <c r="E305" t="str">
        <f>Master!C305</f>
        <v>FY2014 TIGER</v>
      </c>
      <c r="F305" t="s">
        <v>835</v>
      </c>
      <c r="G305" t="str">
        <f t="shared" si="16"/>
        <v>&lt;name&gt;Land Use-Transportation Connections to Sustainable Schools&lt;/name&gt;</v>
      </c>
      <c r="H305" t="str">
        <f t="shared" si="17"/>
        <v>&lt;description&gt;&lt;![CDATA[&lt;b&gt;Agency:&lt;/b&gt; DOT&lt;br&gt;&lt;b&gt;Program:&lt;/b&gt; FY2014 TIGER&lt;br&gt;&lt;b&gt;Mode:&lt;/b&gt; Regional Planning&lt;br&gt;&lt;br&gt;&lt;b&gt;Project Description:&lt;/b&gt; The Land Use Transportation Connections to Sustainable Schools Project will create a regional program and implementation plan to promote connections and coordination between transportation agencies, local governments, and schools within North Central Texas.  &lt;br&gt;&lt;b&gt;Amount of Award: &lt;/b&gt;210000&lt;br&gt;&lt;/b&gt;Link:&lt;/b&gt; ]]&gt;&lt;/description&gt;</v>
      </c>
      <c r="I305" t="str">
        <f t="shared" si="18"/>
        <v>&lt;styleUrl&gt;#FY2014 TIGER&lt;/styleUrl&gt;</v>
      </c>
      <c r="J305" t="str">
        <f t="shared" si="19"/>
        <v>&lt;Point&gt;&lt;coordinates&gt;-97.090302,32.733863,0&lt;/coordinates&gt;&lt;/Point&gt;</v>
      </c>
      <c r="K305" t="s">
        <v>836</v>
      </c>
    </row>
    <row r="306" spans="1:11" x14ac:dyDescent="0.25">
      <c r="A306">
        <f>Master!L306</f>
        <v>37.617494999999998</v>
      </c>
      <c r="B306">
        <f>Master!M306</f>
        <v>-77.524338</v>
      </c>
      <c r="C306" t="str">
        <f>Master!B306</f>
        <v>Broad Street Bus Rapid Transit</v>
      </c>
      <c r="D306" t="str">
        <f>"&lt;b&gt;Agency:&lt;/b&gt; "&amp;Master!A306&amp;"&lt;br&gt;&lt;b&gt;Program:&lt;/b&gt; "&amp;Master!C306&amp;"&lt;br&gt;&lt;b&gt;Mode:&lt;/b&gt; "&amp;Master!D306&amp;"&lt;br&gt;&lt;br&gt;&lt;b&gt;Project Description:&lt;/b&gt; "&amp;Master!E306&amp;"&lt;br&gt;&lt;b&gt;Amount of Award: &lt;/b&gt;"&amp;Master!F306&amp;"&lt;br&gt;&lt;/b&gt;Link:&lt;/b&gt; "&amp;Master!G306</f>
        <v xml:space="preserve">&lt;b&gt;Agency:&lt;/b&gt; DOT&lt;br&gt;&lt;b&gt;Program:&lt;/b&gt; FY2014 TIGER&lt;br&gt;&lt;b&gt;Mode:&lt;/b&gt; Transit&lt;br&gt;&lt;br&gt;&lt;b&gt;Project Description:&lt;/b&gt; The Broad Street Bus Rapid Transit Project will construct a 7.6 mile long bus rapid transit program in a busy transportation corridor which connects greater Richmond to growth areas in surrounding areas in Henrico County, Virginia.  &lt;br&gt;&lt;b&gt;Amount of Award: &lt;/b&gt;24900000&lt;br&gt;&lt;/b&gt;Link:&lt;/b&gt; </v>
      </c>
      <c r="E306" t="str">
        <f>Master!C306</f>
        <v>FY2014 TIGER</v>
      </c>
      <c r="F306" t="s">
        <v>835</v>
      </c>
      <c r="G306" t="str">
        <f t="shared" si="16"/>
        <v>&lt;name&gt;Broad Street Bus Rapid Transit&lt;/name&gt;</v>
      </c>
      <c r="H306" t="str">
        <f t="shared" si="17"/>
        <v>&lt;description&gt;&lt;![CDATA[&lt;b&gt;Agency:&lt;/b&gt; DOT&lt;br&gt;&lt;b&gt;Program:&lt;/b&gt; FY2014 TIGER&lt;br&gt;&lt;b&gt;Mode:&lt;/b&gt; Transit&lt;br&gt;&lt;br&gt;&lt;b&gt;Project Description:&lt;/b&gt; The Broad Street Bus Rapid Transit Project will construct a 7.6 mile long bus rapid transit program in a busy transportation corridor which connects greater Richmond to growth areas in surrounding areas in Henrico County, Virginia.  &lt;br&gt;&lt;b&gt;Amount of Award: &lt;/b&gt;24900000&lt;br&gt;&lt;/b&gt;Link:&lt;/b&gt; ]]&gt;&lt;/description&gt;</v>
      </c>
      <c r="I306" t="str">
        <f t="shared" si="18"/>
        <v>&lt;styleUrl&gt;#FY2014 TIGER&lt;/styleUrl&gt;</v>
      </c>
      <c r="J306" t="str">
        <f t="shared" si="19"/>
        <v>&lt;Point&gt;&lt;coordinates&gt;-77.524338,37.617495,0&lt;/coordinates&gt;&lt;/Point&gt;</v>
      </c>
      <c r="K306" t="s">
        <v>836</v>
      </c>
    </row>
    <row r="307" spans="1:11" x14ac:dyDescent="0.25">
      <c r="A307">
        <f>Master!L307</f>
        <v>36.931483999999998</v>
      </c>
      <c r="B307">
        <f>Master!M307</f>
        <v>-76.326786999999996</v>
      </c>
      <c r="C307" t="str">
        <f>Master!B307</f>
        <v>Norfolk International Terminals</v>
      </c>
      <c r="D307" t="str">
        <f>"&lt;b&gt;Agency:&lt;/b&gt; "&amp;Master!A307&amp;"&lt;br&gt;&lt;b&gt;Program:&lt;/b&gt; "&amp;Master!C307&amp;"&lt;br&gt;&lt;b&gt;Mode:&lt;/b&gt; "&amp;Master!D307&amp;"&lt;br&gt;&lt;br&gt;&lt;b&gt;Project Description:&lt;/b&gt; "&amp;Master!E307&amp;"&lt;br&gt;&lt;b&gt;Amount of Award: &lt;/b&gt;"&amp;Master!F307&amp;"&lt;br&gt;&lt;/b&gt;Link:&lt;/b&gt; "&amp;Master!G307</f>
        <v xml:space="preserve">&lt;b&gt;Agency:&lt;/b&gt; DOT&lt;br&gt;&lt;b&gt;Program:&lt;/b&gt; FY2014 TIGER&lt;br&gt;&lt;b&gt;Mode:&lt;/b&gt; Maritime&lt;br&gt;&lt;br&gt;&lt;b&gt;Project Description:&lt;/b&gt; The project includes the construction of a 22-lane semi-automated motor carrier gate complex directly connected to I-564, including a dedicated highway on-ramp and off-ramp separating freight carriers from local traffic, as well as a dedicated service gate for terminal, service and maintenance personnel.&lt;br&gt;&lt;b&gt;Amount of Award: &lt;/b&gt;15000000&lt;br&gt;&lt;/b&gt;Link:&lt;/b&gt; </v>
      </c>
      <c r="E307" t="str">
        <f>Master!C307</f>
        <v>FY2014 TIGER</v>
      </c>
      <c r="F307" t="s">
        <v>835</v>
      </c>
      <c r="G307" t="str">
        <f t="shared" si="16"/>
        <v>&lt;name&gt;Norfolk International Terminals&lt;/name&gt;</v>
      </c>
      <c r="H307" t="str">
        <f t="shared" si="17"/>
        <v>&lt;description&gt;&lt;![CDATA[&lt;b&gt;Agency:&lt;/b&gt; DOT&lt;br&gt;&lt;b&gt;Program:&lt;/b&gt; FY2014 TIGER&lt;br&gt;&lt;b&gt;Mode:&lt;/b&gt; Maritime&lt;br&gt;&lt;br&gt;&lt;b&gt;Project Description:&lt;/b&gt; The project includes the construction of a 22-lane semi-automated motor carrier gate complex directly connected to I-564, including a dedicated highway on-ramp and off-ramp separating freight carriers from local traffic, as well as a dedicated service gate for terminal, service and maintenance personnel.&lt;br&gt;&lt;b&gt;Amount of Award: &lt;/b&gt;15000000&lt;br&gt;&lt;/b&gt;Link:&lt;/b&gt; ]]&gt;&lt;/description&gt;</v>
      </c>
      <c r="I307" t="str">
        <f t="shared" si="18"/>
        <v>&lt;styleUrl&gt;#FY2014 TIGER&lt;/styleUrl&gt;</v>
      </c>
      <c r="J307" t="str">
        <f t="shared" si="19"/>
        <v>&lt;Point&gt;&lt;coordinates&gt;-76.326787,36.931484,0&lt;/coordinates&gt;&lt;/Point&gt;</v>
      </c>
      <c r="K307" t="s">
        <v>836</v>
      </c>
    </row>
    <row r="308" spans="1:11" x14ac:dyDescent="0.25">
      <c r="A308">
        <f>Master!L308</f>
        <v>37.927290999999997</v>
      </c>
      <c r="B308">
        <f>Master!M308</f>
        <v>-81.156498999999997</v>
      </c>
      <c r="C308" t="str">
        <f>Master!B308</f>
        <v xml:space="preserve">New River Parkway </v>
      </c>
      <c r="D308" t="str">
        <f>"&lt;b&gt;Agency:&lt;/b&gt; "&amp;Master!A308&amp;"&lt;br&gt;&lt;b&gt;Program:&lt;/b&gt; "&amp;Master!C308&amp;"&lt;br&gt;&lt;b&gt;Mode:&lt;/b&gt; "&amp;Master!D308&amp;"&lt;br&gt;&lt;br&gt;&lt;b&gt;Project Description:&lt;/b&gt; "&amp;Master!E308&amp;"&lt;br&gt;&lt;b&gt;Amount of Award: &lt;/b&gt;"&amp;Master!F308&amp;"&lt;br&gt;&lt;/b&gt;Link:&lt;/b&gt; "&amp;Master!G308</f>
        <v xml:space="preserve">&lt;b&gt;Agency:&lt;/b&gt; DOT&lt;br&gt;&lt;b&gt;Program:&lt;/b&gt; FY2014 TIGER&lt;br&gt;&lt;b&gt;Mode:&lt;/b&gt; Road&lt;br&gt;&lt;br&gt;&lt;b&gt;Project Description:&lt;/b&gt; The New River Parkway will construct a two-lane, slow speed touring parkway passing through the diverse and dramatic landscapes of the middle New River basin. &lt;br&gt;&lt;b&gt;Amount of Award: &lt;/b&gt;10000000&lt;br&gt;&lt;/b&gt;Link:&lt;/b&gt; </v>
      </c>
      <c r="E308" t="str">
        <f>Master!C308</f>
        <v>FY2014 TIGER</v>
      </c>
      <c r="F308" t="s">
        <v>835</v>
      </c>
      <c r="G308" t="str">
        <f t="shared" si="16"/>
        <v>&lt;name&gt;New River Parkway &lt;/name&gt;</v>
      </c>
      <c r="H308" t="str">
        <f t="shared" si="17"/>
        <v>&lt;description&gt;&lt;![CDATA[&lt;b&gt;Agency:&lt;/b&gt; DOT&lt;br&gt;&lt;b&gt;Program:&lt;/b&gt; FY2014 TIGER&lt;br&gt;&lt;b&gt;Mode:&lt;/b&gt; Road&lt;br&gt;&lt;br&gt;&lt;b&gt;Project Description:&lt;/b&gt; The New River Parkway will construct a two-lane, slow speed touring parkway passing through the diverse and dramatic landscapes of the middle New River basin. &lt;br&gt;&lt;b&gt;Amount of Award: &lt;/b&gt;10000000&lt;br&gt;&lt;/b&gt;Link:&lt;/b&gt; ]]&gt;&lt;/description&gt;</v>
      </c>
      <c r="I308" t="str">
        <f t="shared" si="18"/>
        <v>&lt;styleUrl&gt;#FY2014 TIGER&lt;/styleUrl&gt;</v>
      </c>
      <c r="J308" t="str">
        <f t="shared" si="19"/>
        <v>&lt;Point&gt;&lt;coordinates&gt;-81.156499,37.927291,0&lt;/coordinates&gt;&lt;/Point&gt;</v>
      </c>
      <c r="K308" t="s">
        <v>836</v>
      </c>
    </row>
    <row r="309" spans="1:11" x14ac:dyDescent="0.25">
      <c r="A309">
        <f>Master!L309</f>
        <v>60.108156999999999</v>
      </c>
      <c r="B309">
        <f>Master!M309</f>
        <v>-149.44255799999999</v>
      </c>
      <c r="C309" t="str">
        <f>Master!B309</f>
        <v>Seward Marine Terminal Expansion Plan</v>
      </c>
      <c r="D309" t="str">
        <f>"&lt;b&gt;Agency:&lt;/b&gt; "&amp;Master!A309&amp;"&lt;br&gt;&lt;b&gt;Program:&lt;/b&gt; "&amp;Master!C309&amp;"&lt;br&gt;&lt;b&gt;Mode:&lt;/b&gt; "&amp;Master!D309&amp;"&lt;br&gt;&lt;br&gt;&lt;b&gt;Project Description:&lt;/b&gt; "&amp;Master!E309&amp;"&lt;br&gt;&lt;b&gt;Amount of Award: &lt;/b&gt;"&amp;Master!F309&amp;"&lt;br&gt;&lt;/b&gt;Link:&lt;/b&gt; "&amp;Master!G309</f>
        <v xml:space="preserve">&lt;b&gt;Agency:&lt;/b&gt; DOT&lt;br&gt;&lt;b&gt;Program:&lt;/b&gt; FY2014 TIGER&lt;br&gt;&lt;b&gt;Mode:&lt;/b&gt; Maritime&lt;br&gt;&lt;br&gt;&lt;b&gt;Project Description:&lt;/b&gt; The Seward Marine Terminal Expansion Plan will develop a master plan for Alaska Railroad Corporation's Seward port facilities, which will cover conceptual/preliminary design of the port and upland support facilities.  &lt;br&gt;&lt;b&gt;Amount of Award: &lt;/b&gt;2500000&lt;br&gt;&lt;/b&gt;Link:&lt;/b&gt; </v>
      </c>
      <c r="E309" t="str">
        <f>Master!C309</f>
        <v>FY2014 TIGER</v>
      </c>
      <c r="F309" t="s">
        <v>835</v>
      </c>
      <c r="G309" t="str">
        <f t="shared" si="16"/>
        <v>&lt;name&gt;Seward Marine Terminal Expansion Plan&lt;/name&gt;</v>
      </c>
      <c r="H309" t="str">
        <f t="shared" si="17"/>
        <v>&lt;description&gt;&lt;![CDATA[&lt;b&gt;Agency:&lt;/b&gt; DOT&lt;br&gt;&lt;b&gt;Program:&lt;/b&gt; FY2014 TIGER&lt;br&gt;&lt;b&gt;Mode:&lt;/b&gt; Maritime&lt;br&gt;&lt;br&gt;&lt;b&gt;Project Description:&lt;/b&gt; The Seward Marine Terminal Expansion Plan will develop a master plan for Alaska Railroad Corporation's Seward port facilities, which will cover conceptual/preliminary design of the port and upland support facilities.  &lt;br&gt;&lt;b&gt;Amount of Award: &lt;/b&gt;2500000&lt;br&gt;&lt;/b&gt;Link:&lt;/b&gt; ]]&gt;&lt;/description&gt;</v>
      </c>
      <c r="I309" t="str">
        <f t="shared" si="18"/>
        <v>&lt;styleUrl&gt;#FY2014 TIGER&lt;/styleUrl&gt;</v>
      </c>
      <c r="J309" t="str">
        <f t="shared" si="19"/>
        <v>&lt;Point&gt;&lt;coordinates&gt;-149.442558,60.108157,0&lt;/coordinates&gt;&lt;/Point&gt;</v>
      </c>
      <c r="K309" t="s">
        <v>836</v>
      </c>
    </row>
    <row r="310" spans="1:11" x14ac:dyDescent="0.25">
      <c r="A310">
        <f>Master!L310</f>
        <v>33.428719000000001</v>
      </c>
      <c r="B310">
        <f>Master!M310</f>
        <v>-112.073851</v>
      </c>
      <c r="C310" t="str">
        <f>Master!B310</f>
        <v>Central Phoenix Multimodal Transportation Improvement Plan</v>
      </c>
      <c r="D310" t="str">
        <f>"&lt;b&gt;Agency:&lt;/b&gt; "&amp;Master!A310&amp;"&lt;br&gt;&lt;b&gt;Program:&lt;/b&gt; "&amp;Master!C310&amp;"&lt;br&gt;&lt;b&gt;Mode:&lt;/b&gt; "&amp;Master!D310&amp;"&lt;br&gt;&lt;br&gt;&lt;b&gt;Project Description:&lt;/b&gt; "&amp;Master!E310&amp;"&lt;br&gt;&lt;b&gt;Amount of Award: &lt;/b&gt;"&amp;Master!F310&amp;"&lt;br&gt;&lt;/b&gt;Link:&lt;/b&gt; "&amp;Master!G310</f>
        <v xml:space="preserve">&lt;b&gt;Agency:&lt;/b&gt; DOT&lt;br&gt;&lt;b&gt;Program:&lt;/b&gt; FY2014 TIGER&lt;br&gt;&lt;b&gt;Mode:&lt;/b&gt; Transit&lt;br&gt;&lt;br&gt;&lt;b&gt;Project Description:&lt;/b&gt; The Central Phoenix Multi-Modal Transportation Improvements project will conduct an environmental assessment and conceptual engineering for the South Central Transit Corridor, a 5-mile light rail line operating on Central Avenue between downtown Phoenix and Baseline Road that the Phoenix City Council identified as the locally preferred alternative for high-capacity transit service in fall 2013.  &lt;br&gt;&lt;b&gt;Amount of Award: &lt;/b&gt;1600000&lt;br&gt;&lt;/b&gt;Link:&lt;/b&gt; </v>
      </c>
      <c r="E310" t="str">
        <f>Master!C310</f>
        <v>FY2014 TIGER</v>
      </c>
      <c r="F310" t="s">
        <v>835</v>
      </c>
      <c r="G310" t="str">
        <f t="shared" si="16"/>
        <v>&lt;name&gt;Central Phoenix Multimodal Transportation Improvement Plan&lt;/name&gt;</v>
      </c>
      <c r="H310" t="str">
        <f t="shared" si="17"/>
        <v>&lt;description&gt;&lt;![CDATA[&lt;b&gt;Agency:&lt;/b&gt; DOT&lt;br&gt;&lt;b&gt;Program:&lt;/b&gt; FY2014 TIGER&lt;br&gt;&lt;b&gt;Mode:&lt;/b&gt; Transit&lt;br&gt;&lt;br&gt;&lt;b&gt;Project Description:&lt;/b&gt; The Central Phoenix Multi-Modal Transportation Improvements project will conduct an environmental assessment and conceptual engineering for the South Central Transit Corridor, a 5-mile light rail line operating on Central Avenue between downtown Phoenix and Baseline Road that the Phoenix City Council identified as the locally preferred alternative for high-capacity transit service in fall 2013.  &lt;br&gt;&lt;b&gt;Amount of Award: &lt;/b&gt;1600000&lt;br&gt;&lt;/b&gt;Link:&lt;/b&gt; ]]&gt;&lt;/description&gt;</v>
      </c>
      <c r="I310" t="str">
        <f t="shared" si="18"/>
        <v>&lt;styleUrl&gt;#FY2014 TIGER&lt;/styleUrl&gt;</v>
      </c>
      <c r="J310" t="str">
        <f t="shared" si="19"/>
        <v>&lt;Point&gt;&lt;coordinates&gt;-112.073851,33.428719,0&lt;/coordinates&gt;&lt;/Point&gt;</v>
      </c>
      <c r="K310" t="s">
        <v>836</v>
      </c>
    </row>
    <row r="311" spans="1:11" x14ac:dyDescent="0.25">
      <c r="A311">
        <f>Master!L311</f>
        <v>35.897950000000002</v>
      </c>
      <c r="B311">
        <f>Master!M311</f>
        <v>-110.494995</v>
      </c>
      <c r="C311" t="str">
        <f>Master!B311</f>
        <v>Tawa'ovi Community Streets and Infrastructure Project</v>
      </c>
      <c r="D311" t="str">
        <f>"&lt;b&gt;Agency:&lt;/b&gt; "&amp;Master!A311&amp;"&lt;br&gt;&lt;b&gt;Program:&lt;/b&gt; "&amp;Master!C311&amp;"&lt;br&gt;&lt;b&gt;Mode:&lt;/b&gt; "&amp;Master!D311&amp;"&lt;br&gt;&lt;br&gt;&lt;b&gt;Project Description:&lt;/b&gt; "&amp;Master!E311&amp;"&lt;br&gt;&lt;b&gt;Amount of Award: &lt;/b&gt;"&amp;Master!F311&amp;"&lt;br&gt;&lt;/b&gt;Link:&lt;/b&gt; "&amp;Master!G311</f>
        <v xml:space="preserve">&lt;b&gt;Agency:&lt;/b&gt; DOT&lt;br&gt;&lt;b&gt;Program:&lt;/b&gt; FY2014 TIGER&lt;br&gt;&lt;b&gt;Mode:&lt;/b&gt; Road&lt;br&gt;&lt;br&gt;&lt;b&gt;Project Description:&lt;/b&gt; Tawa’ovi Community Streets and Infrastructure Project will develop the primary and secondary roadways into the planned Tawa’ovi community.  The Tawa’ovi community is one of six new communities envisioned by the Tribe’s strategic plan that would provide housing, jobs, and services to Hopi-Tewa people.  &lt;br&gt;&lt;b&gt;Amount of Award: &lt;/b&gt;2894189.5&lt;br&gt;&lt;/b&gt;Link:&lt;/b&gt; </v>
      </c>
      <c r="E311" t="str">
        <f>Master!C311</f>
        <v>FY2014 TIGER</v>
      </c>
      <c r="F311" t="s">
        <v>835</v>
      </c>
      <c r="G311" t="str">
        <f t="shared" si="16"/>
        <v>&lt;name&gt;Tawa'ovi Community Streets and Infrastructure Project&lt;/name&gt;</v>
      </c>
      <c r="H311" t="str">
        <f t="shared" si="17"/>
        <v>&lt;description&gt;&lt;![CDATA[&lt;b&gt;Agency:&lt;/b&gt; DOT&lt;br&gt;&lt;b&gt;Program:&lt;/b&gt; FY2014 TIGER&lt;br&gt;&lt;b&gt;Mode:&lt;/b&gt; Road&lt;br&gt;&lt;br&gt;&lt;b&gt;Project Description:&lt;/b&gt; Tawa’ovi Community Streets and Infrastructure Project will develop the primary and secondary roadways into the planned Tawa’ovi community.  The Tawa’ovi community is one of six new communities envisioned by the Tribe’s strategic plan that would provide housing, jobs, and services to Hopi-Tewa people.  &lt;br&gt;&lt;b&gt;Amount of Award: &lt;/b&gt;2894189.5&lt;br&gt;&lt;/b&gt;Link:&lt;/b&gt; ]]&gt;&lt;/description&gt;</v>
      </c>
      <c r="I311" t="str">
        <f t="shared" si="18"/>
        <v>&lt;styleUrl&gt;#FY2014 TIGER&lt;/styleUrl&gt;</v>
      </c>
      <c r="J311" t="str">
        <f t="shared" si="19"/>
        <v>&lt;Point&gt;&lt;coordinates&gt;-110.494995,35.89795,0&lt;/coordinates&gt;&lt;/Point&gt;</v>
      </c>
      <c r="K311" t="s">
        <v>836</v>
      </c>
    </row>
    <row r="312" spans="1:11" x14ac:dyDescent="0.25">
      <c r="A312">
        <f>Master!L312</f>
        <v>34.433177999999998</v>
      </c>
      <c r="B312">
        <f>Master!M312</f>
        <v>-119.840369</v>
      </c>
      <c r="C312" t="str">
        <f>Master!B312</f>
        <v>Hollister Avenue Complete Streets Corridor Plan</v>
      </c>
      <c r="D312" t="str">
        <f>"&lt;b&gt;Agency:&lt;/b&gt; "&amp;Master!A312&amp;"&lt;br&gt;&lt;b&gt;Program:&lt;/b&gt; "&amp;Master!C312&amp;"&lt;br&gt;&lt;b&gt;Mode:&lt;/b&gt; "&amp;Master!D312&amp;"&lt;br&gt;&lt;br&gt;&lt;b&gt;Project Description:&lt;/b&gt; "&amp;Master!E312&amp;"&lt;br&gt;&lt;b&gt;Amount of Award: &lt;/b&gt;"&amp;Master!F312&amp;"&lt;br&gt;&lt;/b&gt;Link:&lt;/b&gt; "&amp;Master!G312</f>
        <v xml:space="preserve">&lt;b&gt;Agency:&lt;/b&gt; DOT&lt;br&gt;&lt;b&gt;Program:&lt;/b&gt; FY2014 TIGER&lt;br&gt;&lt;b&gt;Mode:&lt;/b&gt; Road&lt;br&gt;&lt;br&gt;&lt;b&gt;Project Description:&lt;/b&gt; The Hollister Avenue Complete Streets Corridor planning project would conduct engineering and traffic studies on a 0.8 mile Complete Street in the Old Town Goleta neighborhood. &lt;br&gt;&lt;b&gt;Amount of Award: &lt;/b&gt;236000&lt;br&gt;&lt;/b&gt;Link:&lt;/b&gt; </v>
      </c>
      <c r="E312" t="str">
        <f>Master!C312</f>
        <v>FY2014 TIGER</v>
      </c>
      <c r="F312" t="s">
        <v>835</v>
      </c>
      <c r="G312" t="str">
        <f t="shared" si="16"/>
        <v>&lt;name&gt;Hollister Avenue Complete Streets Corridor Plan&lt;/name&gt;</v>
      </c>
      <c r="H312" t="str">
        <f t="shared" si="17"/>
        <v>&lt;description&gt;&lt;![CDATA[&lt;b&gt;Agency:&lt;/b&gt; DOT&lt;br&gt;&lt;b&gt;Program:&lt;/b&gt; FY2014 TIGER&lt;br&gt;&lt;b&gt;Mode:&lt;/b&gt; Road&lt;br&gt;&lt;br&gt;&lt;b&gt;Project Description:&lt;/b&gt; The Hollister Avenue Complete Streets Corridor planning project would conduct engineering and traffic studies on a 0.8 mile Complete Street in the Old Town Goleta neighborhood. &lt;br&gt;&lt;b&gt;Amount of Award: &lt;/b&gt;236000&lt;br&gt;&lt;/b&gt;Link:&lt;/b&gt; ]]&gt;&lt;/description&gt;</v>
      </c>
      <c r="I312" t="str">
        <f t="shared" si="18"/>
        <v>&lt;styleUrl&gt;#FY2014 TIGER&lt;/styleUrl&gt;</v>
      </c>
      <c r="J312" t="str">
        <f t="shared" si="19"/>
        <v>&lt;Point&gt;&lt;coordinates&gt;-119.840369,34.433178,0&lt;/coordinates&gt;&lt;/Point&gt;</v>
      </c>
      <c r="K312" t="s">
        <v>836</v>
      </c>
    </row>
    <row r="313" spans="1:11" x14ac:dyDescent="0.25">
      <c r="A313">
        <f>Master!L313</f>
        <v>34.010550000000002</v>
      </c>
      <c r="B313">
        <f>Master!M313</f>
        <v>-117.82356299999999</v>
      </c>
      <c r="C313" t="str">
        <f>Master!B313</f>
        <v>57/60 Confluence Freight Corridor Project</v>
      </c>
      <c r="D313" t="str">
        <f>"&lt;b&gt;Agency:&lt;/b&gt; "&amp;Master!A313&amp;"&lt;br&gt;&lt;b&gt;Program:&lt;/b&gt; "&amp;Master!C313&amp;"&lt;br&gt;&lt;b&gt;Mode:&lt;/b&gt; "&amp;Master!D313&amp;"&lt;br&gt;&lt;br&gt;&lt;b&gt;Project Description:&lt;/b&gt; "&amp;Master!E313&amp;"&lt;br&gt;&lt;b&gt;Amount of Award: &lt;/b&gt;"&amp;Master!F313&amp;"&lt;br&gt;&lt;/b&gt;Link:&lt;/b&gt; "&amp;Master!G313</f>
        <v xml:space="preserve">&lt;b&gt;Agency:&lt;/b&gt; DOT&lt;br&gt;&lt;b&gt;Program:&lt;/b&gt; FY2014 TIGER&lt;br&gt;&lt;b&gt;Mode:&lt;/b&gt; Road&lt;br&gt;&lt;br&gt;&lt;b&gt;Project Description:&lt;/b&gt; The SR-57/60 Confluence Freight Corridor Project will conduct improvements on the eastbound and westbound directions of SR-60 between the SR-57 connectors and improve the Grand Avenue interchange.&lt;br&gt;&lt;b&gt;Amount of Award: &lt;/b&gt;10000000&lt;br&gt;&lt;/b&gt;Link:&lt;/b&gt; </v>
      </c>
      <c r="E313" t="str">
        <f>Master!C313</f>
        <v>FY2014 TIGER</v>
      </c>
      <c r="F313" t="s">
        <v>835</v>
      </c>
      <c r="G313" t="str">
        <f t="shared" si="16"/>
        <v>&lt;name&gt;57/60 Confluence Freight Corridor Project&lt;/name&gt;</v>
      </c>
      <c r="H313" t="str">
        <f t="shared" si="17"/>
        <v>&lt;description&gt;&lt;![CDATA[&lt;b&gt;Agency:&lt;/b&gt; DOT&lt;br&gt;&lt;b&gt;Program:&lt;/b&gt; FY2014 TIGER&lt;br&gt;&lt;b&gt;Mode:&lt;/b&gt; Road&lt;br&gt;&lt;br&gt;&lt;b&gt;Project Description:&lt;/b&gt; The SR-57/60 Confluence Freight Corridor Project will conduct improvements on the eastbound and westbound directions of SR-60 between the SR-57 connectors and improve the Grand Avenue interchange.&lt;br&gt;&lt;b&gt;Amount of Award: &lt;/b&gt;10000000&lt;br&gt;&lt;/b&gt;Link:&lt;/b&gt; ]]&gt;&lt;/description&gt;</v>
      </c>
      <c r="I313" t="str">
        <f t="shared" si="18"/>
        <v>&lt;styleUrl&gt;#FY2014 TIGER&lt;/styleUrl&gt;</v>
      </c>
      <c r="J313" t="str">
        <f t="shared" si="19"/>
        <v>&lt;Point&gt;&lt;coordinates&gt;-117.823563,34.01055,0&lt;/coordinates&gt;&lt;/Point&gt;</v>
      </c>
      <c r="K313" t="s">
        <v>836</v>
      </c>
    </row>
    <row r="314" spans="1:11" x14ac:dyDescent="0.25">
      <c r="A314">
        <f>Master!L314</f>
        <v>38.581251000000002</v>
      </c>
      <c r="B314">
        <f>Master!M314</f>
        <v>-121.51050600000001</v>
      </c>
      <c r="C314" t="str">
        <f>Master!B314</f>
        <v>Broadway Bridge Plan</v>
      </c>
      <c r="D314" t="str">
        <f>"&lt;b&gt;Agency:&lt;/b&gt; "&amp;Master!A314&amp;"&lt;br&gt;&lt;b&gt;Program:&lt;/b&gt; "&amp;Master!C314&amp;"&lt;br&gt;&lt;b&gt;Mode:&lt;/b&gt; "&amp;Master!D314&amp;"&lt;br&gt;&lt;br&gt;&lt;b&gt;Project Description:&lt;/b&gt; "&amp;Master!E314&amp;"&lt;br&gt;&lt;b&gt;Amount of Award: &lt;/b&gt;"&amp;Master!F314&amp;"&lt;br&gt;&lt;/b&gt;Link:&lt;/b&gt; "&amp;Master!G314</f>
        <v xml:space="preserve">&lt;b&gt;Agency:&lt;/b&gt; DOT&lt;br&gt;&lt;b&gt;Program:&lt;/b&gt; FY2014 TIGER&lt;br&gt;&lt;b&gt;Mode:&lt;/b&gt; Road&lt;br&gt;&lt;br&gt;&lt;b&gt;Project Description:&lt;/b&gt; The Broadway Bridge planning project will complete the environmental documentation phase of a new Broadway Bridge crossing the Sacramento River, connecting the City of West Sacramento to Sacramento. &lt;br&gt;&lt;b&gt;Amount of Award: &lt;/b&gt;1500000&lt;br&gt;&lt;/b&gt;Link:&lt;/b&gt; </v>
      </c>
      <c r="E314" t="str">
        <f>Master!C314</f>
        <v>FY2014 TIGER</v>
      </c>
      <c r="F314" t="s">
        <v>835</v>
      </c>
      <c r="G314" t="str">
        <f t="shared" si="16"/>
        <v>&lt;name&gt;Broadway Bridge Plan&lt;/name&gt;</v>
      </c>
      <c r="H314" t="str">
        <f t="shared" si="17"/>
        <v>&lt;description&gt;&lt;![CDATA[&lt;b&gt;Agency:&lt;/b&gt; DOT&lt;br&gt;&lt;b&gt;Program:&lt;/b&gt; FY2014 TIGER&lt;br&gt;&lt;b&gt;Mode:&lt;/b&gt; Road&lt;br&gt;&lt;br&gt;&lt;b&gt;Project Description:&lt;/b&gt; The Broadway Bridge planning project will complete the environmental documentation phase of a new Broadway Bridge crossing the Sacramento River, connecting the City of West Sacramento to Sacramento. &lt;br&gt;&lt;b&gt;Amount of Award: &lt;/b&gt;1500000&lt;br&gt;&lt;/b&gt;Link:&lt;/b&gt; ]]&gt;&lt;/description&gt;</v>
      </c>
      <c r="I314" t="str">
        <f t="shared" si="18"/>
        <v>&lt;styleUrl&gt;#FY2014 TIGER&lt;/styleUrl&gt;</v>
      </c>
      <c r="J314" t="str">
        <f t="shared" si="19"/>
        <v>&lt;Point&gt;&lt;coordinates&gt;-121.510506,38.581251,0&lt;/coordinates&gt;&lt;/Point&gt;</v>
      </c>
      <c r="K314" t="s">
        <v>836</v>
      </c>
    </row>
    <row r="315" spans="1:11" x14ac:dyDescent="0.25">
      <c r="A315">
        <f>Master!L315</f>
        <v>34.051886000000003</v>
      </c>
      <c r="B315">
        <f>Master!M315</f>
        <v>-118.23152399999999</v>
      </c>
      <c r="C315" t="str">
        <f>Master!B315</f>
        <v>Eastside Access Improvements</v>
      </c>
      <c r="D315" t="str">
        <f>"&lt;b&gt;Agency:&lt;/b&gt; "&amp;Master!A315&amp;"&lt;br&gt;&lt;b&gt;Program:&lt;/b&gt; "&amp;Master!C315&amp;"&lt;br&gt;&lt;b&gt;Mode:&lt;/b&gt; "&amp;Master!D315&amp;"&lt;br&gt;&lt;br&gt;&lt;b&gt;Project Description:&lt;/b&gt; "&amp;Master!E315&amp;"&lt;br&gt;&lt;b&gt;Amount of Award: &lt;/b&gt;"&amp;Master!F315&amp;"&lt;br&gt;&lt;/b&gt;Link:&lt;/b&gt; "&amp;Master!G315</f>
        <v xml:space="preserve">&lt;b&gt;Agency:&lt;/b&gt; DOT&lt;br&gt;&lt;b&gt;Program:&lt;/b&gt; FY2014 TIGER&lt;br&gt;&lt;b&gt;Mode:&lt;/b&gt; Transit&lt;br&gt;&lt;br&gt;&lt;b&gt;Project Description:&lt;/b&gt; The Eastside Access Improvements project will upgrade the streetscape, including street furniture, lighting, planting, and storm parkways, pedestrian facilities, including crosswalks and sidewalks, and bicycle facilities, including walk-bike esplanade, Class I and II bicycle lanes, cycle tracks, within a one-mile radius of the 1st/Central Station of the Regional Connector rail line, set to open for service in 2020 in the Little Tokyo neighborhood of downtown Los Angeles.  TIGER funds will not support deployment of a Regional Bike Share Program.&lt;br&gt;&lt;b&gt;Amount of Award: &lt;/b&gt;11800000&lt;br&gt;&lt;/b&gt;Link:&lt;/b&gt; </v>
      </c>
      <c r="E315" t="str">
        <f>Master!C315</f>
        <v>FY2014 TIGER</v>
      </c>
      <c r="F315" t="s">
        <v>835</v>
      </c>
      <c r="G315" t="str">
        <f t="shared" si="16"/>
        <v>&lt;name&gt;Eastside Access Improvements&lt;/name&gt;</v>
      </c>
      <c r="H315" t="str">
        <f t="shared" si="17"/>
        <v>&lt;description&gt;&lt;![CDATA[&lt;b&gt;Agency:&lt;/b&gt; DOT&lt;br&gt;&lt;b&gt;Program:&lt;/b&gt; FY2014 TIGER&lt;br&gt;&lt;b&gt;Mode:&lt;/b&gt; Transit&lt;br&gt;&lt;br&gt;&lt;b&gt;Project Description:&lt;/b&gt; The Eastside Access Improvements project will upgrade the streetscape, including street furniture, lighting, planting, and storm parkways, pedestrian facilities, including crosswalks and sidewalks, and bicycle facilities, including walk-bike esplanade, Class I and II bicycle lanes, cycle tracks, within a one-mile radius of the 1st/Central Station of the Regional Connector rail line, set to open for service in 2020 in the Little Tokyo neighborhood of downtown Los Angeles.  TIGER funds will not support deployment of a Regional Bike Share Program.&lt;br&gt;&lt;b&gt;Amount of Award: &lt;/b&gt;11800000&lt;br&gt;&lt;/b&gt;Link:&lt;/b&gt; ]]&gt;&lt;/description&gt;</v>
      </c>
      <c r="I315" t="str">
        <f t="shared" si="18"/>
        <v>&lt;styleUrl&gt;#FY2014 TIGER&lt;/styleUrl&gt;</v>
      </c>
      <c r="J315" t="str">
        <f t="shared" si="19"/>
        <v>&lt;Point&gt;&lt;coordinates&gt;-118.231524,34.051886,0&lt;/coordinates&gt;&lt;/Point&gt;</v>
      </c>
      <c r="K315" t="s">
        <v>836</v>
      </c>
    </row>
    <row r="316" spans="1:11" x14ac:dyDescent="0.25">
      <c r="A316">
        <f>Master!L316</f>
        <v>33.928530000000002</v>
      </c>
      <c r="B316">
        <f>Master!M316</f>
        <v>-118.237588</v>
      </c>
      <c r="C316" t="str">
        <f>Master!B316</f>
        <v>Willowbrook/Rosa Parks Station Master Plan Implementation Project</v>
      </c>
      <c r="D316" t="str">
        <f>"&lt;b&gt;Agency:&lt;/b&gt; "&amp;Master!A316&amp;"&lt;br&gt;&lt;b&gt;Program:&lt;/b&gt; "&amp;Master!C316&amp;"&lt;br&gt;&lt;b&gt;Mode:&lt;/b&gt; "&amp;Master!D316&amp;"&lt;br&gt;&lt;br&gt;&lt;b&gt;Project Description:&lt;/b&gt; "&amp;Master!E316&amp;"&lt;br&gt;&lt;b&gt;Amount of Award: &lt;/b&gt;"&amp;Master!F316&amp;"&lt;br&gt;&lt;/b&gt;Link:&lt;/b&gt; "&amp;Master!G316</f>
        <v xml:space="preserve">&lt;b&gt;Agency:&lt;/b&gt; DOT&lt;br&gt;&lt;b&gt;Program:&lt;/b&gt; FY2014 TIGER&lt;br&gt;&lt;b&gt;Mode:&lt;/b&gt; Transit&lt;br&gt;&lt;br&gt;&lt;b&gt;Project Description:&lt;/b&gt; The Willowbrook Rosa Parks Station project will conduct several improvements to the Los Angeles Metropolitan Transportation Authority’s Willowbrook/Rosa Parks Station including lengthening the Metro Blue Line platform, upgrading station entrances and adding a new one, relocating and expanding the bus terminal, constructing a customer service and sheriff substation, building a new community plaza, constructing a multi-modal hub and pedestrian improvements, and implementing facility enhancements such as lighting and signage.&lt;br&gt;&lt;b&gt;Amount of Award: &lt;/b&gt;10250000&lt;br&gt;&lt;/b&gt;Link:&lt;/b&gt; </v>
      </c>
      <c r="E316" t="str">
        <f>Master!C316</f>
        <v>FY2014 TIGER</v>
      </c>
      <c r="F316" t="s">
        <v>835</v>
      </c>
      <c r="G316" t="str">
        <f t="shared" si="16"/>
        <v>&lt;name&gt;Willowbrook/Rosa Parks Station Master Plan Implementation Project&lt;/name&gt;</v>
      </c>
      <c r="H316" t="str">
        <f t="shared" si="17"/>
        <v>&lt;description&gt;&lt;![CDATA[&lt;b&gt;Agency:&lt;/b&gt; DOT&lt;br&gt;&lt;b&gt;Program:&lt;/b&gt; FY2014 TIGER&lt;br&gt;&lt;b&gt;Mode:&lt;/b&gt; Transit&lt;br&gt;&lt;br&gt;&lt;b&gt;Project Description:&lt;/b&gt; The Willowbrook Rosa Parks Station project will conduct several improvements to the Los Angeles Metropolitan Transportation Authority’s Willowbrook/Rosa Parks Station including lengthening the Metro Blue Line platform, upgrading station entrances and adding a new one, relocating and expanding the bus terminal, constructing a customer service and sheriff substation, building a new community plaza, constructing a multi-modal hub and pedestrian improvements, and implementing facility enhancements such as lighting and signage.&lt;br&gt;&lt;b&gt;Amount of Award: &lt;/b&gt;10250000&lt;br&gt;&lt;/b&gt;Link:&lt;/b&gt; ]]&gt;&lt;/description&gt;</v>
      </c>
      <c r="I316" t="str">
        <f t="shared" si="18"/>
        <v>&lt;styleUrl&gt;#FY2014 TIGER&lt;/styleUrl&gt;</v>
      </c>
      <c r="J316" t="str">
        <f t="shared" si="19"/>
        <v>&lt;Point&gt;&lt;coordinates&gt;-118.237588,33.92853,0&lt;/coordinates&gt;&lt;/Point&gt;</v>
      </c>
      <c r="K316" t="s">
        <v>836</v>
      </c>
    </row>
    <row r="317" spans="1:11" x14ac:dyDescent="0.25">
      <c r="A317">
        <f>Master!L317</f>
        <v>37.769641999999997</v>
      </c>
      <c r="B317">
        <f>Master!M317</f>
        <v>-122.407044</v>
      </c>
      <c r="C317" t="str">
        <f>Master!B317</f>
        <v>San Francisco Bay Area Core Capacity Transit Study</v>
      </c>
      <c r="D317" t="str">
        <f>"&lt;b&gt;Agency:&lt;/b&gt; "&amp;Master!A317&amp;"&lt;br&gt;&lt;b&gt;Program:&lt;/b&gt; "&amp;Master!C317&amp;"&lt;br&gt;&lt;b&gt;Mode:&lt;/b&gt; "&amp;Master!D317&amp;"&lt;br&gt;&lt;br&gt;&lt;b&gt;Project Description:&lt;/b&gt; "&amp;Master!E317&amp;"&lt;br&gt;&lt;b&gt;Amount of Award: &lt;/b&gt;"&amp;Master!F317&amp;"&lt;br&gt;&lt;/b&gt;Link:&lt;/b&gt; "&amp;Master!G317</f>
        <v xml:space="preserve">&lt;b&gt;Agency:&lt;/b&gt; DOT&lt;br&gt;&lt;b&gt;Program:&lt;/b&gt; FY2014 TIGER&lt;br&gt;&lt;b&gt;Mode:&lt;/b&gt; Regional Planning&lt;br&gt;&lt;br&gt;&lt;b&gt;Project Description:&lt;/b&gt; The San Francisco Bay Area Core Capacity Transit Study will evaluate and prioritize short-, medium- and long-term transit investments, and strategies to address existing and forecasted capacity constraints in the core of the region.   &lt;br&gt;&lt;b&gt;Amount of Award: &lt;/b&gt;1000000&lt;br&gt;&lt;/b&gt;Link:&lt;/b&gt; </v>
      </c>
      <c r="E317" t="str">
        <f>Master!C317</f>
        <v>FY2014 TIGER</v>
      </c>
      <c r="F317" t="s">
        <v>835</v>
      </c>
      <c r="G317" t="str">
        <f t="shared" si="16"/>
        <v>&lt;name&gt;San Francisco Bay Area Core Capacity Transit Study&lt;/name&gt;</v>
      </c>
      <c r="H317" t="str">
        <f t="shared" si="17"/>
        <v>&lt;description&gt;&lt;![CDATA[&lt;b&gt;Agency:&lt;/b&gt; DOT&lt;br&gt;&lt;b&gt;Program:&lt;/b&gt; FY2014 TIGER&lt;br&gt;&lt;b&gt;Mode:&lt;/b&gt; Regional Planning&lt;br&gt;&lt;br&gt;&lt;b&gt;Project Description:&lt;/b&gt; The San Francisco Bay Area Core Capacity Transit Study will evaluate and prioritize short-, medium- and long-term transit investments, and strategies to address existing and forecasted capacity constraints in the core of the region.   &lt;br&gt;&lt;b&gt;Amount of Award: &lt;/b&gt;1000000&lt;br&gt;&lt;/b&gt;Link:&lt;/b&gt; ]]&gt;&lt;/description&gt;</v>
      </c>
      <c r="I317" t="str">
        <f t="shared" si="18"/>
        <v>&lt;styleUrl&gt;#FY2014 TIGER&lt;/styleUrl&gt;</v>
      </c>
      <c r="J317" t="str">
        <f t="shared" si="19"/>
        <v>&lt;Point&gt;&lt;coordinates&gt;-122.407044,37.769642,0&lt;/coordinates&gt;&lt;/Point&gt;</v>
      </c>
      <c r="K317" t="s">
        <v>836</v>
      </c>
    </row>
    <row r="318" spans="1:11" x14ac:dyDescent="0.25">
      <c r="A318">
        <f>Master!L318</f>
        <v>38.671605999999997</v>
      </c>
      <c r="B318">
        <f>Master!M318</f>
        <v>-104.714985</v>
      </c>
      <c r="C318" t="str">
        <f>Master!B318</f>
        <v>Charter Oak Ranch Road Plan</v>
      </c>
      <c r="D318" t="str">
        <f>"&lt;b&gt;Agency:&lt;/b&gt; "&amp;Master!A318&amp;"&lt;br&gt;&lt;b&gt;Program:&lt;/b&gt; "&amp;Master!C318&amp;"&lt;br&gt;&lt;b&gt;Mode:&lt;/b&gt; "&amp;Master!D318&amp;"&lt;br&gt;&lt;br&gt;&lt;b&gt;Project Description:&lt;/b&gt; "&amp;Master!E318&amp;"&lt;br&gt;&lt;b&gt;Amount of Award: &lt;/b&gt;"&amp;Master!F318&amp;"&lt;br&gt;&lt;/b&gt;Link:&lt;/b&gt; "&amp;Master!G318</f>
        <v xml:space="preserve">&lt;b&gt;Agency:&lt;/b&gt; DOT&lt;br&gt;&lt;b&gt;Program:&lt;/b&gt; FY2014 TIGER&lt;br&gt;&lt;b&gt;Mode:&lt;/b&gt; Road&lt;br&gt;&lt;br&gt;&lt;b&gt;Project Description:&lt;/b&gt; The project will develop conceptual design and preliminary engineering for rehabilitation of access roads leading to Gate 19, which is planned for reopening to provide alternate access to Ft. Carson's military training infrastructure.  &lt;br&gt;&lt;b&gt;Amount of Award: &lt;/b&gt;1200000&lt;br&gt;&lt;/b&gt;Link:&lt;/b&gt; </v>
      </c>
      <c r="E318" t="str">
        <f>Master!C318</f>
        <v>FY2014 TIGER</v>
      </c>
      <c r="F318" t="s">
        <v>835</v>
      </c>
      <c r="G318" t="str">
        <f t="shared" si="16"/>
        <v>&lt;name&gt;Charter Oak Ranch Road Plan&lt;/name&gt;</v>
      </c>
      <c r="H318" t="str">
        <f t="shared" si="17"/>
        <v>&lt;description&gt;&lt;![CDATA[&lt;b&gt;Agency:&lt;/b&gt; DOT&lt;br&gt;&lt;b&gt;Program:&lt;/b&gt; FY2014 TIGER&lt;br&gt;&lt;b&gt;Mode:&lt;/b&gt; Road&lt;br&gt;&lt;br&gt;&lt;b&gt;Project Description:&lt;/b&gt; The project will develop conceptual design and preliminary engineering for rehabilitation of access roads leading to Gate 19, which is planned for reopening to provide alternate access to Ft. Carson's military training infrastructure.  &lt;br&gt;&lt;b&gt;Amount of Award: &lt;/b&gt;1200000&lt;br&gt;&lt;/b&gt;Link:&lt;/b&gt; ]]&gt;&lt;/description&gt;</v>
      </c>
      <c r="I318" t="str">
        <f t="shared" si="18"/>
        <v>&lt;styleUrl&gt;#FY2014 TIGER&lt;/styleUrl&gt;</v>
      </c>
      <c r="J318" t="str">
        <f t="shared" si="19"/>
        <v>&lt;Point&gt;&lt;coordinates&gt;-104.714985,38.671606,0&lt;/coordinates&gt;&lt;/Point&gt;</v>
      </c>
      <c r="K318" t="s">
        <v>836</v>
      </c>
    </row>
    <row r="319" spans="1:11" x14ac:dyDescent="0.25">
      <c r="A319">
        <f>Master!L319</f>
        <v>47.400767000000002</v>
      </c>
      <c r="B319">
        <f>Master!M319</f>
        <v>-116.916912</v>
      </c>
      <c r="C319" t="str">
        <f>Master!B319</f>
        <v>US-95 Worley North Stage 2</v>
      </c>
      <c r="D319" t="str">
        <f>"&lt;b&gt;Agency:&lt;/b&gt; "&amp;Master!A319&amp;"&lt;br&gt;&lt;b&gt;Program:&lt;/b&gt; "&amp;Master!C319&amp;"&lt;br&gt;&lt;b&gt;Mode:&lt;/b&gt; "&amp;Master!D319&amp;"&lt;br&gt;&lt;br&gt;&lt;b&gt;Project Description:&lt;/b&gt; "&amp;Master!E319&amp;"&lt;br&gt;&lt;b&gt;Amount of Award: &lt;/b&gt;"&amp;Master!F319&amp;"&lt;br&gt;&lt;/b&gt;Link:&lt;/b&gt; "&amp;Master!G319</f>
        <v xml:space="preserve">&lt;b&gt;Agency:&lt;/b&gt; DOT&lt;br&gt;&lt;b&gt;Program:&lt;/b&gt; FY2014 TIGER&lt;br&gt;&lt;b&gt;Mode:&lt;/b&gt; Road&lt;br&gt;&lt;br&gt;&lt;b&gt;Project Description:&lt;/b&gt; The US-95 Worley North State 2 project will realign and reconstruct a 2.75 mile segment of US-95, including widening and straightening the road and adding turn lanes and shoulders. &lt;br&gt;&lt;b&gt;Amount of Award: &lt;/b&gt;7400000&lt;br&gt;&lt;/b&gt;Link:&lt;/b&gt; </v>
      </c>
      <c r="E319" t="str">
        <f>Master!C319</f>
        <v>FY2014 TIGER</v>
      </c>
      <c r="F319" t="s">
        <v>835</v>
      </c>
      <c r="G319" t="str">
        <f t="shared" si="16"/>
        <v>&lt;name&gt;US-95 Worley North Stage 2&lt;/name&gt;</v>
      </c>
      <c r="H319" t="str">
        <f t="shared" si="17"/>
        <v>&lt;description&gt;&lt;![CDATA[&lt;b&gt;Agency:&lt;/b&gt; DOT&lt;br&gt;&lt;b&gt;Program:&lt;/b&gt; FY2014 TIGER&lt;br&gt;&lt;b&gt;Mode:&lt;/b&gt; Road&lt;br&gt;&lt;br&gt;&lt;b&gt;Project Description:&lt;/b&gt; The US-95 Worley North State 2 project will realign and reconstruct a 2.75 mile segment of US-95, including widening and straightening the road and adding turn lanes and shoulders. &lt;br&gt;&lt;b&gt;Amount of Award: &lt;/b&gt;7400000&lt;br&gt;&lt;/b&gt;Link:&lt;/b&gt; ]]&gt;&lt;/description&gt;</v>
      </c>
      <c r="I319" t="str">
        <f t="shared" si="18"/>
        <v>&lt;styleUrl&gt;#FY2014 TIGER&lt;/styleUrl&gt;</v>
      </c>
      <c r="J319" t="str">
        <f t="shared" si="19"/>
        <v>&lt;Point&gt;&lt;coordinates&gt;-116.916912,47.400767,0&lt;/coordinates&gt;&lt;/Point&gt;</v>
      </c>
      <c r="K319" t="s">
        <v>836</v>
      </c>
    </row>
    <row r="320" spans="1:11" x14ac:dyDescent="0.25">
      <c r="A320">
        <f>Master!L320</f>
        <v>48.115701000000001</v>
      </c>
      <c r="B320">
        <f>Master!M320</f>
        <v>-105.184371</v>
      </c>
      <c r="C320" t="str">
        <f>Master!B320</f>
        <v>Poplar Airport Redevelopment and Regional Access Project</v>
      </c>
      <c r="D320" t="str">
        <f>"&lt;b&gt;Agency:&lt;/b&gt; "&amp;Master!A320&amp;"&lt;br&gt;&lt;b&gt;Program:&lt;/b&gt; "&amp;Master!C320&amp;"&lt;br&gt;&lt;b&gt;Mode:&lt;/b&gt; "&amp;Master!D320&amp;"&lt;br&gt;&lt;br&gt;&lt;b&gt;Project Description:&lt;/b&gt; "&amp;Master!E320&amp;"&lt;br&gt;&lt;b&gt;Amount of Award: &lt;/b&gt;"&amp;Master!F320&amp;"&lt;br&gt;&lt;/b&gt;Link:&lt;/b&gt; "&amp;Master!G320</f>
        <v xml:space="preserve">&lt;b&gt;Agency:&lt;/b&gt; DOT&lt;br&gt;&lt;b&gt;Program:&lt;/b&gt; FY2014 TIGER&lt;br&gt;&lt;b&gt;Mode:&lt;/b&gt; Road&lt;br&gt;&lt;br&gt;&lt;b&gt;Project Description:&lt;/b&gt; The Poplar Airport Redevelopment and Regional Access Project will complete pre-construction activities for transportation improvements associated with two phases of planned commercial and residential redevelopment on the site of the former Poplar Airport on the Fort Peck Reservation in Montana.  &lt;br&gt;&lt;b&gt;Amount of Award: &lt;/b&gt;692829&lt;br&gt;&lt;/b&gt;Link:&lt;/b&gt; </v>
      </c>
      <c r="E320" t="str">
        <f>Master!C320</f>
        <v>FY2014 TIGER</v>
      </c>
      <c r="F320" t="s">
        <v>835</v>
      </c>
      <c r="G320" t="str">
        <f t="shared" si="16"/>
        <v>&lt;name&gt;Poplar Airport Redevelopment and Regional Access Project&lt;/name&gt;</v>
      </c>
      <c r="H320" t="str">
        <f t="shared" si="17"/>
        <v>&lt;description&gt;&lt;![CDATA[&lt;b&gt;Agency:&lt;/b&gt; DOT&lt;br&gt;&lt;b&gt;Program:&lt;/b&gt; FY2014 TIGER&lt;br&gt;&lt;b&gt;Mode:&lt;/b&gt; Road&lt;br&gt;&lt;br&gt;&lt;b&gt;Project Description:&lt;/b&gt; The Poplar Airport Redevelopment and Regional Access Project will complete pre-construction activities for transportation improvements associated with two phases of planned commercial and residential redevelopment on the site of the former Poplar Airport on the Fort Peck Reservation in Montana.  &lt;br&gt;&lt;b&gt;Amount of Award: &lt;/b&gt;692829&lt;br&gt;&lt;/b&gt;Link:&lt;/b&gt; ]]&gt;&lt;/description&gt;</v>
      </c>
      <c r="I320" t="str">
        <f t="shared" si="18"/>
        <v>&lt;styleUrl&gt;#FY2014 TIGER&lt;/styleUrl&gt;</v>
      </c>
      <c r="J320" t="str">
        <f t="shared" si="19"/>
        <v>&lt;Point&gt;&lt;coordinates&gt;-105.184371,48.115701,0&lt;/coordinates&gt;&lt;/Point&gt;</v>
      </c>
      <c r="K320" t="s">
        <v>836</v>
      </c>
    </row>
    <row r="321" spans="1:11" x14ac:dyDescent="0.25">
      <c r="A321">
        <f>Master!L321</f>
        <v>32.154687000000003</v>
      </c>
      <c r="B321">
        <f>Master!M321</f>
        <v>-106.87912</v>
      </c>
      <c r="C321" t="str">
        <f>Master!B321</f>
        <v>Santa Theresa Border Plan</v>
      </c>
      <c r="D321" t="str">
        <f>"&lt;b&gt;Agency:&lt;/b&gt; "&amp;Master!A321&amp;"&lt;br&gt;&lt;b&gt;Program:&lt;/b&gt; "&amp;Master!C321&amp;"&lt;br&gt;&lt;b&gt;Mode:&lt;/b&gt; "&amp;Master!D321&amp;"&lt;br&gt;&lt;br&gt;&lt;b&gt;Project Description:&lt;/b&gt; "&amp;Master!E321&amp;"&lt;br&gt;&lt;b&gt;Amount of Award: &lt;/b&gt;"&amp;Master!F321&amp;"&lt;br&gt;&lt;/b&gt;Link:&lt;/b&gt; "&amp;Master!G321</f>
        <v xml:space="preserve">&lt;b&gt;Agency:&lt;/b&gt; DOT&lt;br&gt;&lt;b&gt;Program:&lt;/b&gt; FY2014 TIGER&lt;br&gt;&lt;b&gt;Mode:&lt;/b&gt; Regional Planning&lt;br&gt;&lt;br&gt;&lt;b&gt;Project Description:&lt;/b&gt; The needs assessment and strategic plan will create a coordinated method for identifying the most beneficial planning, maintenance, and capital improvement projects in the Santa Teresa border area. &lt;br&gt;&lt;b&gt;Amount of Award: &lt;/b&gt;400000&lt;br&gt;&lt;/b&gt;Link:&lt;/b&gt; </v>
      </c>
      <c r="E321" t="str">
        <f>Master!C321</f>
        <v>FY2014 TIGER</v>
      </c>
      <c r="F321" t="s">
        <v>835</v>
      </c>
      <c r="G321" t="str">
        <f t="shared" si="16"/>
        <v>&lt;name&gt;Santa Theresa Border Plan&lt;/name&gt;</v>
      </c>
      <c r="H321" t="str">
        <f t="shared" si="17"/>
        <v>&lt;description&gt;&lt;![CDATA[&lt;b&gt;Agency:&lt;/b&gt; DOT&lt;br&gt;&lt;b&gt;Program:&lt;/b&gt; FY2014 TIGER&lt;br&gt;&lt;b&gt;Mode:&lt;/b&gt; Regional Planning&lt;br&gt;&lt;br&gt;&lt;b&gt;Project Description:&lt;/b&gt; The needs assessment and strategic plan will create a coordinated method for identifying the most beneficial planning, maintenance, and capital improvement projects in the Santa Teresa border area. &lt;br&gt;&lt;b&gt;Amount of Award: &lt;/b&gt;400000&lt;br&gt;&lt;/b&gt;Link:&lt;/b&gt; ]]&gt;&lt;/description&gt;</v>
      </c>
      <c r="I321" t="str">
        <f t="shared" si="18"/>
        <v>&lt;styleUrl&gt;#FY2014 TIGER&lt;/styleUrl&gt;</v>
      </c>
      <c r="J321" t="str">
        <f t="shared" si="19"/>
        <v>&lt;Point&gt;&lt;coordinates&gt;-106.87912,32.154687,0&lt;/coordinates&gt;&lt;/Point&gt;</v>
      </c>
      <c r="K321" t="s">
        <v>836</v>
      </c>
    </row>
    <row r="322" spans="1:11" x14ac:dyDescent="0.25">
      <c r="A322">
        <f>Master!L322</f>
        <v>36.115552000000001</v>
      </c>
      <c r="B322">
        <f>Master!M322</f>
        <v>-115.191135</v>
      </c>
      <c r="C322" t="str">
        <f>Master!B322</f>
        <v>Flamingo Corridor Improvements</v>
      </c>
      <c r="D322" t="str">
        <f>"&lt;b&gt;Agency:&lt;/b&gt; "&amp;Master!A322&amp;"&lt;br&gt;&lt;b&gt;Program:&lt;/b&gt; "&amp;Master!C322&amp;"&lt;br&gt;&lt;b&gt;Mode:&lt;/b&gt; "&amp;Master!D322&amp;"&lt;br&gt;&lt;br&gt;&lt;b&gt;Project Description:&lt;/b&gt; "&amp;Master!E322&amp;"&lt;br&gt;&lt;b&gt;Amount of Award: &lt;/b&gt;"&amp;Master!F322&amp;"&lt;br&gt;&lt;/b&gt;Link:&lt;/b&gt; "&amp;Master!G322</f>
        <v xml:space="preserve">&lt;b&gt;Agency:&lt;/b&gt; DOT&lt;br&gt;&lt;b&gt;Program:&lt;/b&gt; FY2014 TIGER&lt;br&gt;&lt;b&gt;Mode:&lt;/b&gt; Transit&lt;br&gt;&lt;br&gt;&lt;b&gt;Project Description:&lt;/b&gt; The Flamingo Corridor Improvements project will implement improvements to a BRT route along a 14-mile segment of Flamingo Road in Las Vegas, NV.  The project will complete transit station enhancements, shared/transit/bike lanes, bike parking, pedestrian amenities, pavement improvements, and Transit Signal Prioritization. &lt;br&gt;&lt;b&gt;Amount of Award: &lt;/b&gt;13300000&lt;br&gt;&lt;/b&gt;Link:&lt;/b&gt; </v>
      </c>
      <c r="E322" t="str">
        <f>Master!C322</f>
        <v>FY2014 TIGER</v>
      </c>
      <c r="F322" t="s">
        <v>835</v>
      </c>
      <c r="G322" t="str">
        <f t="shared" si="16"/>
        <v>&lt;name&gt;Flamingo Corridor Improvements&lt;/name&gt;</v>
      </c>
      <c r="H322" t="str">
        <f t="shared" si="17"/>
        <v>&lt;description&gt;&lt;![CDATA[&lt;b&gt;Agency:&lt;/b&gt; DOT&lt;br&gt;&lt;b&gt;Program:&lt;/b&gt; FY2014 TIGER&lt;br&gt;&lt;b&gt;Mode:&lt;/b&gt; Transit&lt;br&gt;&lt;br&gt;&lt;b&gt;Project Description:&lt;/b&gt; The Flamingo Corridor Improvements project will implement improvements to a BRT route along a 14-mile segment of Flamingo Road in Las Vegas, NV.  The project will complete transit station enhancements, shared/transit/bike lanes, bike parking, pedestrian amenities, pavement improvements, and Transit Signal Prioritization. &lt;br&gt;&lt;b&gt;Amount of Award: &lt;/b&gt;13300000&lt;br&gt;&lt;/b&gt;Link:&lt;/b&gt; ]]&gt;&lt;/description&gt;</v>
      </c>
      <c r="I322" t="str">
        <f t="shared" si="18"/>
        <v>&lt;styleUrl&gt;#FY2014 TIGER&lt;/styleUrl&gt;</v>
      </c>
      <c r="J322" t="str">
        <f t="shared" si="19"/>
        <v>&lt;Point&gt;&lt;coordinates&gt;-115.191135,36.115552,0&lt;/coordinates&gt;&lt;/Point&gt;</v>
      </c>
      <c r="K322" t="s">
        <v>836</v>
      </c>
    </row>
    <row r="323" spans="1:11" x14ac:dyDescent="0.25">
      <c r="A323">
        <f>Master!L323</f>
        <v>39.538998999999997</v>
      </c>
      <c r="B323">
        <f>Master!M323</f>
        <v>-119.785309</v>
      </c>
      <c r="C323" t="str">
        <f>Master!B323</f>
        <v>Washoe County Bus Rapid Transit</v>
      </c>
      <c r="D323" t="str">
        <f>"&lt;b&gt;Agency:&lt;/b&gt; "&amp;Master!A323&amp;"&lt;br&gt;&lt;b&gt;Program:&lt;/b&gt; "&amp;Master!C323&amp;"&lt;br&gt;&lt;b&gt;Mode:&lt;/b&gt; "&amp;Master!D323&amp;"&lt;br&gt;&lt;br&gt;&lt;b&gt;Project Description:&lt;/b&gt; "&amp;Master!E323&amp;"&lt;br&gt;&lt;b&gt;Amount of Award: &lt;/b&gt;"&amp;Master!F323&amp;"&lt;br&gt;&lt;/b&gt;Link:&lt;/b&gt; "&amp;Master!G323</f>
        <v xml:space="preserve">&lt;b&gt;Agency:&lt;/b&gt; DOT&lt;br&gt;&lt;b&gt;Program:&lt;/b&gt; FY2014 TIGER&lt;br&gt;&lt;b&gt;Mode:&lt;/b&gt; Transit&lt;br&gt;&lt;br&gt;&lt;b&gt;Project Description:&lt;/b&gt; The BRT Project will construct the 3.6 mile 4th Street/Prater Way RAPID Transit BRT Project, running east-west between Reno and Sparks, NV.  The project may also include upgraded electric buses and additional electric charging infrastructure, as well as construct accessible sidewalks and bike lanes.  &lt;br&gt;&lt;b&gt;Amount of Award: &lt;/b&gt;16000000&lt;br&gt;&lt;/b&gt;Link:&lt;/b&gt; </v>
      </c>
      <c r="E323" t="str">
        <f>Master!C323</f>
        <v>FY2014 TIGER</v>
      </c>
      <c r="F323" t="s">
        <v>835</v>
      </c>
      <c r="G323" t="str">
        <f t="shared" ref="G323:G368" si="20">"&lt;name&gt;"&amp;C323&amp;"&lt;/name&gt;"</f>
        <v>&lt;name&gt;Washoe County Bus Rapid Transit&lt;/name&gt;</v>
      </c>
      <c r="H323" t="str">
        <f t="shared" ref="H323:H368" si="21">"&lt;description&gt;&lt;![CDATA["&amp;D323&amp;"]]&gt;&lt;/description&gt;"</f>
        <v>&lt;description&gt;&lt;![CDATA[&lt;b&gt;Agency:&lt;/b&gt; DOT&lt;br&gt;&lt;b&gt;Program:&lt;/b&gt; FY2014 TIGER&lt;br&gt;&lt;b&gt;Mode:&lt;/b&gt; Transit&lt;br&gt;&lt;br&gt;&lt;b&gt;Project Description:&lt;/b&gt; The BRT Project will construct the 3.6 mile 4th Street/Prater Way RAPID Transit BRT Project, running east-west between Reno and Sparks, NV.  The project may also include upgraded electric buses and additional electric charging infrastructure, as well as construct accessible sidewalks and bike lanes.  &lt;br&gt;&lt;b&gt;Amount of Award: &lt;/b&gt;16000000&lt;br&gt;&lt;/b&gt;Link:&lt;/b&gt; ]]&gt;&lt;/description&gt;</v>
      </c>
      <c r="I323" t="str">
        <f t="shared" ref="I323:I368" si="22">"&lt;styleUrl&gt;#"&amp;E323&amp;"&lt;/styleUrl&gt;"</f>
        <v>&lt;styleUrl&gt;#FY2014 TIGER&lt;/styleUrl&gt;</v>
      </c>
      <c r="J323" t="str">
        <f t="shared" ref="J323:J368" si="23">"&lt;Point&gt;&lt;coordinates&gt;"&amp;B323&amp;","&amp;A323&amp;",0&lt;/coordinates&gt;&lt;/Point&gt;"</f>
        <v>&lt;Point&gt;&lt;coordinates&gt;-119.785309,39.538999,0&lt;/coordinates&gt;&lt;/Point&gt;</v>
      </c>
      <c r="K323" t="s">
        <v>836</v>
      </c>
    </row>
    <row r="324" spans="1:11" x14ac:dyDescent="0.25">
      <c r="A324">
        <f>Master!L324</f>
        <v>45.506827999999999</v>
      </c>
      <c r="B324">
        <f>Master!M324</f>
        <v>-122.76947</v>
      </c>
      <c r="C324" t="str">
        <f>Master!B324</f>
        <v>Regional Active Transportation Management (ATM)</v>
      </c>
      <c r="D324" t="str">
        <f>"&lt;b&gt;Agency:&lt;/b&gt; "&amp;Master!A324&amp;"&lt;br&gt;&lt;b&gt;Program:&lt;/b&gt; "&amp;Master!C324&amp;"&lt;br&gt;&lt;b&gt;Mode:&lt;/b&gt; "&amp;Master!D324&amp;"&lt;br&gt;&lt;br&gt;&lt;b&gt;Project Description:&lt;/b&gt; "&amp;Master!E324&amp;"&lt;br&gt;&lt;b&gt;Amount of Award: &lt;/b&gt;"&amp;Master!F324&amp;"&lt;br&gt;&lt;/b&gt;Link:&lt;/b&gt; "&amp;Master!G324</f>
        <v xml:space="preserve">&lt;b&gt;Agency:&lt;/b&gt; DOT&lt;br&gt;&lt;b&gt;Program:&lt;/b&gt; FY2014 TIGER&lt;br&gt;&lt;b&gt;Mode:&lt;/b&gt; Road&lt;br&gt;&lt;br&gt;&lt;b&gt;Project Description:&lt;/b&gt; The Washington County and Oregon DOT Regional Active Transportation Management (ATM) will complete ATM systems, active traffic signal management, transit and truck signal priority improvements, bicycle detection and signal timing, and performance monitoring on arterials.&lt;br&gt;&lt;b&gt;Amount of Award: &lt;/b&gt;10125000&lt;br&gt;&lt;/b&gt;Link:&lt;/b&gt; </v>
      </c>
      <c r="E324" t="str">
        <f>Master!C324</f>
        <v>FY2014 TIGER</v>
      </c>
      <c r="F324" t="s">
        <v>835</v>
      </c>
      <c r="G324" t="str">
        <f t="shared" si="20"/>
        <v>&lt;name&gt;Regional Active Transportation Management (ATM)&lt;/name&gt;</v>
      </c>
      <c r="H324" t="str">
        <f t="shared" si="21"/>
        <v>&lt;description&gt;&lt;![CDATA[&lt;b&gt;Agency:&lt;/b&gt; DOT&lt;br&gt;&lt;b&gt;Program:&lt;/b&gt; FY2014 TIGER&lt;br&gt;&lt;b&gt;Mode:&lt;/b&gt; Road&lt;br&gt;&lt;br&gt;&lt;b&gt;Project Description:&lt;/b&gt; The Washington County and Oregon DOT Regional Active Transportation Management (ATM) will complete ATM systems, active traffic signal management, transit and truck signal priority improvements, bicycle detection and signal timing, and performance monitoring on arterials.&lt;br&gt;&lt;b&gt;Amount of Award: &lt;/b&gt;10125000&lt;br&gt;&lt;/b&gt;Link:&lt;/b&gt; ]]&gt;&lt;/description&gt;</v>
      </c>
      <c r="I324" t="str">
        <f t="shared" si="22"/>
        <v>&lt;styleUrl&gt;#FY2014 TIGER&lt;/styleUrl&gt;</v>
      </c>
      <c r="J324" t="str">
        <f t="shared" si="23"/>
        <v>&lt;Point&gt;&lt;coordinates&gt;-122.76947,45.506828,0&lt;/coordinates&gt;&lt;/Point&gt;</v>
      </c>
      <c r="K324" t="s">
        <v>836</v>
      </c>
    </row>
    <row r="325" spans="1:11" x14ac:dyDescent="0.25">
      <c r="A325">
        <f>Master!L325</f>
        <v>40.757164000000003</v>
      </c>
      <c r="B325">
        <f>Master!M325</f>
        <v>-111.91798</v>
      </c>
      <c r="C325" t="str">
        <f>Master!B325</f>
        <v>The Pioneer Corridor Plan</v>
      </c>
      <c r="D325" t="str">
        <f>"&lt;b&gt;Agency:&lt;/b&gt; "&amp;Master!A325&amp;"&lt;br&gt;&lt;b&gt;Program:&lt;/b&gt; "&amp;Master!C325&amp;"&lt;br&gt;&lt;b&gt;Mode:&lt;/b&gt; "&amp;Master!D325&amp;"&lt;br&gt;&lt;br&gt;&lt;b&gt;Project Description:&lt;/b&gt; "&amp;Master!E325&amp;"&lt;br&gt;&lt;b&gt;Amount of Award: &lt;/b&gt;"&amp;Master!F325&amp;"&lt;br&gt;&lt;/b&gt;Link:&lt;/b&gt; "&amp;Master!G325</f>
        <v xml:space="preserve">&lt;b&gt;Agency:&lt;/b&gt; DOT&lt;br&gt;&lt;b&gt;Program:&lt;/b&gt; FY2014 TIGER&lt;br&gt;&lt;b&gt;Mode:&lt;/b&gt; Regional Planning&lt;br&gt;&lt;br&gt;&lt;b&gt;Project Description:&lt;/b&gt; The Pioneer Corridor Plan project will create a multi-modal corridor plan for the I-15 Corridor.  The planning process will analyze different transportation modes within the corridor and make recommendations for infrastructure investments and policies coordinated with housing and economic development.&lt;br&gt;&lt;b&gt;Amount of Award: &lt;/b&gt;820000&lt;br&gt;&lt;/b&gt;Link:&lt;/b&gt; </v>
      </c>
      <c r="E325" t="str">
        <f>Master!C325</f>
        <v>FY2014 TIGER</v>
      </c>
      <c r="F325" t="s">
        <v>835</v>
      </c>
      <c r="G325" t="str">
        <f t="shared" si="20"/>
        <v>&lt;name&gt;The Pioneer Corridor Plan&lt;/name&gt;</v>
      </c>
      <c r="H325" t="str">
        <f t="shared" si="21"/>
        <v>&lt;description&gt;&lt;![CDATA[&lt;b&gt;Agency:&lt;/b&gt; DOT&lt;br&gt;&lt;b&gt;Program:&lt;/b&gt; FY2014 TIGER&lt;br&gt;&lt;b&gt;Mode:&lt;/b&gt; Regional Planning&lt;br&gt;&lt;br&gt;&lt;b&gt;Project Description:&lt;/b&gt; The Pioneer Corridor Plan project will create a multi-modal corridor plan for the I-15 Corridor.  The planning process will analyze different transportation modes within the corridor and make recommendations for infrastructure investments and policies coordinated with housing and economic development.&lt;br&gt;&lt;b&gt;Amount of Award: &lt;/b&gt;820000&lt;br&gt;&lt;/b&gt;Link:&lt;/b&gt; ]]&gt;&lt;/description&gt;</v>
      </c>
      <c r="I325" t="str">
        <f t="shared" si="22"/>
        <v>&lt;styleUrl&gt;#FY2014 TIGER&lt;/styleUrl&gt;</v>
      </c>
      <c r="J325" t="str">
        <f t="shared" si="23"/>
        <v>&lt;Point&gt;&lt;coordinates&gt;-111.91798,40.757164,0&lt;/coordinates&gt;&lt;/Point&gt;</v>
      </c>
      <c r="K325" t="s">
        <v>836</v>
      </c>
    </row>
    <row r="326" spans="1:11" x14ac:dyDescent="0.25">
      <c r="A326">
        <f>Master!L326</f>
        <v>48.366050000000001</v>
      </c>
      <c r="B326">
        <f>Master!M326</f>
        <v>-124.61575000000001</v>
      </c>
      <c r="C326" t="str">
        <f>Master!B326</f>
        <v>Makah Tribe Oil Spill Response Access Dock Plan</v>
      </c>
      <c r="D326" t="str">
        <f>"&lt;b&gt;Agency:&lt;/b&gt; "&amp;Master!A326&amp;"&lt;br&gt;&lt;b&gt;Program:&lt;/b&gt; "&amp;Master!C326&amp;"&lt;br&gt;&lt;b&gt;Mode:&lt;/b&gt; "&amp;Master!D326&amp;"&lt;br&gt;&lt;br&gt;&lt;b&gt;Project Description:&lt;/b&gt; "&amp;Master!E326&amp;"&lt;br&gt;&lt;b&gt;Amount of Award: &lt;/b&gt;"&amp;Master!F326&amp;"&lt;br&gt;&lt;/b&gt;Link:&lt;/b&gt; "&amp;Master!G326</f>
        <v xml:space="preserve">&lt;b&gt;Agency:&lt;/b&gt; DOT&lt;br&gt;&lt;b&gt;Program:&lt;/b&gt; FY2014 TIGER&lt;br&gt;&lt;b&gt;Mode:&lt;/b&gt; Maritime&lt;br&gt;&lt;br&gt;&lt;b&gt;Project Description:&lt;/b&gt; In response to a U.S. Coast Guard requirement that the Makah Tribe develop an emergency response facility, this Oil Spill Response Access Dock Phase plan will plan and design a dock that will be used for oil spill prevention, a safe harbor, and emergency response base of operations.&lt;br&gt;&lt;b&gt;Amount of Award: &lt;/b&gt;1101904&lt;br&gt;&lt;/b&gt;Link:&lt;/b&gt; </v>
      </c>
      <c r="E326" t="str">
        <f>Master!C326</f>
        <v>FY2014 TIGER</v>
      </c>
      <c r="F326" t="s">
        <v>835</v>
      </c>
      <c r="G326" t="str">
        <f t="shared" si="20"/>
        <v>&lt;name&gt;Makah Tribe Oil Spill Response Access Dock Plan&lt;/name&gt;</v>
      </c>
      <c r="H326" t="str">
        <f t="shared" si="21"/>
        <v>&lt;description&gt;&lt;![CDATA[&lt;b&gt;Agency:&lt;/b&gt; DOT&lt;br&gt;&lt;b&gt;Program:&lt;/b&gt; FY2014 TIGER&lt;br&gt;&lt;b&gt;Mode:&lt;/b&gt; Maritime&lt;br&gt;&lt;br&gt;&lt;b&gt;Project Description:&lt;/b&gt; In response to a U.S. Coast Guard requirement that the Makah Tribe develop an emergency response facility, this Oil Spill Response Access Dock Phase plan will plan and design a dock that will be used for oil spill prevention, a safe harbor, and emergency response base of operations.&lt;br&gt;&lt;b&gt;Amount of Award: &lt;/b&gt;1101904&lt;br&gt;&lt;/b&gt;Link:&lt;/b&gt; ]]&gt;&lt;/description&gt;</v>
      </c>
      <c r="I326" t="str">
        <f t="shared" si="22"/>
        <v>&lt;styleUrl&gt;#FY2014 TIGER&lt;/styleUrl&gt;</v>
      </c>
      <c r="J326" t="str">
        <f t="shared" si="23"/>
        <v>&lt;Point&gt;&lt;coordinates&gt;-124.61575,48.36605,0&lt;/coordinates&gt;&lt;/Point&gt;</v>
      </c>
      <c r="K326" t="s">
        <v>836</v>
      </c>
    </row>
    <row r="327" spans="1:11" x14ac:dyDescent="0.25">
      <c r="A327">
        <f>Master!L327</f>
        <v>47.595753000000002</v>
      </c>
      <c r="B327">
        <f>Master!M327</f>
        <v>-122.34066799999999</v>
      </c>
      <c r="C327" t="str">
        <f>Master!B327</f>
        <v>Port of Seattle Terminal 46 Rehabilitation Project</v>
      </c>
      <c r="D327" t="str">
        <f>"&lt;b&gt;Agency:&lt;/b&gt; "&amp;Master!A327&amp;"&lt;br&gt;&lt;b&gt;Program:&lt;/b&gt; "&amp;Master!C327&amp;"&lt;br&gt;&lt;b&gt;Mode:&lt;/b&gt; "&amp;Master!D327&amp;"&lt;br&gt;&lt;br&gt;&lt;b&gt;Project Description:&lt;/b&gt; "&amp;Master!E327&amp;"&lt;br&gt;&lt;b&gt;Amount of Award: &lt;/b&gt;"&amp;Master!F327&amp;"&lt;br&gt;&lt;/b&gt;Link:&lt;/b&gt; "&amp;Master!G327</f>
        <v xml:space="preserve">&lt;b&gt;Agency:&lt;/b&gt; DOT&lt;br&gt;&lt;b&gt;Program:&lt;/b&gt; FY2014 TIGER&lt;br&gt;&lt;b&gt;Mode:&lt;/b&gt; Maritime&lt;br&gt;&lt;br&gt;&lt;b&gt;Project Description:&lt;/b&gt; The Port of Seattle Terminal 46 project will rehabilitate deteriorated berth pile caps and dock deck panels; construct a storm water system to treat terminal runoff; pave 435,000 square yards of terminal area and install new lighting controls; increase load capacity and extend crane rail at dock; construct new road to grade-separate truck traffic from rail yard; and provide public amenities to access 13.8 acres of habitat around the terminal site.  &lt;br&gt;&lt;b&gt;Amount of Award: &lt;/b&gt;20000000&lt;br&gt;&lt;/b&gt;Link:&lt;/b&gt; </v>
      </c>
      <c r="E327" t="str">
        <f>Master!C327</f>
        <v>FY2014 TIGER</v>
      </c>
      <c r="F327" t="s">
        <v>835</v>
      </c>
      <c r="G327" t="str">
        <f t="shared" si="20"/>
        <v>&lt;name&gt;Port of Seattle Terminal 46 Rehabilitation Project&lt;/name&gt;</v>
      </c>
      <c r="H327" t="str">
        <f t="shared" si="21"/>
        <v>&lt;description&gt;&lt;![CDATA[&lt;b&gt;Agency:&lt;/b&gt; DOT&lt;br&gt;&lt;b&gt;Program:&lt;/b&gt; FY2014 TIGER&lt;br&gt;&lt;b&gt;Mode:&lt;/b&gt; Maritime&lt;br&gt;&lt;br&gt;&lt;b&gt;Project Description:&lt;/b&gt; The Port of Seattle Terminal 46 project will rehabilitate deteriorated berth pile caps and dock deck panels; construct a storm water system to treat terminal runoff; pave 435,000 square yards of terminal area and install new lighting controls; increase load capacity and extend crane rail at dock; construct new road to grade-separate truck traffic from rail yard; and provide public amenities to access 13.8 acres of habitat around the terminal site.  &lt;br&gt;&lt;b&gt;Amount of Award: &lt;/b&gt;20000000&lt;br&gt;&lt;/b&gt;Link:&lt;/b&gt; ]]&gt;&lt;/description&gt;</v>
      </c>
      <c r="I327" t="str">
        <f t="shared" si="22"/>
        <v>&lt;styleUrl&gt;#FY2014 TIGER&lt;/styleUrl&gt;</v>
      </c>
      <c r="J327" t="str">
        <f t="shared" si="23"/>
        <v>&lt;Point&gt;&lt;coordinates&gt;-122.340668,47.595753,0&lt;/coordinates&gt;&lt;/Point&gt;</v>
      </c>
      <c r="K327" t="s">
        <v>836</v>
      </c>
    </row>
    <row r="328" spans="1:11" x14ac:dyDescent="0.25">
      <c r="A328">
        <f>Master!L328</f>
        <v>0</v>
      </c>
      <c r="B328">
        <f>Master!M328</f>
        <v>0</v>
      </c>
      <c r="C328">
        <f>Master!B328</f>
        <v>0</v>
      </c>
      <c r="D328" t="str">
        <f>"&lt;b&gt;Agency:&lt;/b&gt; "&amp;Master!A328&amp;"&lt;br&gt;&lt;b&gt;Program:&lt;/b&gt; "&amp;Master!C328&amp;"&lt;br&gt;&lt;b&gt;Mode:&lt;/b&gt; "&amp;Master!D328&amp;"&lt;br&gt;&lt;br&gt;&lt;b&gt;Project Description:&lt;/b&gt; "&amp;Master!E328&amp;"&lt;br&gt;&lt;b&gt;Amount of Award: &lt;/b&gt;"&amp;Master!F328&amp;"&lt;br&gt;&lt;/b&gt;Link:&lt;/b&gt; "&amp;Master!G328</f>
        <v xml:space="preserve">&lt;b&gt;Agency:&lt;/b&gt; &lt;br&gt;&lt;b&gt;Program:&lt;/b&gt; &lt;br&gt;&lt;b&gt;Mode:&lt;/b&gt; &lt;br&gt;&lt;br&gt;&lt;b&gt;Project Description:&lt;/b&gt; &lt;br&gt;&lt;b&gt;Amount of Award: &lt;/b&gt;&lt;br&gt;&lt;/b&gt;Link:&lt;/b&gt; </v>
      </c>
      <c r="E328">
        <f>Master!C328</f>
        <v>0</v>
      </c>
      <c r="F328" t="s">
        <v>835</v>
      </c>
      <c r="G328" t="str">
        <f t="shared" si="20"/>
        <v>&lt;name&gt;0&lt;/name&gt;</v>
      </c>
      <c r="H328" t="str">
        <f t="shared" si="21"/>
        <v>&lt;description&gt;&lt;![CDATA[&lt;b&gt;Agency:&lt;/b&gt; &lt;br&gt;&lt;b&gt;Program:&lt;/b&gt; &lt;br&gt;&lt;b&gt;Mode:&lt;/b&gt; &lt;br&gt;&lt;br&gt;&lt;b&gt;Project Description:&lt;/b&gt; &lt;br&gt;&lt;b&gt;Amount of Award: &lt;/b&gt;&lt;br&gt;&lt;/b&gt;Link:&lt;/b&gt; ]]&gt;&lt;/description&gt;</v>
      </c>
      <c r="I328" t="str">
        <f t="shared" si="22"/>
        <v>&lt;styleUrl&gt;#0&lt;/styleUrl&gt;</v>
      </c>
      <c r="J328" t="str">
        <f t="shared" si="23"/>
        <v>&lt;Point&gt;&lt;coordinates&gt;0,0,0&lt;/coordinates&gt;&lt;/Point&gt;</v>
      </c>
      <c r="K328" t="s">
        <v>836</v>
      </c>
    </row>
    <row r="329" spans="1:11" x14ac:dyDescent="0.25">
      <c r="A329">
        <f>Master!L329</f>
        <v>0</v>
      </c>
      <c r="B329">
        <f>Master!M329</f>
        <v>0</v>
      </c>
      <c r="C329">
        <f>Master!B329</f>
        <v>0</v>
      </c>
      <c r="D329" t="str">
        <f>"&lt;b&gt;Agency:&lt;/b&gt; "&amp;Master!A329&amp;"&lt;br&gt;&lt;b&gt;Program:&lt;/b&gt; "&amp;Master!C329&amp;"&lt;br&gt;&lt;b&gt;Mode:&lt;/b&gt; "&amp;Master!D329&amp;"&lt;br&gt;&lt;br&gt;&lt;b&gt;Project Description:&lt;/b&gt; "&amp;Master!E329&amp;"&lt;br&gt;&lt;b&gt;Amount of Award: &lt;/b&gt;"&amp;Master!F329&amp;"&lt;br&gt;&lt;/b&gt;Link:&lt;/b&gt; "&amp;Master!G329</f>
        <v xml:space="preserve">&lt;b&gt;Agency:&lt;/b&gt; &lt;br&gt;&lt;b&gt;Program:&lt;/b&gt; &lt;br&gt;&lt;b&gt;Mode:&lt;/b&gt; &lt;br&gt;&lt;br&gt;&lt;b&gt;Project Description:&lt;/b&gt; &lt;br&gt;&lt;b&gt;Amount of Award: &lt;/b&gt;&lt;br&gt;&lt;/b&gt;Link:&lt;/b&gt; </v>
      </c>
      <c r="E329">
        <f>Master!C329</f>
        <v>0</v>
      </c>
      <c r="F329" t="s">
        <v>835</v>
      </c>
      <c r="G329" t="str">
        <f t="shared" si="20"/>
        <v>&lt;name&gt;0&lt;/name&gt;</v>
      </c>
      <c r="H329" t="str">
        <f t="shared" si="21"/>
        <v>&lt;description&gt;&lt;![CDATA[&lt;b&gt;Agency:&lt;/b&gt; &lt;br&gt;&lt;b&gt;Program:&lt;/b&gt; &lt;br&gt;&lt;b&gt;Mode:&lt;/b&gt; &lt;br&gt;&lt;br&gt;&lt;b&gt;Project Description:&lt;/b&gt; &lt;br&gt;&lt;b&gt;Amount of Award: &lt;/b&gt;&lt;br&gt;&lt;/b&gt;Link:&lt;/b&gt; ]]&gt;&lt;/description&gt;</v>
      </c>
      <c r="I329" t="str">
        <f t="shared" si="22"/>
        <v>&lt;styleUrl&gt;#0&lt;/styleUrl&gt;</v>
      </c>
      <c r="J329" t="str">
        <f t="shared" si="23"/>
        <v>&lt;Point&gt;&lt;coordinates&gt;0,0,0&lt;/coordinates&gt;&lt;/Point&gt;</v>
      </c>
      <c r="K329" t="s">
        <v>836</v>
      </c>
    </row>
    <row r="330" spans="1:11" x14ac:dyDescent="0.25">
      <c r="A330">
        <f>Master!L330</f>
        <v>0</v>
      </c>
      <c r="B330">
        <f>Master!M330</f>
        <v>0</v>
      </c>
      <c r="C330">
        <f>Master!B330</f>
        <v>0</v>
      </c>
      <c r="D330" t="str">
        <f>"&lt;b&gt;Agency:&lt;/b&gt; "&amp;Master!A330&amp;"&lt;br&gt;&lt;b&gt;Program:&lt;/b&gt; "&amp;Master!C330&amp;"&lt;br&gt;&lt;b&gt;Mode:&lt;/b&gt; "&amp;Master!D330&amp;"&lt;br&gt;&lt;br&gt;&lt;b&gt;Project Description:&lt;/b&gt; "&amp;Master!E330&amp;"&lt;br&gt;&lt;b&gt;Amount of Award: &lt;/b&gt;"&amp;Master!F330&amp;"&lt;br&gt;&lt;/b&gt;Link:&lt;/b&gt; "&amp;Master!G330</f>
        <v xml:space="preserve">&lt;b&gt;Agency:&lt;/b&gt; &lt;br&gt;&lt;b&gt;Program:&lt;/b&gt; &lt;br&gt;&lt;b&gt;Mode:&lt;/b&gt; &lt;br&gt;&lt;br&gt;&lt;b&gt;Project Description:&lt;/b&gt; &lt;br&gt;&lt;b&gt;Amount of Award: &lt;/b&gt;&lt;br&gt;&lt;/b&gt;Link:&lt;/b&gt; </v>
      </c>
      <c r="E330">
        <f>Master!C330</f>
        <v>0</v>
      </c>
      <c r="F330" t="s">
        <v>835</v>
      </c>
      <c r="G330" t="str">
        <f t="shared" si="20"/>
        <v>&lt;name&gt;0&lt;/name&gt;</v>
      </c>
      <c r="H330" t="str">
        <f t="shared" si="21"/>
        <v>&lt;description&gt;&lt;![CDATA[&lt;b&gt;Agency:&lt;/b&gt; &lt;br&gt;&lt;b&gt;Program:&lt;/b&gt; &lt;br&gt;&lt;b&gt;Mode:&lt;/b&gt; &lt;br&gt;&lt;br&gt;&lt;b&gt;Project Description:&lt;/b&gt; &lt;br&gt;&lt;b&gt;Amount of Award: &lt;/b&gt;&lt;br&gt;&lt;/b&gt;Link:&lt;/b&gt; ]]&gt;&lt;/description&gt;</v>
      </c>
      <c r="I330" t="str">
        <f t="shared" si="22"/>
        <v>&lt;styleUrl&gt;#0&lt;/styleUrl&gt;</v>
      </c>
      <c r="J330" t="str">
        <f t="shared" si="23"/>
        <v>&lt;Point&gt;&lt;coordinates&gt;0,0,0&lt;/coordinates&gt;&lt;/Point&gt;</v>
      </c>
      <c r="K330" t="s">
        <v>836</v>
      </c>
    </row>
    <row r="331" spans="1:11" x14ac:dyDescent="0.25">
      <c r="A331">
        <f>Master!L331</f>
        <v>0</v>
      </c>
      <c r="B331">
        <f>Master!M331</f>
        <v>0</v>
      </c>
      <c r="C331">
        <f>Master!B331</f>
        <v>0</v>
      </c>
      <c r="D331" t="str">
        <f>"&lt;b&gt;Agency:&lt;/b&gt; "&amp;Master!A331&amp;"&lt;br&gt;&lt;b&gt;Program:&lt;/b&gt; "&amp;Master!C331&amp;"&lt;br&gt;&lt;b&gt;Mode:&lt;/b&gt; "&amp;Master!D331&amp;"&lt;br&gt;&lt;br&gt;&lt;b&gt;Project Description:&lt;/b&gt; "&amp;Master!E331&amp;"&lt;br&gt;&lt;b&gt;Amount of Award: &lt;/b&gt;"&amp;Master!F331&amp;"&lt;br&gt;&lt;/b&gt;Link:&lt;/b&gt; "&amp;Master!G331</f>
        <v xml:space="preserve">&lt;b&gt;Agency:&lt;/b&gt; &lt;br&gt;&lt;b&gt;Program:&lt;/b&gt; &lt;br&gt;&lt;b&gt;Mode:&lt;/b&gt; &lt;br&gt;&lt;br&gt;&lt;b&gt;Project Description:&lt;/b&gt; &lt;br&gt;&lt;b&gt;Amount of Award: &lt;/b&gt;&lt;br&gt;&lt;/b&gt;Link:&lt;/b&gt; </v>
      </c>
      <c r="E331">
        <f>Master!C331</f>
        <v>0</v>
      </c>
      <c r="F331" t="s">
        <v>835</v>
      </c>
      <c r="G331" t="str">
        <f t="shared" si="20"/>
        <v>&lt;name&gt;0&lt;/name&gt;</v>
      </c>
      <c r="H331" t="str">
        <f t="shared" si="21"/>
        <v>&lt;description&gt;&lt;![CDATA[&lt;b&gt;Agency:&lt;/b&gt; &lt;br&gt;&lt;b&gt;Program:&lt;/b&gt; &lt;br&gt;&lt;b&gt;Mode:&lt;/b&gt; &lt;br&gt;&lt;br&gt;&lt;b&gt;Project Description:&lt;/b&gt; &lt;br&gt;&lt;b&gt;Amount of Award: &lt;/b&gt;&lt;br&gt;&lt;/b&gt;Link:&lt;/b&gt; ]]&gt;&lt;/description&gt;</v>
      </c>
      <c r="I331" t="str">
        <f t="shared" si="22"/>
        <v>&lt;styleUrl&gt;#0&lt;/styleUrl&gt;</v>
      </c>
      <c r="J331" t="str">
        <f t="shared" si="23"/>
        <v>&lt;Point&gt;&lt;coordinates&gt;0,0,0&lt;/coordinates&gt;&lt;/Point&gt;</v>
      </c>
      <c r="K331" t="s">
        <v>836</v>
      </c>
    </row>
    <row r="332" spans="1:11" x14ac:dyDescent="0.25">
      <c r="A332">
        <f>Master!L332</f>
        <v>0</v>
      </c>
      <c r="B332">
        <f>Master!M332</f>
        <v>0</v>
      </c>
      <c r="C332">
        <f>Master!B332</f>
        <v>0</v>
      </c>
      <c r="D332" t="str">
        <f>"&lt;b&gt;Agency:&lt;/b&gt; "&amp;Master!A332&amp;"&lt;br&gt;&lt;b&gt;Program:&lt;/b&gt; "&amp;Master!C332&amp;"&lt;br&gt;&lt;b&gt;Mode:&lt;/b&gt; "&amp;Master!D332&amp;"&lt;br&gt;&lt;br&gt;&lt;b&gt;Project Description:&lt;/b&gt; "&amp;Master!E332&amp;"&lt;br&gt;&lt;b&gt;Amount of Award: &lt;/b&gt;"&amp;Master!F332&amp;"&lt;br&gt;&lt;/b&gt;Link:&lt;/b&gt; "&amp;Master!G332</f>
        <v xml:space="preserve">&lt;b&gt;Agency:&lt;/b&gt; &lt;br&gt;&lt;b&gt;Program:&lt;/b&gt; &lt;br&gt;&lt;b&gt;Mode:&lt;/b&gt; &lt;br&gt;&lt;br&gt;&lt;b&gt;Project Description:&lt;/b&gt; &lt;br&gt;&lt;b&gt;Amount of Award: &lt;/b&gt;&lt;br&gt;&lt;/b&gt;Link:&lt;/b&gt; </v>
      </c>
      <c r="E332">
        <f>Master!C332</f>
        <v>0</v>
      </c>
      <c r="F332" t="s">
        <v>835</v>
      </c>
      <c r="G332" t="str">
        <f t="shared" si="20"/>
        <v>&lt;name&gt;0&lt;/name&gt;</v>
      </c>
      <c r="H332" t="str">
        <f t="shared" si="21"/>
        <v>&lt;description&gt;&lt;![CDATA[&lt;b&gt;Agency:&lt;/b&gt; &lt;br&gt;&lt;b&gt;Program:&lt;/b&gt; &lt;br&gt;&lt;b&gt;Mode:&lt;/b&gt; &lt;br&gt;&lt;br&gt;&lt;b&gt;Project Description:&lt;/b&gt; &lt;br&gt;&lt;b&gt;Amount of Award: &lt;/b&gt;&lt;br&gt;&lt;/b&gt;Link:&lt;/b&gt; ]]&gt;&lt;/description&gt;</v>
      </c>
      <c r="I332" t="str">
        <f t="shared" si="22"/>
        <v>&lt;styleUrl&gt;#0&lt;/styleUrl&gt;</v>
      </c>
      <c r="J332" t="str">
        <f t="shared" si="23"/>
        <v>&lt;Point&gt;&lt;coordinates&gt;0,0,0&lt;/coordinates&gt;&lt;/Point&gt;</v>
      </c>
      <c r="K332" t="s">
        <v>836</v>
      </c>
    </row>
    <row r="333" spans="1:11" x14ac:dyDescent="0.25">
      <c r="A333">
        <f>Master!L333</f>
        <v>0</v>
      </c>
      <c r="B333">
        <f>Master!M333</f>
        <v>0</v>
      </c>
      <c r="C333">
        <f>Master!B333</f>
        <v>0</v>
      </c>
      <c r="D333" t="str">
        <f>"&lt;b&gt;Agency:&lt;/b&gt; "&amp;Master!A333&amp;"&lt;br&gt;&lt;b&gt;Program:&lt;/b&gt; "&amp;Master!C333&amp;"&lt;br&gt;&lt;b&gt;Mode:&lt;/b&gt; "&amp;Master!D333&amp;"&lt;br&gt;&lt;br&gt;&lt;b&gt;Project Description:&lt;/b&gt; "&amp;Master!E333&amp;"&lt;br&gt;&lt;b&gt;Amount of Award: &lt;/b&gt;"&amp;Master!F333&amp;"&lt;br&gt;&lt;/b&gt;Link:&lt;/b&gt; "&amp;Master!G333</f>
        <v xml:space="preserve">&lt;b&gt;Agency:&lt;/b&gt; &lt;br&gt;&lt;b&gt;Program:&lt;/b&gt; &lt;br&gt;&lt;b&gt;Mode:&lt;/b&gt; &lt;br&gt;&lt;br&gt;&lt;b&gt;Project Description:&lt;/b&gt; &lt;br&gt;&lt;b&gt;Amount of Award: &lt;/b&gt;&lt;br&gt;&lt;/b&gt;Link:&lt;/b&gt; </v>
      </c>
      <c r="E333">
        <f>Master!C333</f>
        <v>0</v>
      </c>
      <c r="F333" t="s">
        <v>835</v>
      </c>
      <c r="G333" t="str">
        <f t="shared" si="20"/>
        <v>&lt;name&gt;0&lt;/name&gt;</v>
      </c>
      <c r="H333" t="str">
        <f t="shared" si="21"/>
        <v>&lt;description&gt;&lt;![CDATA[&lt;b&gt;Agency:&lt;/b&gt; &lt;br&gt;&lt;b&gt;Program:&lt;/b&gt; &lt;br&gt;&lt;b&gt;Mode:&lt;/b&gt; &lt;br&gt;&lt;br&gt;&lt;b&gt;Project Description:&lt;/b&gt; &lt;br&gt;&lt;b&gt;Amount of Award: &lt;/b&gt;&lt;br&gt;&lt;/b&gt;Link:&lt;/b&gt; ]]&gt;&lt;/description&gt;</v>
      </c>
      <c r="I333" t="str">
        <f t="shared" si="22"/>
        <v>&lt;styleUrl&gt;#0&lt;/styleUrl&gt;</v>
      </c>
      <c r="J333" t="str">
        <f t="shared" si="23"/>
        <v>&lt;Point&gt;&lt;coordinates&gt;0,0,0&lt;/coordinates&gt;&lt;/Point&gt;</v>
      </c>
      <c r="K333" t="s">
        <v>836</v>
      </c>
    </row>
    <row r="334" spans="1:11" x14ac:dyDescent="0.25">
      <c r="A334">
        <f>Master!L334</f>
        <v>0</v>
      </c>
      <c r="B334">
        <f>Master!M334</f>
        <v>0</v>
      </c>
      <c r="C334">
        <f>Master!B334</f>
        <v>0</v>
      </c>
      <c r="D334" t="str">
        <f>"&lt;b&gt;Agency:&lt;/b&gt; "&amp;Master!A334&amp;"&lt;br&gt;&lt;b&gt;Program:&lt;/b&gt; "&amp;Master!C334&amp;"&lt;br&gt;&lt;b&gt;Mode:&lt;/b&gt; "&amp;Master!D334&amp;"&lt;br&gt;&lt;br&gt;&lt;b&gt;Project Description:&lt;/b&gt; "&amp;Master!E334&amp;"&lt;br&gt;&lt;b&gt;Amount of Award: &lt;/b&gt;"&amp;Master!F334&amp;"&lt;br&gt;&lt;/b&gt;Link:&lt;/b&gt; "&amp;Master!G334</f>
        <v xml:space="preserve">&lt;b&gt;Agency:&lt;/b&gt; &lt;br&gt;&lt;b&gt;Program:&lt;/b&gt; &lt;br&gt;&lt;b&gt;Mode:&lt;/b&gt; &lt;br&gt;&lt;br&gt;&lt;b&gt;Project Description:&lt;/b&gt; &lt;br&gt;&lt;b&gt;Amount of Award: &lt;/b&gt;&lt;br&gt;&lt;/b&gt;Link:&lt;/b&gt; </v>
      </c>
      <c r="E334">
        <f>Master!C334</f>
        <v>0</v>
      </c>
      <c r="F334" t="s">
        <v>835</v>
      </c>
      <c r="G334" t="str">
        <f t="shared" si="20"/>
        <v>&lt;name&gt;0&lt;/name&gt;</v>
      </c>
      <c r="H334" t="str">
        <f t="shared" si="21"/>
        <v>&lt;description&gt;&lt;![CDATA[&lt;b&gt;Agency:&lt;/b&gt; &lt;br&gt;&lt;b&gt;Program:&lt;/b&gt; &lt;br&gt;&lt;b&gt;Mode:&lt;/b&gt; &lt;br&gt;&lt;br&gt;&lt;b&gt;Project Description:&lt;/b&gt; &lt;br&gt;&lt;b&gt;Amount of Award: &lt;/b&gt;&lt;br&gt;&lt;/b&gt;Link:&lt;/b&gt; ]]&gt;&lt;/description&gt;</v>
      </c>
      <c r="I334" t="str">
        <f t="shared" si="22"/>
        <v>&lt;styleUrl&gt;#0&lt;/styleUrl&gt;</v>
      </c>
      <c r="J334" t="str">
        <f t="shared" si="23"/>
        <v>&lt;Point&gt;&lt;coordinates&gt;0,0,0&lt;/coordinates&gt;&lt;/Point&gt;</v>
      </c>
      <c r="K334" t="s">
        <v>836</v>
      </c>
    </row>
    <row r="335" spans="1:11" x14ac:dyDescent="0.25">
      <c r="A335">
        <f>Master!L335</f>
        <v>0</v>
      </c>
      <c r="B335">
        <f>Master!M335</f>
        <v>0</v>
      </c>
      <c r="C335">
        <f>Master!B335</f>
        <v>0</v>
      </c>
      <c r="D335" t="str">
        <f>"&lt;b&gt;Agency:&lt;/b&gt; "&amp;Master!A335&amp;"&lt;br&gt;&lt;b&gt;Program:&lt;/b&gt; "&amp;Master!C335&amp;"&lt;br&gt;&lt;b&gt;Mode:&lt;/b&gt; "&amp;Master!D335&amp;"&lt;br&gt;&lt;br&gt;&lt;b&gt;Project Description:&lt;/b&gt; "&amp;Master!E335&amp;"&lt;br&gt;&lt;b&gt;Amount of Award: &lt;/b&gt;"&amp;Master!F335&amp;"&lt;br&gt;&lt;/b&gt;Link:&lt;/b&gt; "&amp;Master!G335</f>
        <v xml:space="preserve">&lt;b&gt;Agency:&lt;/b&gt; &lt;br&gt;&lt;b&gt;Program:&lt;/b&gt; &lt;br&gt;&lt;b&gt;Mode:&lt;/b&gt; &lt;br&gt;&lt;br&gt;&lt;b&gt;Project Description:&lt;/b&gt; &lt;br&gt;&lt;b&gt;Amount of Award: &lt;/b&gt;&lt;br&gt;&lt;/b&gt;Link:&lt;/b&gt; </v>
      </c>
      <c r="E335">
        <f>Master!C335</f>
        <v>0</v>
      </c>
      <c r="F335" t="s">
        <v>835</v>
      </c>
      <c r="G335" t="str">
        <f t="shared" si="20"/>
        <v>&lt;name&gt;0&lt;/name&gt;</v>
      </c>
      <c r="H335" t="str">
        <f t="shared" si="21"/>
        <v>&lt;description&gt;&lt;![CDATA[&lt;b&gt;Agency:&lt;/b&gt; &lt;br&gt;&lt;b&gt;Program:&lt;/b&gt; &lt;br&gt;&lt;b&gt;Mode:&lt;/b&gt; &lt;br&gt;&lt;br&gt;&lt;b&gt;Project Description:&lt;/b&gt; &lt;br&gt;&lt;b&gt;Amount of Award: &lt;/b&gt;&lt;br&gt;&lt;/b&gt;Link:&lt;/b&gt; ]]&gt;&lt;/description&gt;</v>
      </c>
      <c r="I335" t="str">
        <f t="shared" si="22"/>
        <v>&lt;styleUrl&gt;#0&lt;/styleUrl&gt;</v>
      </c>
      <c r="J335" t="str">
        <f t="shared" si="23"/>
        <v>&lt;Point&gt;&lt;coordinates&gt;0,0,0&lt;/coordinates&gt;&lt;/Point&gt;</v>
      </c>
      <c r="K335" t="s">
        <v>836</v>
      </c>
    </row>
    <row r="336" spans="1:11" x14ac:dyDescent="0.25">
      <c r="A336">
        <f>Master!L336</f>
        <v>0</v>
      </c>
      <c r="B336">
        <f>Master!M336</f>
        <v>0</v>
      </c>
      <c r="C336">
        <f>Master!B336</f>
        <v>0</v>
      </c>
      <c r="D336" t="str">
        <f>"&lt;b&gt;Agency:&lt;/b&gt; "&amp;Master!A336&amp;"&lt;br&gt;&lt;b&gt;Program:&lt;/b&gt; "&amp;Master!C336&amp;"&lt;br&gt;&lt;b&gt;Mode:&lt;/b&gt; "&amp;Master!D336&amp;"&lt;br&gt;&lt;br&gt;&lt;b&gt;Project Description:&lt;/b&gt; "&amp;Master!E336&amp;"&lt;br&gt;&lt;b&gt;Amount of Award: &lt;/b&gt;"&amp;Master!F336&amp;"&lt;br&gt;&lt;/b&gt;Link:&lt;/b&gt; "&amp;Master!G336</f>
        <v xml:space="preserve">&lt;b&gt;Agency:&lt;/b&gt; &lt;br&gt;&lt;b&gt;Program:&lt;/b&gt; &lt;br&gt;&lt;b&gt;Mode:&lt;/b&gt; &lt;br&gt;&lt;br&gt;&lt;b&gt;Project Description:&lt;/b&gt; &lt;br&gt;&lt;b&gt;Amount of Award: &lt;/b&gt;&lt;br&gt;&lt;/b&gt;Link:&lt;/b&gt; </v>
      </c>
      <c r="E336">
        <f>Master!C336</f>
        <v>0</v>
      </c>
      <c r="F336" t="s">
        <v>835</v>
      </c>
      <c r="G336" t="str">
        <f t="shared" si="20"/>
        <v>&lt;name&gt;0&lt;/name&gt;</v>
      </c>
      <c r="H336" t="str">
        <f t="shared" si="21"/>
        <v>&lt;description&gt;&lt;![CDATA[&lt;b&gt;Agency:&lt;/b&gt; &lt;br&gt;&lt;b&gt;Program:&lt;/b&gt; &lt;br&gt;&lt;b&gt;Mode:&lt;/b&gt; &lt;br&gt;&lt;br&gt;&lt;b&gt;Project Description:&lt;/b&gt; &lt;br&gt;&lt;b&gt;Amount of Award: &lt;/b&gt;&lt;br&gt;&lt;/b&gt;Link:&lt;/b&gt; ]]&gt;&lt;/description&gt;</v>
      </c>
      <c r="I336" t="str">
        <f t="shared" si="22"/>
        <v>&lt;styleUrl&gt;#0&lt;/styleUrl&gt;</v>
      </c>
      <c r="J336" t="str">
        <f t="shared" si="23"/>
        <v>&lt;Point&gt;&lt;coordinates&gt;0,0,0&lt;/coordinates&gt;&lt;/Point&gt;</v>
      </c>
      <c r="K336" t="s">
        <v>836</v>
      </c>
    </row>
    <row r="337" spans="1:11" x14ac:dyDescent="0.25">
      <c r="A337">
        <f>Master!L337</f>
        <v>0</v>
      </c>
      <c r="B337">
        <f>Master!M337</f>
        <v>0</v>
      </c>
      <c r="C337">
        <f>Master!B337</f>
        <v>0</v>
      </c>
      <c r="D337" t="str">
        <f>"&lt;b&gt;Agency:&lt;/b&gt; "&amp;Master!A337&amp;"&lt;br&gt;&lt;b&gt;Program:&lt;/b&gt; "&amp;Master!C337&amp;"&lt;br&gt;&lt;b&gt;Mode:&lt;/b&gt; "&amp;Master!D337&amp;"&lt;br&gt;&lt;br&gt;&lt;b&gt;Project Description:&lt;/b&gt; "&amp;Master!E337&amp;"&lt;br&gt;&lt;b&gt;Amount of Award: &lt;/b&gt;"&amp;Master!F337&amp;"&lt;br&gt;&lt;/b&gt;Link:&lt;/b&gt; "&amp;Master!G337</f>
        <v xml:space="preserve">&lt;b&gt;Agency:&lt;/b&gt; &lt;br&gt;&lt;b&gt;Program:&lt;/b&gt; &lt;br&gt;&lt;b&gt;Mode:&lt;/b&gt; &lt;br&gt;&lt;br&gt;&lt;b&gt;Project Description:&lt;/b&gt; &lt;br&gt;&lt;b&gt;Amount of Award: &lt;/b&gt;&lt;br&gt;&lt;/b&gt;Link:&lt;/b&gt; </v>
      </c>
      <c r="E337">
        <f>Master!C337</f>
        <v>0</v>
      </c>
      <c r="F337" t="s">
        <v>835</v>
      </c>
      <c r="G337" t="str">
        <f t="shared" si="20"/>
        <v>&lt;name&gt;0&lt;/name&gt;</v>
      </c>
      <c r="H337" t="str">
        <f t="shared" si="21"/>
        <v>&lt;description&gt;&lt;![CDATA[&lt;b&gt;Agency:&lt;/b&gt; &lt;br&gt;&lt;b&gt;Program:&lt;/b&gt; &lt;br&gt;&lt;b&gt;Mode:&lt;/b&gt; &lt;br&gt;&lt;br&gt;&lt;b&gt;Project Description:&lt;/b&gt; &lt;br&gt;&lt;b&gt;Amount of Award: &lt;/b&gt;&lt;br&gt;&lt;/b&gt;Link:&lt;/b&gt; ]]&gt;&lt;/description&gt;</v>
      </c>
      <c r="I337" t="str">
        <f t="shared" si="22"/>
        <v>&lt;styleUrl&gt;#0&lt;/styleUrl&gt;</v>
      </c>
      <c r="J337" t="str">
        <f t="shared" si="23"/>
        <v>&lt;Point&gt;&lt;coordinates&gt;0,0,0&lt;/coordinates&gt;&lt;/Point&gt;</v>
      </c>
      <c r="K337" t="s">
        <v>836</v>
      </c>
    </row>
    <row r="338" spans="1:11" x14ac:dyDescent="0.25">
      <c r="A338">
        <f>Master!L338</f>
        <v>0</v>
      </c>
      <c r="B338">
        <f>Master!M338</f>
        <v>0</v>
      </c>
      <c r="C338">
        <f>Master!B338</f>
        <v>0</v>
      </c>
      <c r="D338" t="str">
        <f>"&lt;b&gt;Agency:&lt;/b&gt; "&amp;Master!A338&amp;"&lt;br&gt;&lt;b&gt;Program:&lt;/b&gt; "&amp;Master!C338&amp;"&lt;br&gt;&lt;b&gt;Mode:&lt;/b&gt; "&amp;Master!D338&amp;"&lt;br&gt;&lt;br&gt;&lt;b&gt;Project Description:&lt;/b&gt; "&amp;Master!E338&amp;"&lt;br&gt;&lt;b&gt;Amount of Award: &lt;/b&gt;"&amp;Master!F338&amp;"&lt;br&gt;&lt;/b&gt;Link:&lt;/b&gt; "&amp;Master!G338</f>
        <v xml:space="preserve">&lt;b&gt;Agency:&lt;/b&gt; &lt;br&gt;&lt;b&gt;Program:&lt;/b&gt; &lt;br&gt;&lt;b&gt;Mode:&lt;/b&gt; &lt;br&gt;&lt;br&gt;&lt;b&gt;Project Description:&lt;/b&gt; &lt;br&gt;&lt;b&gt;Amount of Award: &lt;/b&gt;&lt;br&gt;&lt;/b&gt;Link:&lt;/b&gt; </v>
      </c>
      <c r="E338">
        <f>Master!C338</f>
        <v>0</v>
      </c>
      <c r="F338" t="s">
        <v>835</v>
      </c>
      <c r="G338" t="str">
        <f t="shared" si="20"/>
        <v>&lt;name&gt;0&lt;/name&gt;</v>
      </c>
      <c r="H338" t="str">
        <f t="shared" si="21"/>
        <v>&lt;description&gt;&lt;![CDATA[&lt;b&gt;Agency:&lt;/b&gt; &lt;br&gt;&lt;b&gt;Program:&lt;/b&gt; &lt;br&gt;&lt;b&gt;Mode:&lt;/b&gt; &lt;br&gt;&lt;br&gt;&lt;b&gt;Project Description:&lt;/b&gt; &lt;br&gt;&lt;b&gt;Amount of Award: &lt;/b&gt;&lt;br&gt;&lt;/b&gt;Link:&lt;/b&gt; ]]&gt;&lt;/description&gt;</v>
      </c>
      <c r="I338" t="str">
        <f t="shared" si="22"/>
        <v>&lt;styleUrl&gt;#0&lt;/styleUrl&gt;</v>
      </c>
      <c r="J338" t="str">
        <f t="shared" si="23"/>
        <v>&lt;Point&gt;&lt;coordinates&gt;0,0,0&lt;/coordinates&gt;&lt;/Point&gt;</v>
      </c>
      <c r="K338" t="s">
        <v>836</v>
      </c>
    </row>
    <row r="339" spans="1:11" x14ac:dyDescent="0.25">
      <c r="A339">
        <f>Master!L339</f>
        <v>0</v>
      </c>
      <c r="B339">
        <f>Master!M339</f>
        <v>0</v>
      </c>
      <c r="C339">
        <f>Master!B339</f>
        <v>0</v>
      </c>
      <c r="D339" t="str">
        <f>"&lt;b&gt;Agency:&lt;/b&gt; "&amp;Master!A339&amp;"&lt;br&gt;&lt;b&gt;Program:&lt;/b&gt; "&amp;Master!C339&amp;"&lt;br&gt;&lt;b&gt;Mode:&lt;/b&gt; "&amp;Master!D339&amp;"&lt;br&gt;&lt;br&gt;&lt;b&gt;Project Description:&lt;/b&gt; "&amp;Master!E339&amp;"&lt;br&gt;&lt;b&gt;Amount of Award: &lt;/b&gt;"&amp;Master!F339&amp;"&lt;br&gt;&lt;/b&gt;Link:&lt;/b&gt; "&amp;Master!G339</f>
        <v xml:space="preserve">&lt;b&gt;Agency:&lt;/b&gt; &lt;br&gt;&lt;b&gt;Program:&lt;/b&gt; &lt;br&gt;&lt;b&gt;Mode:&lt;/b&gt; &lt;br&gt;&lt;br&gt;&lt;b&gt;Project Description:&lt;/b&gt; &lt;br&gt;&lt;b&gt;Amount of Award: &lt;/b&gt;&lt;br&gt;&lt;/b&gt;Link:&lt;/b&gt; </v>
      </c>
      <c r="E339">
        <f>Master!C339</f>
        <v>0</v>
      </c>
      <c r="F339" t="s">
        <v>835</v>
      </c>
      <c r="G339" t="str">
        <f t="shared" si="20"/>
        <v>&lt;name&gt;0&lt;/name&gt;</v>
      </c>
      <c r="H339" t="str">
        <f t="shared" si="21"/>
        <v>&lt;description&gt;&lt;![CDATA[&lt;b&gt;Agency:&lt;/b&gt; &lt;br&gt;&lt;b&gt;Program:&lt;/b&gt; &lt;br&gt;&lt;b&gt;Mode:&lt;/b&gt; &lt;br&gt;&lt;br&gt;&lt;b&gt;Project Description:&lt;/b&gt; &lt;br&gt;&lt;b&gt;Amount of Award: &lt;/b&gt;&lt;br&gt;&lt;/b&gt;Link:&lt;/b&gt; ]]&gt;&lt;/description&gt;</v>
      </c>
      <c r="I339" t="str">
        <f t="shared" si="22"/>
        <v>&lt;styleUrl&gt;#0&lt;/styleUrl&gt;</v>
      </c>
      <c r="J339" t="str">
        <f t="shared" si="23"/>
        <v>&lt;Point&gt;&lt;coordinates&gt;0,0,0&lt;/coordinates&gt;&lt;/Point&gt;</v>
      </c>
      <c r="K339" t="s">
        <v>836</v>
      </c>
    </row>
    <row r="340" spans="1:11" x14ac:dyDescent="0.25">
      <c r="A340">
        <f>Master!L340</f>
        <v>0</v>
      </c>
      <c r="B340">
        <f>Master!M340</f>
        <v>0</v>
      </c>
      <c r="C340">
        <f>Master!B340</f>
        <v>0</v>
      </c>
      <c r="D340" t="str">
        <f>"&lt;b&gt;Agency:&lt;/b&gt; "&amp;Master!A340&amp;"&lt;br&gt;&lt;b&gt;Program:&lt;/b&gt; "&amp;Master!C340&amp;"&lt;br&gt;&lt;b&gt;Mode:&lt;/b&gt; "&amp;Master!D340&amp;"&lt;br&gt;&lt;br&gt;&lt;b&gt;Project Description:&lt;/b&gt; "&amp;Master!E340&amp;"&lt;br&gt;&lt;b&gt;Amount of Award: &lt;/b&gt;"&amp;Master!F340&amp;"&lt;br&gt;&lt;/b&gt;Link:&lt;/b&gt; "&amp;Master!G340</f>
        <v xml:space="preserve">&lt;b&gt;Agency:&lt;/b&gt; &lt;br&gt;&lt;b&gt;Program:&lt;/b&gt; &lt;br&gt;&lt;b&gt;Mode:&lt;/b&gt; &lt;br&gt;&lt;br&gt;&lt;b&gt;Project Description:&lt;/b&gt; &lt;br&gt;&lt;b&gt;Amount of Award: &lt;/b&gt;&lt;br&gt;&lt;/b&gt;Link:&lt;/b&gt; </v>
      </c>
      <c r="E340">
        <f>Master!C340</f>
        <v>0</v>
      </c>
      <c r="F340" t="s">
        <v>835</v>
      </c>
      <c r="G340" t="str">
        <f t="shared" si="20"/>
        <v>&lt;name&gt;0&lt;/name&gt;</v>
      </c>
      <c r="H340" t="str">
        <f t="shared" si="21"/>
        <v>&lt;description&gt;&lt;![CDATA[&lt;b&gt;Agency:&lt;/b&gt; &lt;br&gt;&lt;b&gt;Program:&lt;/b&gt; &lt;br&gt;&lt;b&gt;Mode:&lt;/b&gt; &lt;br&gt;&lt;br&gt;&lt;b&gt;Project Description:&lt;/b&gt; &lt;br&gt;&lt;b&gt;Amount of Award: &lt;/b&gt;&lt;br&gt;&lt;/b&gt;Link:&lt;/b&gt; ]]&gt;&lt;/description&gt;</v>
      </c>
      <c r="I340" t="str">
        <f t="shared" si="22"/>
        <v>&lt;styleUrl&gt;#0&lt;/styleUrl&gt;</v>
      </c>
      <c r="J340" t="str">
        <f t="shared" si="23"/>
        <v>&lt;Point&gt;&lt;coordinates&gt;0,0,0&lt;/coordinates&gt;&lt;/Point&gt;</v>
      </c>
      <c r="K340" t="s">
        <v>836</v>
      </c>
    </row>
    <row r="341" spans="1:11" x14ac:dyDescent="0.25">
      <c r="A341">
        <f>Master!L341</f>
        <v>0</v>
      </c>
      <c r="B341">
        <f>Master!M341</f>
        <v>0</v>
      </c>
      <c r="C341">
        <f>Master!B341</f>
        <v>0</v>
      </c>
      <c r="D341" t="str">
        <f>"&lt;b&gt;Agency:&lt;/b&gt; "&amp;Master!A341&amp;"&lt;br&gt;&lt;b&gt;Program:&lt;/b&gt; "&amp;Master!C341&amp;"&lt;br&gt;&lt;b&gt;Mode:&lt;/b&gt; "&amp;Master!D341&amp;"&lt;br&gt;&lt;br&gt;&lt;b&gt;Project Description:&lt;/b&gt; "&amp;Master!E341&amp;"&lt;br&gt;&lt;b&gt;Amount of Award: &lt;/b&gt;"&amp;Master!F341&amp;"&lt;br&gt;&lt;/b&gt;Link:&lt;/b&gt; "&amp;Master!G341</f>
        <v xml:space="preserve">&lt;b&gt;Agency:&lt;/b&gt; &lt;br&gt;&lt;b&gt;Program:&lt;/b&gt; &lt;br&gt;&lt;b&gt;Mode:&lt;/b&gt; &lt;br&gt;&lt;br&gt;&lt;b&gt;Project Description:&lt;/b&gt; &lt;br&gt;&lt;b&gt;Amount of Award: &lt;/b&gt;&lt;br&gt;&lt;/b&gt;Link:&lt;/b&gt; </v>
      </c>
      <c r="E341">
        <f>Master!C341</f>
        <v>0</v>
      </c>
      <c r="F341" t="s">
        <v>835</v>
      </c>
      <c r="G341" t="str">
        <f t="shared" si="20"/>
        <v>&lt;name&gt;0&lt;/name&gt;</v>
      </c>
      <c r="H341" t="str">
        <f t="shared" si="21"/>
        <v>&lt;description&gt;&lt;![CDATA[&lt;b&gt;Agency:&lt;/b&gt; &lt;br&gt;&lt;b&gt;Program:&lt;/b&gt; &lt;br&gt;&lt;b&gt;Mode:&lt;/b&gt; &lt;br&gt;&lt;br&gt;&lt;b&gt;Project Description:&lt;/b&gt; &lt;br&gt;&lt;b&gt;Amount of Award: &lt;/b&gt;&lt;br&gt;&lt;/b&gt;Link:&lt;/b&gt; ]]&gt;&lt;/description&gt;</v>
      </c>
      <c r="I341" t="str">
        <f t="shared" si="22"/>
        <v>&lt;styleUrl&gt;#0&lt;/styleUrl&gt;</v>
      </c>
      <c r="J341" t="str">
        <f t="shared" si="23"/>
        <v>&lt;Point&gt;&lt;coordinates&gt;0,0,0&lt;/coordinates&gt;&lt;/Point&gt;</v>
      </c>
      <c r="K341" t="s">
        <v>836</v>
      </c>
    </row>
    <row r="342" spans="1:11" x14ac:dyDescent="0.25">
      <c r="A342">
        <f>Master!L342</f>
        <v>0</v>
      </c>
      <c r="B342">
        <f>Master!M342</f>
        <v>0</v>
      </c>
      <c r="C342">
        <f>Master!B342</f>
        <v>0</v>
      </c>
      <c r="D342" t="str">
        <f>"&lt;b&gt;Agency:&lt;/b&gt; "&amp;Master!A342&amp;"&lt;br&gt;&lt;b&gt;Program:&lt;/b&gt; "&amp;Master!C342&amp;"&lt;br&gt;&lt;b&gt;Mode:&lt;/b&gt; "&amp;Master!D342&amp;"&lt;br&gt;&lt;br&gt;&lt;b&gt;Project Description:&lt;/b&gt; "&amp;Master!E342&amp;"&lt;br&gt;&lt;b&gt;Amount of Award: &lt;/b&gt;"&amp;Master!F342&amp;"&lt;br&gt;&lt;/b&gt;Link:&lt;/b&gt; "&amp;Master!G342</f>
        <v xml:space="preserve">&lt;b&gt;Agency:&lt;/b&gt; &lt;br&gt;&lt;b&gt;Program:&lt;/b&gt; &lt;br&gt;&lt;b&gt;Mode:&lt;/b&gt; &lt;br&gt;&lt;br&gt;&lt;b&gt;Project Description:&lt;/b&gt; &lt;br&gt;&lt;b&gt;Amount of Award: &lt;/b&gt;&lt;br&gt;&lt;/b&gt;Link:&lt;/b&gt; </v>
      </c>
      <c r="E342">
        <f>Master!C342</f>
        <v>0</v>
      </c>
      <c r="F342" t="s">
        <v>835</v>
      </c>
      <c r="G342" t="str">
        <f t="shared" si="20"/>
        <v>&lt;name&gt;0&lt;/name&gt;</v>
      </c>
      <c r="H342" t="str">
        <f t="shared" si="21"/>
        <v>&lt;description&gt;&lt;![CDATA[&lt;b&gt;Agency:&lt;/b&gt; &lt;br&gt;&lt;b&gt;Program:&lt;/b&gt; &lt;br&gt;&lt;b&gt;Mode:&lt;/b&gt; &lt;br&gt;&lt;br&gt;&lt;b&gt;Project Description:&lt;/b&gt; &lt;br&gt;&lt;b&gt;Amount of Award: &lt;/b&gt;&lt;br&gt;&lt;/b&gt;Link:&lt;/b&gt; ]]&gt;&lt;/description&gt;</v>
      </c>
      <c r="I342" t="str">
        <f t="shared" si="22"/>
        <v>&lt;styleUrl&gt;#0&lt;/styleUrl&gt;</v>
      </c>
      <c r="J342" t="str">
        <f t="shared" si="23"/>
        <v>&lt;Point&gt;&lt;coordinates&gt;0,0,0&lt;/coordinates&gt;&lt;/Point&gt;</v>
      </c>
      <c r="K342" t="s">
        <v>836</v>
      </c>
    </row>
    <row r="343" spans="1:11" x14ac:dyDescent="0.25">
      <c r="A343">
        <f>Master!L343</f>
        <v>0</v>
      </c>
      <c r="B343">
        <f>Master!M343</f>
        <v>0</v>
      </c>
      <c r="C343">
        <f>Master!B343</f>
        <v>0</v>
      </c>
      <c r="D343" t="str">
        <f>"&lt;b&gt;Agency:&lt;/b&gt; "&amp;Master!A343&amp;"&lt;br&gt;&lt;b&gt;Program:&lt;/b&gt; "&amp;Master!C343&amp;"&lt;br&gt;&lt;b&gt;Mode:&lt;/b&gt; "&amp;Master!D343&amp;"&lt;br&gt;&lt;br&gt;&lt;b&gt;Project Description:&lt;/b&gt; "&amp;Master!E343&amp;"&lt;br&gt;&lt;b&gt;Amount of Award: &lt;/b&gt;"&amp;Master!F343&amp;"&lt;br&gt;&lt;/b&gt;Link:&lt;/b&gt; "&amp;Master!G343</f>
        <v xml:space="preserve">&lt;b&gt;Agency:&lt;/b&gt; &lt;br&gt;&lt;b&gt;Program:&lt;/b&gt; &lt;br&gt;&lt;b&gt;Mode:&lt;/b&gt; &lt;br&gt;&lt;br&gt;&lt;b&gt;Project Description:&lt;/b&gt; &lt;br&gt;&lt;b&gt;Amount of Award: &lt;/b&gt;&lt;br&gt;&lt;/b&gt;Link:&lt;/b&gt; </v>
      </c>
      <c r="E343">
        <f>Master!C343</f>
        <v>0</v>
      </c>
      <c r="F343" t="s">
        <v>835</v>
      </c>
      <c r="G343" t="str">
        <f t="shared" si="20"/>
        <v>&lt;name&gt;0&lt;/name&gt;</v>
      </c>
      <c r="H343" t="str">
        <f t="shared" si="21"/>
        <v>&lt;description&gt;&lt;![CDATA[&lt;b&gt;Agency:&lt;/b&gt; &lt;br&gt;&lt;b&gt;Program:&lt;/b&gt; &lt;br&gt;&lt;b&gt;Mode:&lt;/b&gt; &lt;br&gt;&lt;br&gt;&lt;b&gt;Project Description:&lt;/b&gt; &lt;br&gt;&lt;b&gt;Amount of Award: &lt;/b&gt;&lt;br&gt;&lt;/b&gt;Link:&lt;/b&gt; ]]&gt;&lt;/description&gt;</v>
      </c>
      <c r="I343" t="str">
        <f t="shared" si="22"/>
        <v>&lt;styleUrl&gt;#0&lt;/styleUrl&gt;</v>
      </c>
      <c r="J343" t="str">
        <f t="shared" si="23"/>
        <v>&lt;Point&gt;&lt;coordinates&gt;0,0,0&lt;/coordinates&gt;&lt;/Point&gt;</v>
      </c>
      <c r="K343" t="s">
        <v>836</v>
      </c>
    </row>
    <row r="344" spans="1:11" x14ac:dyDescent="0.25">
      <c r="A344">
        <f>Master!L344</f>
        <v>0</v>
      </c>
      <c r="B344">
        <f>Master!M344</f>
        <v>0</v>
      </c>
      <c r="C344">
        <f>Master!B344</f>
        <v>0</v>
      </c>
      <c r="D344" t="str">
        <f>"&lt;b&gt;Agency:&lt;/b&gt; "&amp;Master!A344&amp;"&lt;br&gt;&lt;b&gt;Program:&lt;/b&gt; "&amp;Master!C344&amp;"&lt;br&gt;&lt;b&gt;Mode:&lt;/b&gt; "&amp;Master!D344&amp;"&lt;br&gt;&lt;br&gt;&lt;b&gt;Project Description:&lt;/b&gt; "&amp;Master!E344&amp;"&lt;br&gt;&lt;b&gt;Amount of Award: &lt;/b&gt;"&amp;Master!F344&amp;"&lt;br&gt;&lt;/b&gt;Link:&lt;/b&gt; "&amp;Master!G344</f>
        <v xml:space="preserve">&lt;b&gt;Agency:&lt;/b&gt; &lt;br&gt;&lt;b&gt;Program:&lt;/b&gt; &lt;br&gt;&lt;b&gt;Mode:&lt;/b&gt; &lt;br&gt;&lt;br&gt;&lt;b&gt;Project Description:&lt;/b&gt; &lt;br&gt;&lt;b&gt;Amount of Award: &lt;/b&gt;&lt;br&gt;&lt;/b&gt;Link:&lt;/b&gt; </v>
      </c>
      <c r="E344">
        <f>Master!C344</f>
        <v>0</v>
      </c>
      <c r="F344" t="s">
        <v>835</v>
      </c>
      <c r="G344" t="str">
        <f t="shared" si="20"/>
        <v>&lt;name&gt;0&lt;/name&gt;</v>
      </c>
      <c r="H344" t="str">
        <f t="shared" si="21"/>
        <v>&lt;description&gt;&lt;![CDATA[&lt;b&gt;Agency:&lt;/b&gt; &lt;br&gt;&lt;b&gt;Program:&lt;/b&gt; &lt;br&gt;&lt;b&gt;Mode:&lt;/b&gt; &lt;br&gt;&lt;br&gt;&lt;b&gt;Project Description:&lt;/b&gt; &lt;br&gt;&lt;b&gt;Amount of Award: &lt;/b&gt;&lt;br&gt;&lt;/b&gt;Link:&lt;/b&gt; ]]&gt;&lt;/description&gt;</v>
      </c>
      <c r="I344" t="str">
        <f t="shared" si="22"/>
        <v>&lt;styleUrl&gt;#0&lt;/styleUrl&gt;</v>
      </c>
      <c r="J344" t="str">
        <f t="shared" si="23"/>
        <v>&lt;Point&gt;&lt;coordinates&gt;0,0,0&lt;/coordinates&gt;&lt;/Point&gt;</v>
      </c>
      <c r="K344" t="s">
        <v>836</v>
      </c>
    </row>
    <row r="345" spans="1:11" x14ac:dyDescent="0.25">
      <c r="A345">
        <f>Master!L345</f>
        <v>0</v>
      </c>
      <c r="B345">
        <f>Master!M345</f>
        <v>0</v>
      </c>
      <c r="C345">
        <f>Master!B345</f>
        <v>0</v>
      </c>
      <c r="D345" t="str">
        <f>"&lt;b&gt;Agency:&lt;/b&gt; "&amp;Master!A345&amp;"&lt;br&gt;&lt;b&gt;Program:&lt;/b&gt; "&amp;Master!C345&amp;"&lt;br&gt;&lt;b&gt;Mode:&lt;/b&gt; "&amp;Master!D345&amp;"&lt;br&gt;&lt;br&gt;&lt;b&gt;Project Description:&lt;/b&gt; "&amp;Master!E345&amp;"&lt;br&gt;&lt;b&gt;Amount of Award: &lt;/b&gt;"&amp;Master!F345&amp;"&lt;br&gt;&lt;/b&gt;Link:&lt;/b&gt; "&amp;Master!G345</f>
        <v xml:space="preserve">&lt;b&gt;Agency:&lt;/b&gt; &lt;br&gt;&lt;b&gt;Program:&lt;/b&gt; &lt;br&gt;&lt;b&gt;Mode:&lt;/b&gt; &lt;br&gt;&lt;br&gt;&lt;b&gt;Project Description:&lt;/b&gt; &lt;br&gt;&lt;b&gt;Amount of Award: &lt;/b&gt;&lt;br&gt;&lt;/b&gt;Link:&lt;/b&gt; </v>
      </c>
      <c r="E345">
        <f>Master!C345</f>
        <v>0</v>
      </c>
      <c r="F345" t="s">
        <v>835</v>
      </c>
      <c r="G345" t="str">
        <f t="shared" si="20"/>
        <v>&lt;name&gt;0&lt;/name&gt;</v>
      </c>
      <c r="H345" t="str">
        <f t="shared" si="21"/>
        <v>&lt;description&gt;&lt;![CDATA[&lt;b&gt;Agency:&lt;/b&gt; &lt;br&gt;&lt;b&gt;Program:&lt;/b&gt; &lt;br&gt;&lt;b&gt;Mode:&lt;/b&gt; &lt;br&gt;&lt;br&gt;&lt;b&gt;Project Description:&lt;/b&gt; &lt;br&gt;&lt;b&gt;Amount of Award: &lt;/b&gt;&lt;br&gt;&lt;/b&gt;Link:&lt;/b&gt; ]]&gt;&lt;/description&gt;</v>
      </c>
      <c r="I345" t="str">
        <f t="shared" si="22"/>
        <v>&lt;styleUrl&gt;#0&lt;/styleUrl&gt;</v>
      </c>
      <c r="J345" t="str">
        <f t="shared" si="23"/>
        <v>&lt;Point&gt;&lt;coordinates&gt;0,0,0&lt;/coordinates&gt;&lt;/Point&gt;</v>
      </c>
      <c r="K345" t="s">
        <v>836</v>
      </c>
    </row>
    <row r="346" spans="1:11" x14ac:dyDescent="0.25">
      <c r="A346">
        <f>Master!L346</f>
        <v>0</v>
      </c>
      <c r="B346">
        <f>Master!M346</f>
        <v>0</v>
      </c>
      <c r="C346">
        <f>Master!B346</f>
        <v>0</v>
      </c>
      <c r="D346" t="str">
        <f>"&lt;b&gt;Agency:&lt;/b&gt; "&amp;Master!A346&amp;"&lt;br&gt;&lt;b&gt;Program:&lt;/b&gt; "&amp;Master!C346&amp;"&lt;br&gt;&lt;b&gt;Mode:&lt;/b&gt; "&amp;Master!D346&amp;"&lt;br&gt;&lt;br&gt;&lt;b&gt;Project Description:&lt;/b&gt; "&amp;Master!E346&amp;"&lt;br&gt;&lt;b&gt;Amount of Award: &lt;/b&gt;"&amp;Master!F346&amp;"&lt;br&gt;&lt;/b&gt;Link:&lt;/b&gt; "&amp;Master!G346</f>
        <v xml:space="preserve">&lt;b&gt;Agency:&lt;/b&gt; &lt;br&gt;&lt;b&gt;Program:&lt;/b&gt; &lt;br&gt;&lt;b&gt;Mode:&lt;/b&gt; &lt;br&gt;&lt;br&gt;&lt;b&gt;Project Description:&lt;/b&gt; &lt;br&gt;&lt;b&gt;Amount of Award: &lt;/b&gt;&lt;br&gt;&lt;/b&gt;Link:&lt;/b&gt; </v>
      </c>
      <c r="E346">
        <f>Master!C346</f>
        <v>0</v>
      </c>
      <c r="F346" t="s">
        <v>835</v>
      </c>
      <c r="G346" t="str">
        <f t="shared" si="20"/>
        <v>&lt;name&gt;0&lt;/name&gt;</v>
      </c>
      <c r="H346" t="str">
        <f t="shared" si="21"/>
        <v>&lt;description&gt;&lt;![CDATA[&lt;b&gt;Agency:&lt;/b&gt; &lt;br&gt;&lt;b&gt;Program:&lt;/b&gt; &lt;br&gt;&lt;b&gt;Mode:&lt;/b&gt; &lt;br&gt;&lt;br&gt;&lt;b&gt;Project Description:&lt;/b&gt; &lt;br&gt;&lt;b&gt;Amount of Award: &lt;/b&gt;&lt;br&gt;&lt;/b&gt;Link:&lt;/b&gt; ]]&gt;&lt;/description&gt;</v>
      </c>
      <c r="I346" t="str">
        <f t="shared" si="22"/>
        <v>&lt;styleUrl&gt;#0&lt;/styleUrl&gt;</v>
      </c>
      <c r="J346" t="str">
        <f t="shared" si="23"/>
        <v>&lt;Point&gt;&lt;coordinates&gt;0,0,0&lt;/coordinates&gt;&lt;/Point&gt;</v>
      </c>
      <c r="K346" t="s">
        <v>836</v>
      </c>
    </row>
    <row r="347" spans="1:11" x14ac:dyDescent="0.25">
      <c r="A347">
        <f>Master!L347</f>
        <v>0</v>
      </c>
      <c r="B347">
        <f>Master!M347</f>
        <v>0</v>
      </c>
      <c r="C347">
        <f>Master!B347</f>
        <v>0</v>
      </c>
      <c r="D347" t="str">
        <f>"&lt;b&gt;Agency:&lt;/b&gt; "&amp;Master!A347&amp;"&lt;br&gt;&lt;b&gt;Program:&lt;/b&gt; "&amp;Master!C347&amp;"&lt;br&gt;&lt;b&gt;Mode:&lt;/b&gt; "&amp;Master!D347&amp;"&lt;br&gt;&lt;br&gt;&lt;b&gt;Project Description:&lt;/b&gt; "&amp;Master!E347&amp;"&lt;br&gt;&lt;b&gt;Amount of Award: &lt;/b&gt;"&amp;Master!F347&amp;"&lt;br&gt;&lt;/b&gt;Link:&lt;/b&gt; "&amp;Master!G347</f>
        <v xml:space="preserve">&lt;b&gt;Agency:&lt;/b&gt; &lt;br&gt;&lt;b&gt;Program:&lt;/b&gt; &lt;br&gt;&lt;b&gt;Mode:&lt;/b&gt; &lt;br&gt;&lt;br&gt;&lt;b&gt;Project Description:&lt;/b&gt; &lt;br&gt;&lt;b&gt;Amount of Award: &lt;/b&gt;&lt;br&gt;&lt;/b&gt;Link:&lt;/b&gt; </v>
      </c>
      <c r="E347">
        <f>Master!C347</f>
        <v>0</v>
      </c>
      <c r="F347" t="s">
        <v>835</v>
      </c>
      <c r="G347" t="str">
        <f t="shared" si="20"/>
        <v>&lt;name&gt;0&lt;/name&gt;</v>
      </c>
      <c r="H347" t="str">
        <f t="shared" si="21"/>
        <v>&lt;description&gt;&lt;![CDATA[&lt;b&gt;Agency:&lt;/b&gt; &lt;br&gt;&lt;b&gt;Program:&lt;/b&gt; &lt;br&gt;&lt;b&gt;Mode:&lt;/b&gt; &lt;br&gt;&lt;br&gt;&lt;b&gt;Project Description:&lt;/b&gt; &lt;br&gt;&lt;b&gt;Amount of Award: &lt;/b&gt;&lt;br&gt;&lt;/b&gt;Link:&lt;/b&gt; ]]&gt;&lt;/description&gt;</v>
      </c>
      <c r="I347" t="str">
        <f t="shared" si="22"/>
        <v>&lt;styleUrl&gt;#0&lt;/styleUrl&gt;</v>
      </c>
      <c r="J347" t="str">
        <f t="shared" si="23"/>
        <v>&lt;Point&gt;&lt;coordinates&gt;0,0,0&lt;/coordinates&gt;&lt;/Point&gt;</v>
      </c>
      <c r="K347" t="s">
        <v>836</v>
      </c>
    </row>
    <row r="348" spans="1:11" x14ac:dyDescent="0.25">
      <c r="A348">
        <f>Master!L348</f>
        <v>0</v>
      </c>
      <c r="B348">
        <f>Master!M348</f>
        <v>0</v>
      </c>
      <c r="C348">
        <f>Master!B348</f>
        <v>0</v>
      </c>
      <c r="D348" t="str">
        <f>"&lt;b&gt;Agency:&lt;/b&gt; "&amp;Master!A348&amp;"&lt;br&gt;&lt;b&gt;Program:&lt;/b&gt; "&amp;Master!C348&amp;"&lt;br&gt;&lt;b&gt;Mode:&lt;/b&gt; "&amp;Master!D348&amp;"&lt;br&gt;&lt;br&gt;&lt;b&gt;Project Description:&lt;/b&gt; "&amp;Master!E348&amp;"&lt;br&gt;&lt;b&gt;Amount of Award: &lt;/b&gt;"&amp;Master!F348&amp;"&lt;br&gt;&lt;/b&gt;Link:&lt;/b&gt; "&amp;Master!G348</f>
        <v xml:space="preserve">&lt;b&gt;Agency:&lt;/b&gt; &lt;br&gt;&lt;b&gt;Program:&lt;/b&gt; &lt;br&gt;&lt;b&gt;Mode:&lt;/b&gt; &lt;br&gt;&lt;br&gt;&lt;b&gt;Project Description:&lt;/b&gt; &lt;br&gt;&lt;b&gt;Amount of Award: &lt;/b&gt;&lt;br&gt;&lt;/b&gt;Link:&lt;/b&gt; </v>
      </c>
      <c r="E348">
        <f>Master!C348</f>
        <v>0</v>
      </c>
      <c r="F348" t="s">
        <v>835</v>
      </c>
      <c r="G348" t="str">
        <f t="shared" si="20"/>
        <v>&lt;name&gt;0&lt;/name&gt;</v>
      </c>
      <c r="H348" t="str">
        <f t="shared" si="21"/>
        <v>&lt;description&gt;&lt;![CDATA[&lt;b&gt;Agency:&lt;/b&gt; &lt;br&gt;&lt;b&gt;Program:&lt;/b&gt; &lt;br&gt;&lt;b&gt;Mode:&lt;/b&gt; &lt;br&gt;&lt;br&gt;&lt;b&gt;Project Description:&lt;/b&gt; &lt;br&gt;&lt;b&gt;Amount of Award: &lt;/b&gt;&lt;br&gt;&lt;/b&gt;Link:&lt;/b&gt; ]]&gt;&lt;/description&gt;</v>
      </c>
      <c r="I348" t="str">
        <f t="shared" si="22"/>
        <v>&lt;styleUrl&gt;#0&lt;/styleUrl&gt;</v>
      </c>
      <c r="J348" t="str">
        <f t="shared" si="23"/>
        <v>&lt;Point&gt;&lt;coordinates&gt;0,0,0&lt;/coordinates&gt;&lt;/Point&gt;</v>
      </c>
      <c r="K348" t="s">
        <v>836</v>
      </c>
    </row>
    <row r="349" spans="1:11" x14ac:dyDescent="0.25">
      <c r="A349">
        <f>Master!L349</f>
        <v>0</v>
      </c>
      <c r="B349">
        <f>Master!M349</f>
        <v>0</v>
      </c>
      <c r="C349">
        <f>Master!B349</f>
        <v>0</v>
      </c>
      <c r="D349" t="str">
        <f>"&lt;b&gt;Agency:&lt;/b&gt; "&amp;Master!A349&amp;"&lt;br&gt;&lt;b&gt;Program:&lt;/b&gt; "&amp;Master!C349&amp;"&lt;br&gt;&lt;b&gt;Mode:&lt;/b&gt; "&amp;Master!D349&amp;"&lt;br&gt;&lt;br&gt;&lt;b&gt;Project Description:&lt;/b&gt; "&amp;Master!E349&amp;"&lt;br&gt;&lt;b&gt;Amount of Award: &lt;/b&gt;"&amp;Master!F349&amp;"&lt;br&gt;&lt;/b&gt;Link:&lt;/b&gt; "&amp;Master!G349</f>
        <v xml:space="preserve">&lt;b&gt;Agency:&lt;/b&gt; &lt;br&gt;&lt;b&gt;Program:&lt;/b&gt; &lt;br&gt;&lt;b&gt;Mode:&lt;/b&gt; &lt;br&gt;&lt;br&gt;&lt;b&gt;Project Description:&lt;/b&gt; &lt;br&gt;&lt;b&gt;Amount of Award: &lt;/b&gt;&lt;br&gt;&lt;/b&gt;Link:&lt;/b&gt; </v>
      </c>
      <c r="E349">
        <f>Master!C349</f>
        <v>0</v>
      </c>
      <c r="F349" t="s">
        <v>835</v>
      </c>
      <c r="G349" t="str">
        <f t="shared" si="20"/>
        <v>&lt;name&gt;0&lt;/name&gt;</v>
      </c>
      <c r="H349" t="str">
        <f t="shared" si="21"/>
        <v>&lt;description&gt;&lt;![CDATA[&lt;b&gt;Agency:&lt;/b&gt; &lt;br&gt;&lt;b&gt;Program:&lt;/b&gt; &lt;br&gt;&lt;b&gt;Mode:&lt;/b&gt; &lt;br&gt;&lt;br&gt;&lt;b&gt;Project Description:&lt;/b&gt; &lt;br&gt;&lt;b&gt;Amount of Award: &lt;/b&gt;&lt;br&gt;&lt;/b&gt;Link:&lt;/b&gt; ]]&gt;&lt;/description&gt;</v>
      </c>
      <c r="I349" t="str">
        <f t="shared" si="22"/>
        <v>&lt;styleUrl&gt;#0&lt;/styleUrl&gt;</v>
      </c>
      <c r="J349" t="str">
        <f t="shared" si="23"/>
        <v>&lt;Point&gt;&lt;coordinates&gt;0,0,0&lt;/coordinates&gt;&lt;/Point&gt;</v>
      </c>
      <c r="K349" t="s">
        <v>836</v>
      </c>
    </row>
    <row r="350" spans="1:11" x14ac:dyDescent="0.25">
      <c r="A350">
        <f>Master!L350</f>
        <v>0</v>
      </c>
      <c r="B350">
        <f>Master!M350</f>
        <v>0</v>
      </c>
      <c r="C350">
        <f>Master!B350</f>
        <v>0</v>
      </c>
      <c r="D350" t="str">
        <f>"&lt;b&gt;Agency:&lt;/b&gt; "&amp;Master!A350&amp;"&lt;br&gt;&lt;b&gt;Program:&lt;/b&gt; "&amp;Master!C350&amp;"&lt;br&gt;&lt;b&gt;Mode:&lt;/b&gt; "&amp;Master!D350&amp;"&lt;br&gt;&lt;br&gt;&lt;b&gt;Project Description:&lt;/b&gt; "&amp;Master!E350&amp;"&lt;br&gt;&lt;b&gt;Amount of Award: &lt;/b&gt;"&amp;Master!F350&amp;"&lt;br&gt;&lt;/b&gt;Link:&lt;/b&gt; "&amp;Master!G350</f>
        <v xml:space="preserve">&lt;b&gt;Agency:&lt;/b&gt; &lt;br&gt;&lt;b&gt;Program:&lt;/b&gt; &lt;br&gt;&lt;b&gt;Mode:&lt;/b&gt; &lt;br&gt;&lt;br&gt;&lt;b&gt;Project Description:&lt;/b&gt; &lt;br&gt;&lt;b&gt;Amount of Award: &lt;/b&gt;&lt;br&gt;&lt;/b&gt;Link:&lt;/b&gt; </v>
      </c>
      <c r="E350">
        <f>Master!C350</f>
        <v>0</v>
      </c>
      <c r="F350" t="s">
        <v>835</v>
      </c>
      <c r="G350" t="str">
        <f t="shared" si="20"/>
        <v>&lt;name&gt;0&lt;/name&gt;</v>
      </c>
      <c r="H350" t="str">
        <f t="shared" si="21"/>
        <v>&lt;description&gt;&lt;![CDATA[&lt;b&gt;Agency:&lt;/b&gt; &lt;br&gt;&lt;b&gt;Program:&lt;/b&gt; &lt;br&gt;&lt;b&gt;Mode:&lt;/b&gt; &lt;br&gt;&lt;br&gt;&lt;b&gt;Project Description:&lt;/b&gt; &lt;br&gt;&lt;b&gt;Amount of Award: &lt;/b&gt;&lt;br&gt;&lt;/b&gt;Link:&lt;/b&gt; ]]&gt;&lt;/description&gt;</v>
      </c>
      <c r="I350" t="str">
        <f t="shared" si="22"/>
        <v>&lt;styleUrl&gt;#0&lt;/styleUrl&gt;</v>
      </c>
      <c r="J350" t="str">
        <f t="shared" si="23"/>
        <v>&lt;Point&gt;&lt;coordinates&gt;0,0,0&lt;/coordinates&gt;&lt;/Point&gt;</v>
      </c>
      <c r="K350" t="s">
        <v>836</v>
      </c>
    </row>
    <row r="351" spans="1:11" x14ac:dyDescent="0.25">
      <c r="A351">
        <f>Master!L351</f>
        <v>0</v>
      </c>
      <c r="B351">
        <f>Master!M351</f>
        <v>0</v>
      </c>
      <c r="C351">
        <f>Master!B351</f>
        <v>0</v>
      </c>
      <c r="D351" t="str">
        <f>"&lt;b&gt;Agency:&lt;/b&gt; "&amp;Master!A351&amp;"&lt;br&gt;&lt;b&gt;Program:&lt;/b&gt; "&amp;Master!C351&amp;"&lt;br&gt;&lt;b&gt;Mode:&lt;/b&gt; "&amp;Master!D351&amp;"&lt;br&gt;&lt;br&gt;&lt;b&gt;Project Description:&lt;/b&gt; "&amp;Master!E351&amp;"&lt;br&gt;&lt;b&gt;Amount of Award: &lt;/b&gt;"&amp;Master!F351&amp;"&lt;br&gt;&lt;/b&gt;Link:&lt;/b&gt; "&amp;Master!G351</f>
        <v xml:space="preserve">&lt;b&gt;Agency:&lt;/b&gt; &lt;br&gt;&lt;b&gt;Program:&lt;/b&gt; &lt;br&gt;&lt;b&gt;Mode:&lt;/b&gt; &lt;br&gt;&lt;br&gt;&lt;b&gt;Project Description:&lt;/b&gt; &lt;br&gt;&lt;b&gt;Amount of Award: &lt;/b&gt;&lt;br&gt;&lt;/b&gt;Link:&lt;/b&gt; </v>
      </c>
      <c r="E351">
        <f>Master!C351</f>
        <v>0</v>
      </c>
      <c r="F351" t="s">
        <v>835</v>
      </c>
      <c r="G351" t="str">
        <f t="shared" si="20"/>
        <v>&lt;name&gt;0&lt;/name&gt;</v>
      </c>
      <c r="H351" t="str">
        <f t="shared" si="21"/>
        <v>&lt;description&gt;&lt;![CDATA[&lt;b&gt;Agency:&lt;/b&gt; &lt;br&gt;&lt;b&gt;Program:&lt;/b&gt; &lt;br&gt;&lt;b&gt;Mode:&lt;/b&gt; &lt;br&gt;&lt;br&gt;&lt;b&gt;Project Description:&lt;/b&gt; &lt;br&gt;&lt;b&gt;Amount of Award: &lt;/b&gt;&lt;br&gt;&lt;/b&gt;Link:&lt;/b&gt; ]]&gt;&lt;/description&gt;</v>
      </c>
      <c r="I351" t="str">
        <f t="shared" si="22"/>
        <v>&lt;styleUrl&gt;#0&lt;/styleUrl&gt;</v>
      </c>
      <c r="J351" t="str">
        <f t="shared" si="23"/>
        <v>&lt;Point&gt;&lt;coordinates&gt;0,0,0&lt;/coordinates&gt;&lt;/Point&gt;</v>
      </c>
      <c r="K351" t="s">
        <v>836</v>
      </c>
    </row>
    <row r="352" spans="1:11" x14ac:dyDescent="0.25">
      <c r="A352">
        <f>Master!L352</f>
        <v>0</v>
      </c>
      <c r="B352">
        <f>Master!M352</f>
        <v>0</v>
      </c>
      <c r="C352">
        <f>Master!B352</f>
        <v>0</v>
      </c>
      <c r="D352" t="str">
        <f>"&lt;b&gt;Agency:&lt;/b&gt; "&amp;Master!A352&amp;"&lt;br&gt;&lt;b&gt;Program:&lt;/b&gt; "&amp;Master!C352&amp;"&lt;br&gt;&lt;b&gt;Mode:&lt;/b&gt; "&amp;Master!D352&amp;"&lt;br&gt;&lt;br&gt;&lt;b&gt;Project Description:&lt;/b&gt; "&amp;Master!E352&amp;"&lt;br&gt;&lt;b&gt;Amount of Award: &lt;/b&gt;"&amp;Master!F352&amp;"&lt;br&gt;&lt;/b&gt;Link:&lt;/b&gt; "&amp;Master!G352</f>
        <v xml:space="preserve">&lt;b&gt;Agency:&lt;/b&gt; &lt;br&gt;&lt;b&gt;Program:&lt;/b&gt; &lt;br&gt;&lt;b&gt;Mode:&lt;/b&gt; &lt;br&gt;&lt;br&gt;&lt;b&gt;Project Description:&lt;/b&gt; &lt;br&gt;&lt;b&gt;Amount of Award: &lt;/b&gt;&lt;br&gt;&lt;/b&gt;Link:&lt;/b&gt; </v>
      </c>
      <c r="E352">
        <f>Master!C352</f>
        <v>0</v>
      </c>
      <c r="F352" t="s">
        <v>835</v>
      </c>
      <c r="G352" t="str">
        <f t="shared" si="20"/>
        <v>&lt;name&gt;0&lt;/name&gt;</v>
      </c>
      <c r="H352" t="str">
        <f t="shared" si="21"/>
        <v>&lt;description&gt;&lt;![CDATA[&lt;b&gt;Agency:&lt;/b&gt; &lt;br&gt;&lt;b&gt;Program:&lt;/b&gt; &lt;br&gt;&lt;b&gt;Mode:&lt;/b&gt; &lt;br&gt;&lt;br&gt;&lt;b&gt;Project Description:&lt;/b&gt; &lt;br&gt;&lt;b&gt;Amount of Award: &lt;/b&gt;&lt;br&gt;&lt;/b&gt;Link:&lt;/b&gt; ]]&gt;&lt;/description&gt;</v>
      </c>
      <c r="I352" t="str">
        <f t="shared" si="22"/>
        <v>&lt;styleUrl&gt;#0&lt;/styleUrl&gt;</v>
      </c>
      <c r="J352" t="str">
        <f t="shared" si="23"/>
        <v>&lt;Point&gt;&lt;coordinates&gt;0,0,0&lt;/coordinates&gt;&lt;/Point&gt;</v>
      </c>
      <c r="K352" t="s">
        <v>836</v>
      </c>
    </row>
    <row r="353" spans="1:11" x14ac:dyDescent="0.25">
      <c r="A353">
        <f>Master!L353</f>
        <v>0</v>
      </c>
      <c r="B353">
        <f>Master!M353</f>
        <v>0</v>
      </c>
      <c r="C353">
        <f>Master!B353</f>
        <v>0</v>
      </c>
      <c r="D353" t="str">
        <f>"&lt;b&gt;Agency:&lt;/b&gt; "&amp;Master!A353&amp;"&lt;br&gt;&lt;b&gt;Program:&lt;/b&gt; "&amp;Master!C353&amp;"&lt;br&gt;&lt;b&gt;Mode:&lt;/b&gt; "&amp;Master!D353&amp;"&lt;br&gt;&lt;br&gt;&lt;b&gt;Project Description:&lt;/b&gt; "&amp;Master!E353&amp;"&lt;br&gt;&lt;b&gt;Amount of Award: &lt;/b&gt;"&amp;Master!F353&amp;"&lt;br&gt;&lt;/b&gt;Link:&lt;/b&gt; "&amp;Master!G353</f>
        <v xml:space="preserve">&lt;b&gt;Agency:&lt;/b&gt; &lt;br&gt;&lt;b&gt;Program:&lt;/b&gt; &lt;br&gt;&lt;b&gt;Mode:&lt;/b&gt; &lt;br&gt;&lt;br&gt;&lt;b&gt;Project Description:&lt;/b&gt; &lt;br&gt;&lt;b&gt;Amount of Award: &lt;/b&gt;&lt;br&gt;&lt;/b&gt;Link:&lt;/b&gt; </v>
      </c>
      <c r="E353">
        <f>Master!C353</f>
        <v>0</v>
      </c>
      <c r="F353" t="s">
        <v>835</v>
      </c>
      <c r="G353" t="str">
        <f t="shared" si="20"/>
        <v>&lt;name&gt;0&lt;/name&gt;</v>
      </c>
      <c r="H353" t="str">
        <f t="shared" si="21"/>
        <v>&lt;description&gt;&lt;![CDATA[&lt;b&gt;Agency:&lt;/b&gt; &lt;br&gt;&lt;b&gt;Program:&lt;/b&gt; &lt;br&gt;&lt;b&gt;Mode:&lt;/b&gt; &lt;br&gt;&lt;br&gt;&lt;b&gt;Project Description:&lt;/b&gt; &lt;br&gt;&lt;b&gt;Amount of Award: &lt;/b&gt;&lt;br&gt;&lt;/b&gt;Link:&lt;/b&gt; ]]&gt;&lt;/description&gt;</v>
      </c>
      <c r="I353" t="str">
        <f t="shared" si="22"/>
        <v>&lt;styleUrl&gt;#0&lt;/styleUrl&gt;</v>
      </c>
      <c r="J353" t="str">
        <f t="shared" si="23"/>
        <v>&lt;Point&gt;&lt;coordinates&gt;0,0,0&lt;/coordinates&gt;&lt;/Point&gt;</v>
      </c>
      <c r="K353" t="s">
        <v>836</v>
      </c>
    </row>
    <row r="354" spans="1:11" x14ac:dyDescent="0.25">
      <c r="A354">
        <f>Master!L354</f>
        <v>0</v>
      </c>
      <c r="B354">
        <f>Master!M354</f>
        <v>0</v>
      </c>
      <c r="C354">
        <f>Master!B354</f>
        <v>0</v>
      </c>
      <c r="D354" t="str">
        <f>"&lt;b&gt;Agency:&lt;/b&gt; "&amp;Master!A354&amp;"&lt;br&gt;&lt;b&gt;Program:&lt;/b&gt; "&amp;Master!C354&amp;"&lt;br&gt;&lt;b&gt;Mode:&lt;/b&gt; "&amp;Master!D354&amp;"&lt;br&gt;&lt;br&gt;&lt;b&gt;Project Description:&lt;/b&gt; "&amp;Master!E354&amp;"&lt;br&gt;&lt;b&gt;Amount of Award: &lt;/b&gt;"&amp;Master!F354&amp;"&lt;br&gt;&lt;/b&gt;Link:&lt;/b&gt; "&amp;Master!G354</f>
        <v xml:space="preserve">&lt;b&gt;Agency:&lt;/b&gt; &lt;br&gt;&lt;b&gt;Program:&lt;/b&gt; &lt;br&gt;&lt;b&gt;Mode:&lt;/b&gt; &lt;br&gt;&lt;br&gt;&lt;b&gt;Project Description:&lt;/b&gt; &lt;br&gt;&lt;b&gt;Amount of Award: &lt;/b&gt;&lt;br&gt;&lt;/b&gt;Link:&lt;/b&gt; </v>
      </c>
      <c r="E354">
        <f>Master!C354</f>
        <v>0</v>
      </c>
      <c r="F354" t="s">
        <v>835</v>
      </c>
      <c r="G354" t="str">
        <f t="shared" si="20"/>
        <v>&lt;name&gt;0&lt;/name&gt;</v>
      </c>
      <c r="H354" t="str">
        <f t="shared" si="21"/>
        <v>&lt;description&gt;&lt;![CDATA[&lt;b&gt;Agency:&lt;/b&gt; &lt;br&gt;&lt;b&gt;Program:&lt;/b&gt; &lt;br&gt;&lt;b&gt;Mode:&lt;/b&gt; &lt;br&gt;&lt;br&gt;&lt;b&gt;Project Description:&lt;/b&gt; &lt;br&gt;&lt;b&gt;Amount of Award: &lt;/b&gt;&lt;br&gt;&lt;/b&gt;Link:&lt;/b&gt; ]]&gt;&lt;/description&gt;</v>
      </c>
      <c r="I354" t="str">
        <f t="shared" si="22"/>
        <v>&lt;styleUrl&gt;#0&lt;/styleUrl&gt;</v>
      </c>
      <c r="J354" t="str">
        <f t="shared" si="23"/>
        <v>&lt;Point&gt;&lt;coordinates&gt;0,0,0&lt;/coordinates&gt;&lt;/Point&gt;</v>
      </c>
      <c r="K354" t="s">
        <v>836</v>
      </c>
    </row>
    <row r="355" spans="1:11" x14ac:dyDescent="0.25">
      <c r="A355">
        <f>Master!L355</f>
        <v>0</v>
      </c>
      <c r="B355">
        <f>Master!M355</f>
        <v>0</v>
      </c>
      <c r="C355">
        <f>Master!B355</f>
        <v>0</v>
      </c>
      <c r="D355" t="str">
        <f>"&lt;b&gt;Agency:&lt;/b&gt; "&amp;Master!A355&amp;"&lt;br&gt;&lt;b&gt;Program:&lt;/b&gt; "&amp;Master!C355&amp;"&lt;br&gt;&lt;b&gt;Mode:&lt;/b&gt; "&amp;Master!D355&amp;"&lt;br&gt;&lt;br&gt;&lt;b&gt;Project Description:&lt;/b&gt; "&amp;Master!E355&amp;"&lt;br&gt;&lt;b&gt;Amount of Award: &lt;/b&gt;"&amp;Master!F355&amp;"&lt;br&gt;&lt;/b&gt;Link:&lt;/b&gt; "&amp;Master!G355</f>
        <v xml:space="preserve">&lt;b&gt;Agency:&lt;/b&gt; &lt;br&gt;&lt;b&gt;Program:&lt;/b&gt; &lt;br&gt;&lt;b&gt;Mode:&lt;/b&gt; &lt;br&gt;&lt;br&gt;&lt;b&gt;Project Description:&lt;/b&gt; &lt;br&gt;&lt;b&gt;Amount of Award: &lt;/b&gt;&lt;br&gt;&lt;/b&gt;Link:&lt;/b&gt; </v>
      </c>
      <c r="E355">
        <f>Master!C355</f>
        <v>0</v>
      </c>
      <c r="F355" t="s">
        <v>835</v>
      </c>
      <c r="G355" t="str">
        <f t="shared" si="20"/>
        <v>&lt;name&gt;0&lt;/name&gt;</v>
      </c>
      <c r="H355" t="str">
        <f t="shared" si="21"/>
        <v>&lt;description&gt;&lt;![CDATA[&lt;b&gt;Agency:&lt;/b&gt; &lt;br&gt;&lt;b&gt;Program:&lt;/b&gt; &lt;br&gt;&lt;b&gt;Mode:&lt;/b&gt; &lt;br&gt;&lt;br&gt;&lt;b&gt;Project Description:&lt;/b&gt; &lt;br&gt;&lt;b&gt;Amount of Award: &lt;/b&gt;&lt;br&gt;&lt;/b&gt;Link:&lt;/b&gt; ]]&gt;&lt;/description&gt;</v>
      </c>
      <c r="I355" t="str">
        <f t="shared" si="22"/>
        <v>&lt;styleUrl&gt;#0&lt;/styleUrl&gt;</v>
      </c>
      <c r="J355" t="str">
        <f t="shared" si="23"/>
        <v>&lt;Point&gt;&lt;coordinates&gt;0,0,0&lt;/coordinates&gt;&lt;/Point&gt;</v>
      </c>
      <c r="K355" t="s">
        <v>836</v>
      </c>
    </row>
    <row r="356" spans="1:11" x14ac:dyDescent="0.25">
      <c r="A356">
        <f>Master!L356</f>
        <v>0</v>
      </c>
      <c r="B356">
        <f>Master!M356</f>
        <v>0</v>
      </c>
      <c r="C356">
        <f>Master!B356</f>
        <v>0</v>
      </c>
      <c r="D356" t="str">
        <f>"&lt;b&gt;Agency:&lt;/b&gt; "&amp;Master!A356&amp;"&lt;br&gt;&lt;b&gt;Program:&lt;/b&gt; "&amp;Master!C356&amp;"&lt;br&gt;&lt;b&gt;Mode:&lt;/b&gt; "&amp;Master!D356&amp;"&lt;br&gt;&lt;br&gt;&lt;b&gt;Project Description:&lt;/b&gt; "&amp;Master!E356&amp;"&lt;br&gt;&lt;b&gt;Amount of Award: &lt;/b&gt;"&amp;Master!F356&amp;"&lt;br&gt;&lt;/b&gt;Link:&lt;/b&gt; "&amp;Master!G356</f>
        <v xml:space="preserve">&lt;b&gt;Agency:&lt;/b&gt; &lt;br&gt;&lt;b&gt;Program:&lt;/b&gt; &lt;br&gt;&lt;b&gt;Mode:&lt;/b&gt; &lt;br&gt;&lt;br&gt;&lt;b&gt;Project Description:&lt;/b&gt; &lt;br&gt;&lt;b&gt;Amount of Award: &lt;/b&gt;&lt;br&gt;&lt;/b&gt;Link:&lt;/b&gt; </v>
      </c>
      <c r="E356">
        <f>Master!C356</f>
        <v>0</v>
      </c>
      <c r="F356" t="s">
        <v>835</v>
      </c>
      <c r="G356" t="str">
        <f t="shared" si="20"/>
        <v>&lt;name&gt;0&lt;/name&gt;</v>
      </c>
      <c r="H356" t="str">
        <f t="shared" si="21"/>
        <v>&lt;description&gt;&lt;![CDATA[&lt;b&gt;Agency:&lt;/b&gt; &lt;br&gt;&lt;b&gt;Program:&lt;/b&gt; &lt;br&gt;&lt;b&gt;Mode:&lt;/b&gt; &lt;br&gt;&lt;br&gt;&lt;b&gt;Project Description:&lt;/b&gt; &lt;br&gt;&lt;b&gt;Amount of Award: &lt;/b&gt;&lt;br&gt;&lt;/b&gt;Link:&lt;/b&gt; ]]&gt;&lt;/description&gt;</v>
      </c>
      <c r="I356" t="str">
        <f t="shared" si="22"/>
        <v>&lt;styleUrl&gt;#0&lt;/styleUrl&gt;</v>
      </c>
      <c r="J356" t="str">
        <f t="shared" si="23"/>
        <v>&lt;Point&gt;&lt;coordinates&gt;0,0,0&lt;/coordinates&gt;&lt;/Point&gt;</v>
      </c>
      <c r="K356" t="s">
        <v>836</v>
      </c>
    </row>
    <row r="357" spans="1:11" x14ac:dyDescent="0.25">
      <c r="A357">
        <f>Master!L357</f>
        <v>0</v>
      </c>
      <c r="B357">
        <f>Master!M357</f>
        <v>0</v>
      </c>
      <c r="C357">
        <f>Master!B357</f>
        <v>0</v>
      </c>
      <c r="D357" t="str">
        <f>"&lt;b&gt;Agency:&lt;/b&gt; "&amp;Master!A357&amp;"&lt;br&gt;&lt;b&gt;Program:&lt;/b&gt; "&amp;Master!C357&amp;"&lt;br&gt;&lt;b&gt;Mode:&lt;/b&gt; "&amp;Master!D357&amp;"&lt;br&gt;&lt;br&gt;&lt;b&gt;Project Description:&lt;/b&gt; "&amp;Master!E357&amp;"&lt;br&gt;&lt;b&gt;Amount of Award: &lt;/b&gt;"&amp;Master!F357&amp;"&lt;br&gt;&lt;/b&gt;Link:&lt;/b&gt; "&amp;Master!G357</f>
        <v xml:space="preserve">&lt;b&gt;Agency:&lt;/b&gt; &lt;br&gt;&lt;b&gt;Program:&lt;/b&gt; &lt;br&gt;&lt;b&gt;Mode:&lt;/b&gt; &lt;br&gt;&lt;br&gt;&lt;b&gt;Project Description:&lt;/b&gt; &lt;br&gt;&lt;b&gt;Amount of Award: &lt;/b&gt;&lt;br&gt;&lt;/b&gt;Link:&lt;/b&gt; </v>
      </c>
      <c r="E357">
        <f>Master!C357</f>
        <v>0</v>
      </c>
      <c r="F357" t="s">
        <v>835</v>
      </c>
      <c r="G357" t="str">
        <f t="shared" si="20"/>
        <v>&lt;name&gt;0&lt;/name&gt;</v>
      </c>
      <c r="H357" t="str">
        <f t="shared" si="21"/>
        <v>&lt;description&gt;&lt;![CDATA[&lt;b&gt;Agency:&lt;/b&gt; &lt;br&gt;&lt;b&gt;Program:&lt;/b&gt; &lt;br&gt;&lt;b&gt;Mode:&lt;/b&gt; &lt;br&gt;&lt;br&gt;&lt;b&gt;Project Description:&lt;/b&gt; &lt;br&gt;&lt;b&gt;Amount of Award: &lt;/b&gt;&lt;br&gt;&lt;/b&gt;Link:&lt;/b&gt; ]]&gt;&lt;/description&gt;</v>
      </c>
      <c r="I357" t="str">
        <f t="shared" si="22"/>
        <v>&lt;styleUrl&gt;#0&lt;/styleUrl&gt;</v>
      </c>
      <c r="J357" t="str">
        <f t="shared" si="23"/>
        <v>&lt;Point&gt;&lt;coordinates&gt;0,0,0&lt;/coordinates&gt;&lt;/Point&gt;</v>
      </c>
      <c r="K357" t="s">
        <v>836</v>
      </c>
    </row>
    <row r="358" spans="1:11" x14ac:dyDescent="0.25">
      <c r="A358">
        <f>Master!L358</f>
        <v>0</v>
      </c>
      <c r="B358">
        <f>Master!M358</f>
        <v>0</v>
      </c>
      <c r="C358">
        <f>Master!B358</f>
        <v>0</v>
      </c>
      <c r="D358" t="str">
        <f>"&lt;b&gt;Agency:&lt;/b&gt; "&amp;Master!A358&amp;"&lt;br&gt;&lt;b&gt;Program:&lt;/b&gt; "&amp;Master!C358&amp;"&lt;br&gt;&lt;b&gt;Mode:&lt;/b&gt; "&amp;Master!D358&amp;"&lt;br&gt;&lt;br&gt;&lt;b&gt;Project Description:&lt;/b&gt; "&amp;Master!E358&amp;"&lt;br&gt;&lt;b&gt;Amount of Award: &lt;/b&gt;"&amp;Master!F358&amp;"&lt;br&gt;&lt;/b&gt;Link:&lt;/b&gt; "&amp;Master!G358</f>
        <v xml:space="preserve">&lt;b&gt;Agency:&lt;/b&gt; &lt;br&gt;&lt;b&gt;Program:&lt;/b&gt; &lt;br&gt;&lt;b&gt;Mode:&lt;/b&gt; &lt;br&gt;&lt;br&gt;&lt;b&gt;Project Description:&lt;/b&gt; &lt;br&gt;&lt;b&gt;Amount of Award: &lt;/b&gt;&lt;br&gt;&lt;/b&gt;Link:&lt;/b&gt; </v>
      </c>
      <c r="E358">
        <f>Master!C358</f>
        <v>0</v>
      </c>
      <c r="F358" t="s">
        <v>835</v>
      </c>
      <c r="G358" t="str">
        <f t="shared" si="20"/>
        <v>&lt;name&gt;0&lt;/name&gt;</v>
      </c>
      <c r="H358" t="str">
        <f t="shared" si="21"/>
        <v>&lt;description&gt;&lt;![CDATA[&lt;b&gt;Agency:&lt;/b&gt; &lt;br&gt;&lt;b&gt;Program:&lt;/b&gt; &lt;br&gt;&lt;b&gt;Mode:&lt;/b&gt; &lt;br&gt;&lt;br&gt;&lt;b&gt;Project Description:&lt;/b&gt; &lt;br&gt;&lt;b&gt;Amount of Award: &lt;/b&gt;&lt;br&gt;&lt;/b&gt;Link:&lt;/b&gt; ]]&gt;&lt;/description&gt;</v>
      </c>
      <c r="I358" t="str">
        <f t="shared" si="22"/>
        <v>&lt;styleUrl&gt;#0&lt;/styleUrl&gt;</v>
      </c>
      <c r="J358" t="str">
        <f t="shared" si="23"/>
        <v>&lt;Point&gt;&lt;coordinates&gt;0,0,0&lt;/coordinates&gt;&lt;/Point&gt;</v>
      </c>
      <c r="K358" t="s">
        <v>836</v>
      </c>
    </row>
    <row r="359" spans="1:11" x14ac:dyDescent="0.25">
      <c r="A359">
        <f>Master!L359</f>
        <v>0</v>
      </c>
      <c r="B359">
        <f>Master!M359</f>
        <v>0</v>
      </c>
      <c r="C359">
        <f>Master!B359</f>
        <v>0</v>
      </c>
      <c r="D359" t="str">
        <f>"&lt;b&gt;Agency:&lt;/b&gt; "&amp;Master!A359&amp;"&lt;br&gt;&lt;b&gt;Program:&lt;/b&gt; "&amp;Master!C359&amp;"&lt;br&gt;&lt;b&gt;Mode:&lt;/b&gt; "&amp;Master!D359&amp;"&lt;br&gt;&lt;br&gt;&lt;b&gt;Project Description:&lt;/b&gt; "&amp;Master!E359&amp;"&lt;br&gt;&lt;b&gt;Amount of Award: &lt;/b&gt;"&amp;Master!F359&amp;"&lt;br&gt;&lt;/b&gt;Link:&lt;/b&gt; "&amp;Master!G359</f>
        <v xml:space="preserve">&lt;b&gt;Agency:&lt;/b&gt; &lt;br&gt;&lt;b&gt;Program:&lt;/b&gt; &lt;br&gt;&lt;b&gt;Mode:&lt;/b&gt; &lt;br&gt;&lt;br&gt;&lt;b&gt;Project Description:&lt;/b&gt; &lt;br&gt;&lt;b&gt;Amount of Award: &lt;/b&gt;&lt;br&gt;&lt;/b&gt;Link:&lt;/b&gt; </v>
      </c>
      <c r="E359">
        <f>Master!C359</f>
        <v>0</v>
      </c>
      <c r="F359" t="s">
        <v>835</v>
      </c>
      <c r="G359" t="str">
        <f t="shared" si="20"/>
        <v>&lt;name&gt;0&lt;/name&gt;</v>
      </c>
      <c r="H359" t="str">
        <f t="shared" si="21"/>
        <v>&lt;description&gt;&lt;![CDATA[&lt;b&gt;Agency:&lt;/b&gt; &lt;br&gt;&lt;b&gt;Program:&lt;/b&gt; &lt;br&gt;&lt;b&gt;Mode:&lt;/b&gt; &lt;br&gt;&lt;br&gt;&lt;b&gt;Project Description:&lt;/b&gt; &lt;br&gt;&lt;b&gt;Amount of Award: &lt;/b&gt;&lt;br&gt;&lt;/b&gt;Link:&lt;/b&gt; ]]&gt;&lt;/description&gt;</v>
      </c>
      <c r="I359" t="str">
        <f t="shared" si="22"/>
        <v>&lt;styleUrl&gt;#0&lt;/styleUrl&gt;</v>
      </c>
      <c r="J359" t="str">
        <f t="shared" si="23"/>
        <v>&lt;Point&gt;&lt;coordinates&gt;0,0,0&lt;/coordinates&gt;&lt;/Point&gt;</v>
      </c>
      <c r="K359" t="s">
        <v>836</v>
      </c>
    </row>
    <row r="360" spans="1:11" x14ac:dyDescent="0.25">
      <c r="A360">
        <f>Master!L360</f>
        <v>0</v>
      </c>
      <c r="B360">
        <f>Master!M360</f>
        <v>0</v>
      </c>
      <c r="C360">
        <f>Master!B360</f>
        <v>0</v>
      </c>
      <c r="D360" t="str">
        <f>"&lt;b&gt;Agency:&lt;/b&gt; "&amp;Master!A360&amp;"&lt;br&gt;&lt;b&gt;Program:&lt;/b&gt; "&amp;Master!C360&amp;"&lt;br&gt;&lt;b&gt;Mode:&lt;/b&gt; "&amp;Master!D360&amp;"&lt;br&gt;&lt;br&gt;&lt;b&gt;Project Description:&lt;/b&gt; "&amp;Master!E360&amp;"&lt;br&gt;&lt;b&gt;Amount of Award: &lt;/b&gt;"&amp;Master!F360&amp;"&lt;br&gt;&lt;/b&gt;Link:&lt;/b&gt; "&amp;Master!G360</f>
        <v xml:space="preserve">&lt;b&gt;Agency:&lt;/b&gt; &lt;br&gt;&lt;b&gt;Program:&lt;/b&gt; &lt;br&gt;&lt;b&gt;Mode:&lt;/b&gt; &lt;br&gt;&lt;br&gt;&lt;b&gt;Project Description:&lt;/b&gt; &lt;br&gt;&lt;b&gt;Amount of Award: &lt;/b&gt;&lt;br&gt;&lt;/b&gt;Link:&lt;/b&gt; </v>
      </c>
      <c r="E360">
        <f>Master!C360</f>
        <v>0</v>
      </c>
      <c r="F360" t="s">
        <v>835</v>
      </c>
      <c r="G360" t="str">
        <f t="shared" si="20"/>
        <v>&lt;name&gt;0&lt;/name&gt;</v>
      </c>
      <c r="H360" t="str">
        <f t="shared" si="21"/>
        <v>&lt;description&gt;&lt;![CDATA[&lt;b&gt;Agency:&lt;/b&gt; &lt;br&gt;&lt;b&gt;Program:&lt;/b&gt; &lt;br&gt;&lt;b&gt;Mode:&lt;/b&gt; &lt;br&gt;&lt;br&gt;&lt;b&gt;Project Description:&lt;/b&gt; &lt;br&gt;&lt;b&gt;Amount of Award: &lt;/b&gt;&lt;br&gt;&lt;/b&gt;Link:&lt;/b&gt; ]]&gt;&lt;/description&gt;</v>
      </c>
      <c r="I360" t="str">
        <f t="shared" si="22"/>
        <v>&lt;styleUrl&gt;#0&lt;/styleUrl&gt;</v>
      </c>
      <c r="J360" t="str">
        <f t="shared" si="23"/>
        <v>&lt;Point&gt;&lt;coordinates&gt;0,0,0&lt;/coordinates&gt;&lt;/Point&gt;</v>
      </c>
      <c r="K360" t="s">
        <v>836</v>
      </c>
    </row>
    <row r="361" spans="1:11" x14ac:dyDescent="0.25">
      <c r="A361">
        <f>Master!L361</f>
        <v>0</v>
      </c>
      <c r="B361">
        <f>Master!M361</f>
        <v>0</v>
      </c>
      <c r="C361">
        <f>Master!B361</f>
        <v>0</v>
      </c>
      <c r="D361" t="str">
        <f>"&lt;b&gt;Agency:&lt;/b&gt; "&amp;Master!A361&amp;"&lt;br&gt;&lt;b&gt;Program:&lt;/b&gt; "&amp;Master!C361&amp;"&lt;br&gt;&lt;b&gt;Mode:&lt;/b&gt; "&amp;Master!D361&amp;"&lt;br&gt;&lt;br&gt;&lt;b&gt;Project Description:&lt;/b&gt; "&amp;Master!E361&amp;"&lt;br&gt;&lt;b&gt;Amount of Award: &lt;/b&gt;"&amp;Master!F361&amp;"&lt;br&gt;&lt;/b&gt;Link:&lt;/b&gt; "&amp;Master!G361</f>
        <v xml:space="preserve">&lt;b&gt;Agency:&lt;/b&gt; &lt;br&gt;&lt;b&gt;Program:&lt;/b&gt; &lt;br&gt;&lt;b&gt;Mode:&lt;/b&gt; &lt;br&gt;&lt;br&gt;&lt;b&gt;Project Description:&lt;/b&gt; &lt;br&gt;&lt;b&gt;Amount of Award: &lt;/b&gt;&lt;br&gt;&lt;/b&gt;Link:&lt;/b&gt; </v>
      </c>
      <c r="E361">
        <f>Master!C361</f>
        <v>0</v>
      </c>
      <c r="F361" t="s">
        <v>835</v>
      </c>
      <c r="G361" t="str">
        <f t="shared" si="20"/>
        <v>&lt;name&gt;0&lt;/name&gt;</v>
      </c>
      <c r="H361" t="str">
        <f t="shared" si="21"/>
        <v>&lt;description&gt;&lt;![CDATA[&lt;b&gt;Agency:&lt;/b&gt; &lt;br&gt;&lt;b&gt;Program:&lt;/b&gt; &lt;br&gt;&lt;b&gt;Mode:&lt;/b&gt; &lt;br&gt;&lt;br&gt;&lt;b&gt;Project Description:&lt;/b&gt; &lt;br&gt;&lt;b&gt;Amount of Award: &lt;/b&gt;&lt;br&gt;&lt;/b&gt;Link:&lt;/b&gt; ]]&gt;&lt;/description&gt;</v>
      </c>
      <c r="I361" t="str">
        <f t="shared" si="22"/>
        <v>&lt;styleUrl&gt;#0&lt;/styleUrl&gt;</v>
      </c>
      <c r="J361" t="str">
        <f t="shared" si="23"/>
        <v>&lt;Point&gt;&lt;coordinates&gt;0,0,0&lt;/coordinates&gt;&lt;/Point&gt;</v>
      </c>
      <c r="K361" t="s">
        <v>836</v>
      </c>
    </row>
    <row r="362" spans="1:11" x14ac:dyDescent="0.25">
      <c r="A362">
        <f>Master!L362</f>
        <v>0</v>
      </c>
      <c r="B362">
        <f>Master!M362</f>
        <v>0</v>
      </c>
      <c r="C362">
        <f>Master!B362</f>
        <v>0</v>
      </c>
      <c r="D362" t="str">
        <f>"&lt;b&gt;Agency:&lt;/b&gt; "&amp;Master!A362&amp;"&lt;br&gt;&lt;b&gt;Program:&lt;/b&gt; "&amp;Master!C362&amp;"&lt;br&gt;&lt;b&gt;Mode:&lt;/b&gt; "&amp;Master!D362&amp;"&lt;br&gt;&lt;br&gt;&lt;b&gt;Project Description:&lt;/b&gt; "&amp;Master!E362&amp;"&lt;br&gt;&lt;b&gt;Amount of Award: &lt;/b&gt;"&amp;Master!F362&amp;"&lt;br&gt;&lt;/b&gt;Link:&lt;/b&gt; "&amp;Master!G362</f>
        <v xml:space="preserve">&lt;b&gt;Agency:&lt;/b&gt; &lt;br&gt;&lt;b&gt;Program:&lt;/b&gt; &lt;br&gt;&lt;b&gt;Mode:&lt;/b&gt; &lt;br&gt;&lt;br&gt;&lt;b&gt;Project Description:&lt;/b&gt; &lt;br&gt;&lt;b&gt;Amount of Award: &lt;/b&gt;&lt;br&gt;&lt;/b&gt;Link:&lt;/b&gt; </v>
      </c>
      <c r="E362">
        <f>Master!C362</f>
        <v>0</v>
      </c>
      <c r="F362" t="s">
        <v>835</v>
      </c>
      <c r="G362" t="str">
        <f t="shared" si="20"/>
        <v>&lt;name&gt;0&lt;/name&gt;</v>
      </c>
      <c r="H362" t="str">
        <f t="shared" si="21"/>
        <v>&lt;description&gt;&lt;![CDATA[&lt;b&gt;Agency:&lt;/b&gt; &lt;br&gt;&lt;b&gt;Program:&lt;/b&gt; &lt;br&gt;&lt;b&gt;Mode:&lt;/b&gt; &lt;br&gt;&lt;br&gt;&lt;b&gt;Project Description:&lt;/b&gt; &lt;br&gt;&lt;b&gt;Amount of Award: &lt;/b&gt;&lt;br&gt;&lt;/b&gt;Link:&lt;/b&gt; ]]&gt;&lt;/description&gt;</v>
      </c>
      <c r="I362" t="str">
        <f t="shared" si="22"/>
        <v>&lt;styleUrl&gt;#0&lt;/styleUrl&gt;</v>
      </c>
      <c r="J362" t="str">
        <f t="shared" si="23"/>
        <v>&lt;Point&gt;&lt;coordinates&gt;0,0,0&lt;/coordinates&gt;&lt;/Point&gt;</v>
      </c>
      <c r="K362" t="s">
        <v>836</v>
      </c>
    </row>
    <row r="363" spans="1:11" x14ac:dyDescent="0.25">
      <c r="A363">
        <f>Master!L363</f>
        <v>0</v>
      </c>
      <c r="B363">
        <f>Master!M363</f>
        <v>0</v>
      </c>
      <c r="C363">
        <f>Master!B363</f>
        <v>0</v>
      </c>
      <c r="D363" t="str">
        <f>"&lt;b&gt;Agency:&lt;/b&gt; "&amp;Master!A363&amp;"&lt;br&gt;&lt;b&gt;Program:&lt;/b&gt; "&amp;Master!C363&amp;"&lt;br&gt;&lt;b&gt;Mode:&lt;/b&gt; "&amp;Master!D363&amp;"&lt;br&gt;&lt;br&gt;&lt;b&gt;Project Description:&lt;/b&gt; "&amp;Master!E363&amp;"&lt;br&gt;&lt;b&gt;Amount of Award: &lt;/b&gt;"&amp;Master!F363&amp;"&lt;br&gt;&lt;/b&gt;Link:&lt;/b&gt; "&amp;Master!G363</f>
        <v xml:space="preserve">&lt;b&gt;Agency:&lt;/b&gt; &lt;br&gt;&lt;b&gt;Program:&lt;/b&gt; &lt;br&gt;&lt;b&gt;Mode:&lt;/b&gt; &lt;br&gt;&lt;br&gt;&lt;b&gt;Project Description:&lt;/b&gt; &lt;br&gt;&lt;b&gt;Amount of Award: &lt;/b&gt;&lt;br&gt;&lt;/b&gt;Link:&lt;/b&gt; </v>
      </c>
      <c r="E363">
        <f>Master!C363</f>
        <v>0</v>
      </c>
      <c r="F363" t="s">
        <v>835</v>
      </c>
      <c r="G363" t="str">
        <f t="shared" si="20"/>
        <v>&lt;name&gt;0&lt;/name&gt;</v>
      </c>
      <c r="H363" t="str">
        <f t="shared" si="21"/>
        <v>&lt;description&gt;&lt;![CDATA[&lt;b&gt;Agency:&lt;/b&gt; &lt;br&gt;&lt;b&gt;Program:&lt;/b&gt; &lt;br&gt;&lt;b&gt;Mode:&lt;/b&gt; &lt;br&gt;&lt;br&gt;&lt;b&gt;Project Description:&lt;/b&gt; &lt;br&gt;&lt;b&gt;Amount of Award: &lt;/b&gt;&lt;br&gt;&lt;/b&gt;Link:&lt;/b&gt; ]]&gt;&lt;/description&gt;</v>
      </c>
      <c r="I363" t="str">
        <f t="shared" si="22"/>
        <v>&lt;styleUrl&gt;#0&lt;/styleUrl&gt;</v>
      </c>
      <c r="J363" t="str">
        <f t="shared" si="23"/>
        <v>&lt;Point&gt;&lt;coordinates&gt;0,0,0&lt;/coordinates&gt;&lt;/Point&gt;</v>
      </c>
      <c r="K363" t="s">
        <v>836</v>
      </c>
    </row>
    <row r="364" spans="1:11" x14ac:dyDescent="0.25">
      <c r="A364">
        <f>Master!L364</f>
        <v>0</v>
      </c>
      <c r="B364">
        <f>Master!M364</f>
        <v>0</v>
      </c>
      <c r="C364">
        <f>Master!B364</f>
        <v>0</v>
      </c>
      <c r="D364" t="str">
        <f>"&lt;b&gt;Agency:&lt;/b&gt; "&amp;Master!A364&amp;"&lt;br&gt;&lt;b&gt;Program:&lt;/b&gt; "&amp;Master!C364&amp;"&lt;br&gt;&lt;b&gt;Mode:&lt;/b&gt; "&amp;Master!D364&amp;"&lt;br&gt;&lt;br&gt;&lt;b&gt;Project Description:&lt;/b&gt; "&amp;Master!E364&amp;"&lt;br&gt;&lt;b&gt;Amount of Award: &lt;/b&gt;"&amp;Master!F364&amp;"&lt;br&gt;&lt;/b&gt;Link:&lt;/b&gt; "&amp;Master!G364</f>
        <v xml:space="preserve">&lt;b&gt;Agency:&lt;/b&gt; &lt;br&gt;&lt;b&gt;Program:&lt;/b&gt; &lt;br&gt;&lt;b&gt;Mode:&lt;/b&gt; &lt;br&gt;&lt;br&gt;&lt;b&gt;Project Description:&lt;/b&gt; &lt;br&gt;&lt;b&gt;Amount of Award: &lt;/b&gt;&lt;br&gt;&lt;/b&gt;Link:&lt;/b&gt; </v>
      </c>
      <c r="E364">
        <f>Master!C364</f>
        <v>0</v>
      </c>
      <c r="F364" t="s">
        <v>835</v>
      </c>
      <c r="G364" t="str">
        <f t="shared" si="20"/>
        <v>&lt;name&gt;0&lt;/name&gt;</v>
      </c>
      <c r="H364" t="str">
        <f t="shared" si="21"/>
        <v>&lt;description&gt;&lt;![CDATA[&lt;b&gt;Agency:&lt;/b&gt; &lt;br&gt;&lt;b&gt;Program:&lt;/b&gt; &lt;br&gt;&lt;b&gt;Mode:&lt;/b&gt; &lt;br&gt;&lt;br&gt;&lt;b&gt;Project Description:&lt;/b&gt; &lt;br&gt;&lt;b&gt;Amount of Award: &lt;/b&gt;&lt;br&gt;&lt;/b&gt;Link:&lt;/b&gt; ]]&gt;&lt;/description&gt;</v>
      </c>
      <c r="I364" t="str">
        <f t="shared" si="22"/>
        <v>&lt;styleUrl&gt;#0&lt;/styleUrl&gt;</v>
      </c>
      <c r="J364" t="str">
        <f t="shared" si="23"/>
        <v>&lt;Point&gt;&lt;coordinates&gt;0,0,0&lt;/coordinates&gt;&lt;/Point&gt;</v>
      </c>
      <c r="K364" t="s">
        <v>836</v>
      </c>
    </row>
    <row r="365" spans="1:11" x14ac:dyDescent="0.25">
      <c r="A365">
        <f>Master!L365</f>
        <v>0</v>
      </c>
      <c r="B365">
        <f>Master!M365</f>
        <v>0</v>
      </c>
      <c r="C365">
        <f>Master!B365</f>
        <v>0</v>
      </c>
      <c r="D365" t="str">
        <f>"&lt;b&gt;Agency:&lt;/b&gt; "&amp;Master!A365&amp;"&lt;br&gt;&lt;b&gt;Program:&lt;/b&gt; "&amp;Master!C365&amp;"&lt;br&gt;&lt;b&gt;Mode:&lt;/b&gt; "&amp;Master!D365&amp;"&lt;br&gt;&lt;br&gt;&lt;b&gt;Project Description:&lt;/b&gt; "&amp;Master!E365&amp;"&lt;br&gt;&lt;b&gt;Amount of Award: &lt;/b&gt;"&amp;Master!F365&amp;"&lt;br&gt;&lt;/b&gt;Link:&lt;/b&gt; "&amp;Master!G365</f>
        <v xml:space="preserve">&lt;b&gt;Agency:&lt;/b&gt; &lt;br&gt;&lt;b&gt;Program:&lt;/b&gt; &lt;br&gt;&lt;b&gt;Mode:&lt;/b&gt; &lt;br&gt;&lt;br&gt;&lt;b&gt;Project Description:&lt;/b&gt; &lt;br&gt;&lt;b&gt;Amount of Award: &lt;/b&gt;&lt;br&gt;&lt;/b&gt;Link:&lt;/b&gt; </v>
      </c>
      <c r="E365">
        <f>Master!C365</f>
        <v>0</v>
      </c>
      <c r="F365" t="s">
        <v>835</v>
      </c>
      <c r="G365" t="str">
        <f t="shared" si="20"/>
        <v>&lt;name&gt;0&lt;/name&gt;</v>
      </c>
      <c r="H365" t="str">
        <f t="shared" si="21"/>
        <v>&lt;description&gt;&lt;![CDATA[&lt;b&gt;Agency:&lt;/b&gt; &lt;br&gt;&lt;b&gt;Program:&lt;/b&gt; &lt;br&gt;&lt;b&gt;Mode:&lt;/b&gt; &lt;br&gt;&lt;br&gt;&lt;b&gt;Project Description:&lt;/b&gt; &lt;br&gt;&lt;b&gt;Amount of Award: &lt;/b&gt;&lt;br&gt;&lt;/b&gt;Link:&lt;/b&gt; ]]&gt;&lt;/description&gt;</v>
      </c>
      <c r="I365" t="str">
        <f t="shared" si="22"/>
        <v>&lt;styleUrl&gt;#0&lt;/styleUrl&gt;</v>
      </c>
      <c r="J365" t="str">
        <f t="shared" si="23"/>
        <v>&lt;Point&gt;&lt;coordinates&gt;0,0,0&lt;/coordinates&gt;&lt;/Point&gt;</v>
      </c>
      <c r="K365" t="s">
        <v>836</v>
      </c>
    </row>
    <row r="366" spans="1:11" x14ac:dyDescent="0.25">
      <c r="A366">
        <f>Master!L366</f>
        <v>0</v>
      </c>
      <c r="B366">
        <f>Master!M366</f>
        <v>0</v>
      </c>
      <c r="C366">
        <f>Master!B366</f>
        <v>0</v>
      </c>
      <c r="D366" t="str">
        <f>"&lt;b&gt;Agency:&lt;/b&gt; "&amp;Master!A366&amp;"&lt;br&gt;&lt;b&gt;Program:&lt;/b&gt; "&amp;Master!C366&amp;"&lt;br&gt;&lt;b&gt;Mode:&lt;/b&gt; "&amp;Master!D366&amp;"&lt;br&gt;&lt;br&gt;&lt;b&gt;Project Description:&lt;/b&gt; "&amp;Master!E366&amp;"&lt;br&gt;&lt;b&gt;Amount of Award: &lt;/b&gt;"&amp;Master!F366&amp;"&lt;br&gt;&lt;/b&gt;Link:&lt;/b&gt; "&amp;Master!G366</f>
        <v xml:space="preserve">&lt;b&gt;Agency:&lt;/b&gt; &lt;br&gt;&lt;b&gt;Program:&lt;/b&gt; &lt;br&gt;&lt;b&gt;Mode:&lt;/b&gt; &lt;br&gt;&lt;br&gt;&lt;b&gt;Project Description:&lt;/b&gt; &lt;br&gt;&lt;b&gt;Amount of Award: &lt;/b&gt;&lt;br&gt;&lt;/b&gt;Link:&lt;/b&gt; </v>
      </c>
      <c r="E366">
        <f>Master!C366</f>
        <v>0</v>
      </c>
      <c r="F366" t="s">
        <v>835</v>
      </c>
      <c r="G366" t="str">
        <f t="shared" si="20"/>
        <v>&lt;name&gt;0&lt;/name&gt;</v>
      </c>
      <c r="H366" t="str">
        <f t="shared" si="21"/>
        <v>&lt;description&gt;&lt;![CDATA[&lt;b&gt;Agency:&lt;/b&gt; &lt;br&gt;&lt;b&gt;Program:&lt;/b&gt; &lt;br&gt;&lt;b&gt;Mode:&lt;/b&gt; &lt;br&gt;&lt;br&gt;&lt;b&gt;Project Description:&lt;/b&gt; &lt;br&gt;&lt;b&gt;Amount of Award: &lt;/b&gt;&lt;br&gt;&lt;/b&gt;Link:&lt;/b&gt; ]]&gt;&lt;/description&gt;</v>
      </c>
      <c r="I366" t="str">
        <f t="shared" si="22"/>
        <v>&lt;styleUrl&gt;#0&lt;/styleUrl&gt;</v>
      </c>
      <c r="J366" t="str">
        <f t="shared" si="23"/>
        <v>&lt;Point&gt;&lt;coordinates&gt;0,0,0&lt;/coordinates&gt;&lt;/Point&gt;</v>
      </c>
      <c r="K366" t="s">
        <v>836</v>
      </c>
    </row>
    <row r="367" spans="1:11" x14ac:dyDescent="0.25">
      <c r="A367">
        <f>Master!L367</f>
        <v>0</v>
      </c>
      <c r="B367">
        <f>Master!M367</f>
        <v>0</v>
      </c>
      <c r="C367">
        <f>Master!B367</f>
        <v>0</v>
      </c>
      <c r="D367" t="str">
        <f>"&lt;b&gt;Agency:&lt;/b&gt; "&amp;Master!A367&amp;"&lt;br&gt;&lt;b&gt;Program:&lt;/b&gt; "&amp;Master!C367&amp;"&lt;br&gt;&lt;b&gt;Mode:&lt;/b&gt; "&amp;Master!D367&amp;"&lt;br&gt;&lt;br&gt;&lt;b&gt;Project Description:&lt;/b&gt; "&amp;Master!E367&amp;"&lt;br&gt;&lt;b&gt;Amount of Award: &lt;/b&gt;"&amp;Master!F367&amp;"&lt;br&gt;&lt;/b&gt;Link:&lt;/b&gt; "&amp;Master!G367</f>
        <v xml:space="preserve">&lt;b&gt;Agency:&lt;/b&gt; &lt;br&gt;&lt;b&gt;Program:&lt;/b&gt; &lt;br&gt;&lt;b&gt;Mode:&lt;/b&gt; &lt;br&gt;&lt;br&gt;&lt;b&gt;Project Description:&lt;/b&gt; &lt;br&gt;&lt;b&gt;Amount of Award: &lt;/b&gt;&lt;br&gt;&lt;/b&gt;Link:&lt;/b&gt; </v>
      </c>
      <c r="E367">
        <f>Master!C367</f>
        <v>0</v>
      </c>
      <c r="F367" t="s">
        <v>835</v>
      </c>
      <c r="G367" t="str">
        <f t="shared" si="20"/>
        <v>&lt;name&gt;0&lt;/name&gt;</v>
      </c>
      <c r="H367" t="str">
        <f t="shared" si="21"/>
        <v>&lt;description&gt;&lt;![CDATA[&lt;b&gt;Agency:&lt;/b&gt; &lt;br&gt;&lt;b&gt;Program:&lt;/b&gt; &lt;br&gt;&lt;b&gt;Mode:&lt;/b&gt; &lt;br&gt;&lt;br&gt;&lt;b&gt;Project Description:&lt;/b&gt; &lt;br&gt;&lt;b&gt;Amount of Award: &lt;/b&gt;&lt;br&gt;&lt;/b&gt;Link:&lt;/b&gt; ]]&gt;&lt;/description&gt;</v>
      </c>
      <c r="I367" t="str">
        <f t="shared" si="22"/>
        <v>&lt;styleUrl&gt;#0&lt;/styleUrl&gt;</v>
      </c>
      <c r="J367" t="str">
        <f t="shared" si="23"/>
        <v>&lt;Point&gt;&lt;coordinates&gt;0,0,0&lt;/coordinates&gt;&lt;/Point&gt;</v>
      </c>
      <c r="K367" t="s">
        <v>836</v>
      </c>
    </row>
    <row r="368" spans="1:11" x14ac:dyDescent="0.25">
      <c r="A368">
        <f>Master!L368</f>
        <v>0</v>
      </c>
      <c r="B368">
        <f>Master!M368</f>
        <v>0</v>
      </c>
      <c r="C368">
        <f>Master!B368</f>
        <v>0</v>
      </c>
      <c r="D368" t="str">
        <f>"&lt;b&gt;Agency:&lt;/b&gt; "&amp;Master!A368&amp;"&lt;br&gt;&lt;b&gt;Program:&lt;/b&gt; "&amp;Master!C368&amp;"&lt;br&gt;&lt;b&gt;Mode:&lt;/b&gt; "&amp;Master!D368&amp;"&lt;br&gt;&lt;br&gt;&lt;b&gt;Project Description:&lt;/b&gt; "&amp;Master!E368&amp;"&lt;br&gt;&lt;b&gt;Amount of Award: &lt;/b&gt;"&amp;Master!F368&amp;"&lt;br&gt;&lt;/b&gt;Link:&lt;/b&gt; "&amp;Master!G368</f>
        <v xml:space="preserve">&lt;b&gt;Agency:&lt;/b&gt; &lt;br&gt;&lt;b&gt;Program:&lt;/b&gt; &lt;br&gt;&lt;b&gt;Mode:&lt;/b&gt; &lt;br&gt;&lt;br&gt;&lt;b&gt;Project Description:&lt;/b&gt; &lt;br&gt;&lt;b&gt;Amount of Award: &lt;/b&gt;&lt;br&gt;&lt;/b&gt;Link:&lt;/b&gt; </v>
      </c>
      <c r="E368">
        <f>Master!C368</f>
        <v>0</v>
      </c>
      <c r="F368" t="s">
        <v>835</v>
      </c>
      <c r="G368" t="str">
        <f t="shared" si="20"/>
        <v>&lt;name&gt;0&lt;/name&gt;</v>
      </c>
      <c r="H368" t="str">
        <f t="shared" si="21"/>
        <v>&lt;description&gt;&lt;![CDATA[&lt;b&gt;Agency:&lt;/b&gt; &lt;br&gt;&lt;b&gt;Program:&lt;/b&gt; &lt;br&gt;&lt;b&gt;Mode:&lt;/b&gt; &lt;br&gt;&lt;br&gt;&lt;b&gt;Project Description:&lt;/b&gt; &lt;br&gt;&lt;b&gt;Amount of Award: &lt;/b&gt;&lt;br&gt;&lt;/b&gt;Link:&lt;/b&gt; ]]&gt;&lt;/description&gt;</v>
      </c>
      <c r="I368" t="str">
        <f t="shared" si="22"/>
        <v>&lt;styleUrl&gt;#0&lt;/styleUrl&gt;</v>
      </c>
      <c r="J368" t="str">
        <f t="shared" si="23"/>
        <v>&lt;Point&gt;&lt;coordinates&gt;0,0,0&lt;/coordinates&gt;&lt;/Point&gt;</v>
      </c>
      <c r="K368" t="s">
        <v>836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7"/>
  <sheetViews>
    <sheetView tabSelected="1" workbookViewId="0">
      <pane ySplit="1" topLeftCell="A2" activePane="bottomLeft" state="frozen"/>
      <selection pane="bottomLeft" activeCell="A2" sqref="A2"/>
    </sheetView>
  </sheetViews>
  <sheetFormatPr defaultRowHeight="12" x14ac:dyDescent="0.2"/>
  <cols>
    <col min="1" max="1" width="9.28515625" style="10" bestFit="1" customWidth="1"/>
    <col min="2" max="2" width="69.42578125" style="10" customWidth="1"/>
    <col min="3" max="3" width="44" style="10" customWidth="1"/>
    <col min="4" max="4" width="33.42578125" style="10" customWidth="1"/>
    <col min="5" max="5" width="35.5703125" style="10" customWidth="1"/>
    <col min="6" max="6" width="12.28515625" style="16" bestFit="1" customWidth="1"/>
    <col min="7" max="7" width="21" style="10" customWidth="1"/>
    <col min="8" max="8" width="16" style="10" customWidth="1"/>
    <col min="9" max="9" width="9.140625" style="10"/>
    <col min="10" max="10" width="16.28515625" style="10" bestFit="1" customWidth="1"/>
    <col min="11" max="11" width="11" style="10" bestFit="1" customWidth="1"/>
    <col min="12" max="12" width="23.85546875" style="20" bestFit="1" customWidth="1"/>
    <col min="13" max="13" width="25.5703125" style="20" bestFit="1" customWidth="1"/>
    <col min="14" max="14" width="18.5703125" style="10" bestFit="1" customWidth="1"/>
    <col min="15" max="16384" width="9.140625" style="10"/>
  </cols>
  <sheetData>
    <row r="1" spans="1:20" s="14" customFormat="1" x14ac:dyDescent="0.2">
      <c r="A1" s="13" t="s">
        <v>217</v>
      </c>
      <c r="B1" s="13" t="s">
        <v>0</v>
      </c>
      <c r="C1" s="1" t="s">
        <v>94</v>
      </c>
      <c r="D1" s="1" t="s">
        <v>97</v>
      </c>
      <c r="E1" s="13" t="s">
        <v>458</v>
      </c>
      <c r="F1" s="15" t="s">
        <v>191</v>
      </c>
      <c r="G1" s="13" t="s">
        <v>192</v>
      </c>
      <c r="H1" s="13" t="s">
        <v>193</v>
      </c>
      <c r="I1" s="13" t="s">
        <v>194</v>
      </c>
      <c r="J1" s="13" t="s">
        <v>195</v>
      </c>
      <c r="K1" s="13" t="s">
        <v>198</v>
      </c>
      <c r="L1" s="17" t="s">
        <v>196</v>
      </c>
      <c r="M1" s="17" t="s">
        <v>197</v>
      </c>
      <c r="N1" s="13" t="s">
        <v>199</v>
      </c>
      <c r="O1" s="14" t="s">
        <v>1096</v>
      </c>
      <c r="P1" s="14" t="s">
        <v>1097</v>
      </c>
      <c r="Q1" s="14" t="s">
        <v>1098</v>
      </c>
      <c r="R1" s="14" t="s">
        <v>1099</v>
      </c>
      <c r="S1" s="14" t="s">
        <v>1100</v>
      </c>
      <c r="T1" s="14" t="s">
        <v>1101</v>
      </c>
    </row>
    <row r="2" spans="1:20" s="2" customFormat="1" x14ac:dyDescent="0.2">
      <c r="A2" s="2" t="s">
        <v>218</v>
      </c>
      <c r="B2" s="3" t="s">
        <v>1</v>
      </c>
      <c r="C2" s="3" t="s">
        <v>95</v>
      </c>
      <c r="D2" s="3" t="s">
        <v>451</v>
      </c>
      <c r="E2" s="3" t="s">
        <v>98</v>
      </c>
      <c r="F2" s="4">
        <v>3640000</v>
      </c>
      <c r="G2" s="9" t="s">
        <v>509</v>
      </c>
      <c r="K2" s="5"/>
      <c r="L2" s="18">
        <v>58.301944399999996</v>
      </c>
      <c r="M2" s="18">
        <v>-134.4197222</v>
      </c>
      <c r="N2" s="3" t="s">
        <v>200</v>
      </c>
      <c r="O2" s="2" t="str">
        <f>C2&amp;L2&amp;M2</f>
        <v>TIGER I58.3019444-134.4197222</v>
      </c>
    </row>
    <row r="3" spans="1:20" s="2" customFormat="1" x14ac:dyDescent="0.2">
      <c r="A3" s="2" t="s">
        <v>218</v>
      </c>
      <c r="B3" s="3" t="s">
        <v>2</v>
      </c>
      <c r="C3" s="3" t="s">
        <v>95</v>
      </c>
      <c r="D3" s="3" t="s">
        <v>451</v>
      </c>
      <c r="E3" s="3" t="s">
        <v>99</v>
      </c>
      <c r="F3" s="4">
        <v>105000000</v>
      </c>
      <c r="G3" s="9" t="s">
        <v>509</v>
      </c>
      <c r="K3" s="5"/>
      <c r="L3" s="18">
        <v>33.520660800000002</v>
      </c>
      <c r="M3" s="18">
        <v>-86.802490000000006</v>
      </c>
      <c r="N3" s="3" t="s">
        <v>200</v>
      </c>
      <c r="O3" s="2" t="str">
        <f t="shared" ref="O3:O66" si="0">C3&amp;L3&amp;M3</f>
        <v>TIGER I33.5206608-86.80249</v>
      </c>
    </row>
    <row r="4" spans="1:20" s="2" customFormat="1" x14ac:dyDescent="0.2">
      <c r="A4" s="2" t="s">
        <v>218</v>
      </c>
      <c r="B4" s="3" t="s">
        <v>3</v>
      </c>
      <c r="C4" s="3" t="s">
        <v>95</v>
      </c>
      <c r="D4" s="3" t="s">
        <v>454</v>
      </c>
      <c r="E4" s="3" t="s">
        <v>100</v>
      </c>
      <c r="F4" s="4">
        <v>10000000</v>
      </c>
      <c r="G4" s="9" t="s">
        <v>509</v>
      </c>
      <c r="K4" s="5"/>
      <c r="L4" s="18">
        <v>36.481464000000003</v>
      </c>
      <c r="M4" s="18">
        <v>-94.2732642</v>
      </c>
      <c r="N4" s="3" t="s">
        <v>200</v>
      </c>
      <c r="O4" s="2" t="str">
        <f t="shared" si="0"/>
        <v>TIGER I36.481464-94.2732642</v>
      </c>
    </row>
    <row r="5" spans="1:20" s="2" customFormat="1" x14ac:dyDescent="0.2">
      <c r="A5" s="2" t="s">
        <v>218</v>
      </c>
      <c r="B5" s="3" t="s">
        <v>4</v>
      </c>
      <c r="C5" s="3" t="s">
        <v>96</v>
      </c>
      <c r="D5" s="3" t="s">
        <v>450</v>
      </c>
      <c r="E5" s="3" t="s">
        <v>101</v>
      </c>
      <c r="F5" s="4">
        <v>15000000</v>
      </c>
      <c r="G5" s="9" t="s">
        <v>509</v>
      </c>
      <c r="K5" s="5"/>
      <c r="L5" s="18">
        <v>36.1867442</v>
      </c>
      <c r="M5" s="18">
        <v>-94.1288141</v>
      </c>
      <c r="N5" s="3" t="s">
        <v>200</v>
      </c>
      <c r="O5" s="2" t="str">
        <f t="shared" si="0"/>
        <v>TIGER II36.1867442-94.1288141</v>
      </c>
    </row>
    <row r="6" spans="1:20" s="2" customFormat="1" x14ac:dyDescent="0.2">
      <c r="A6" s="2" t="s">
        <v>218</v>
      </c>
      <c r="B6" s="3" t="s">
        <v>5</v>
      </c>
      <c r="C6" s="3" t="s">
        <v>95</v>
      </c>
      <c r="D6" s="3" t="s">
        <v>452</v>
      </c>
      <c r="E6" s="3" t="s">
        <v>102</v>
      </c>
      <c r="F6" s="4">
        <v>63000000</v>
      </c>
      <c r="G6" s="9" t="s">
        <v>509</v>
      </c>
      <c r="K6" s="5"/>
      <c r="L6" s="18">
        <v>32.221742900000002</v>
      </c>
      <c r="M6" s="18">
        <v>-110.926479</v>
      </c>
      <c r="N6" s="3" t="s">
        <v>200</v>
      </c>
      <c r="O6" s="2" t="str">
        <f t="shared" si="0"/>
        <v>TIGER I32.2217429-110.926479</v>
      </c>
    </row>
    <row r="7" spans="1:20" s="2" customFormat="1" x14ac:dyDescent="0.2">
      <c r="A7" s="2" t="s">
        <v>218</v>
      </c>
      <c r="B7" s="3" t="s">
        <v>6</v>
      </c>
      <c r="C7" s="3" t="s">
        <v>95</v>
      </c>
      <c r="D7" s="3" t="s">
        <v>454</v>
      </c>
      <c r="E7" s="3" t="s">
        <v>103</v>
      </c>
      <c r="F7" s="4">
        <v>20200000</v>
      </c>
      <c r="G7" s="9" t="s">
        <v>509</v>
      </c>
      <c r="K7" s="5"/>
      <c r="L7" s="18">
        <v>32.715329199999999</v>
      </c>
      <c r="M7" s="18">
        <v>-117.1572551</v>
      </c>
      <c r="N7" s="3" t="s">
        <v>200</v>
      </c>
      <c r="O7" s="2" t="str">
        <f t="shared" si="0"/>
        <v>TIGER I32.7153292-117.1572551</v>
      </c>
    </row>
    <row r="8" spans="1:20" s="2" customFormat="1" x14ac:dyDescent="0.2">
      <c r="A8" s="2" t="s">
        <v>218</v>
      </c>
      <c r="B8" s="3" t="s">
        <v>7</v>
      </c>
      <c r="C8" s="3" t="s">
        <v>96</v>
      </c>
      <c r="D8" s="3" t="s">
        <v>450</v>
      </c>
      <c r="E8" s="3" t="s">
        <v>104</v>
      </c>
      <c r="F8" s="4">
        <v>10200000</v>
      </c>
      <c r="G8" s="9" t="s">
        <v>509</v>
      </c>
      <c r="K8" s="5"/>
      <c r="L8" s="18">
        <v>37.804372200000003</v>
      </c>
      <c r="M8" s="18">
        <v>-122.2708026</v>
      </c>
      <c r="N8" s="3" t="s">
        <v>200</v>
      </c>
      <c r="O8" s="2" t="str">
        <f t="shared" si="0"/>
        <v>TIGER II37.8043722-122.2708026</v>
      </c>
    </row>
    <row r="9" spans="1:20" s="2" customFormat="1" x14ac:dyDescent="0.2">
      <c r="A9" s="2" t="s">
        <v>218</v>
      </c>
      <c r="B9" s="3" t="s">
        <v>8</v>
      </c>
      <c r="C9" s="3" t="s">
        <v>95</v>
      </c>
      <c r="D9" s="3" t="s">
        <v>454</v>
      </c>
      <c r="E9" s="3" t="s">
        <v>105</v>
      </c>
      <c r="F9" s="4">
        <v>46000000</v>
      </c>
      <c r="G9" s="9" t="s">
        <v>509</v>
      </c>
      <c r="K9" s="5"/>
      <c r="L9" s="18">
        <v>37.774929499999999</v>
      </c>
      <c r="M9" s="18">
        <v>-122.4194155</v>
      </c>
      <c r="N9" s="3" t="s">
        <v>200</v>
      </c>
      <c r="O9" s="2" t="str">
        <f t="shared" si="0"/>
        <v>TIGER I37.7749295-122.4194155</v>
      </c>
    </row>
    <row r="10" spans="1:20" s="2" customFormat="1" x14ac:dyDescent="0.2">
      <c r="A10" s="2" t="s">
        <v>218</v>
      </c>
      <c r="B10" s="3" t="s">
        <v>9</v>
      </c>
      <c r="C10" s="3" t="s">
        <v>96</v>
      </c>
      <c r="D10" s="3" t="s">
        <v>452</v>
      </c>
      <c r="E10" s="3" t="s">
        <v>106</v>
      </c>
      <c r="F10" s="4">
        <v>20000000</v>
      </c>
      <c r="G10" s="9" t="s">
        <v>509</v>
      </c>
      <c r="K10" s="5"/>
      <c r="L10" s="18">
        <v>34.052234200000001</v>
      </c>
      <c r="M10" s="18">
        <v>-118.24368490000001</v>
      </c>
      <c r="N10" s="3" t="s">
        <v>200</v>
      </c>
      <c r="O10" s="2" t="str">
        <f t="shared" si="0"/>
        <v>TIGER II34.0522342-118.2436849</v>
      </c>
    </row>
    <row r="11" spans="1:20" s="2" customFormat="1" x14ac:dyDescent="0.2">
      <c r="A11" s="2" t="s">
        <v>218</v>
      </c>
      <c r="B11" s="3" t="s">
        <v>10</v>
      </c>
      <c r="C11" s="3" t="s">
        <v>95</v>
      </c>
      <c r="D11" s="3" t="s">
        <v>451</v>
      </c>
      <c r="E11" s="3" t="s">
        <v>107</v>
      </c>
      <c r="F11" s="4">
        <v>30000000</v>
      </c>
      <c r="G11" s="9" t="s">
        <v>509</v>
      </c>
      <c r="K11" s="5"/>
      <c r="L11" s="18">
        <v>37.9577016</v>
      </c>
      <c r="M11" s="18">
        <v>-121.29077959999999</v>
      </c>
      <c r="N11" s="3" t="s">
        <v>200</v>
      </c>
      <c r="O11" s="2" t="str">
        <f t="shared" si="0"/>
        <v>TIGER I37.9577016-121.2907796</v>
      </c>
    </row>
    <row r="12" spans="1:20" s="2" customFormat="1" x14ac:dyDescent="0.2">
      <c r="A12" s="2" t="s">
        <v>218</v>
      </c>
      <c r="B12" s="3" t="s">
        <v>11</v>
      </c>
      <c r="C12" s="3" t="s">
        <v>95</v>
      </c>
      <c r="D12" s="3" t="s">
        <v>451</v>
      </c>
      <c r="E12" s="3" t="s">
        <v>108</v>
      </c>
      <c r="F12" s="4">
        <v>33800000</v>
      </c>
      <c r="G12" s="9" t="s">
        <v>509</v>
      </c>
      <c r="K12" s="5"/>
      <c r="L12" s="18">
        <v>34.073901599999999</v>
      </c>
      <c r="M12" s="18">
        <v>-117.3136547</v>
      </c>
      <c r="N12" s="3" t="s">
        <v>200</v>
      </c>
      <c r="O12" s="2" t="str">
        <f t="shared" si="0"/>
        <v>TIGER I34.0739016-117.3136547</v>
      </c>
    </row>
    <row r="13" spans="1:20" s="2" customFormat="1" x14ac:dyDescent="0.2">
      <c r="A13" s="2" t="s">
        <v>218</v>
      </c>
      <c r="B13" s="3" t="s">
        <v>12</v>
      </c>
      <c r="C13" s="3" t="s">
        <v>96</v>
      </c>
      <c r="D13" s="3" t="s">
        <v>454</v>
      </c>
      <c r="E13" s="3" t="s">
        <v>109</v>
      </c>
      <c r="F13" s="4">
        <v>10000000</v>
      </c>
      <c r="G13" s="9" t="s">
        <v>509</v>
      </c>
      <c r="K13" s="5"/>
      <c r="L13" s="18">
        <v>34.108344899999999</v>
      </c>
      <c r="M13" s="18">
        <v>-117.28976520000001</v>
      </c>
      <c r="N13" s="3" t="s">
        <v>200</v>
      </c>
      <c r="O13" s="2" t="str">
        <f t="shared" si="0"/>
        <v>TIGER II34.1083449-117.2897652</v>
      </c>
    </row>
    <row r="14" spans="1:20" s="2" customFormat="1" x14ac:dyDescent="0.2">
      <c r="A14" s="2" t="s">
        <v>218</v>
      </c>
      <c r="B14" s="3" t="s">
        <v>13</v>
      </c>
      <c r="C14" s="3" t="s">
        <v>96</v>
      </c>
      <c r="D14" s="3" t="s">
        <v>451</v>
      </c>
      <c r="E14" s="3" t="s">
        <v>110</v>
      </c>
      <c r="F14" s="4">
        <v>16000000</v>
      </c>
      <c r="G14" s="9" t="s">
        <v>509</v>
      </c>
      <c r="K14" s="5"/>
      <c r="L14" s="18">
        <v>34.052234200000001</v>
      </c>
      <c r="M14" s="18">
        <v>-118.24368490000001</v>
      </c>
      <c r="N14" s="3" t="s">
        <v>200</v>
      </c>
      <c r="O14" s="2" t="str">
        <f t="shared" si="0"/>
        <v>TIGER II34.0522342-118.2436849</v>
      </c>
    </row>
    <row r="15" spans="1:20" s="2" customFormat="1" x14ac:dyDescent="0.2">
      <c r="A15" s="2" t="s">
        <v>218</v>
      </c>
      <c r="B15" s="3" t="s">
        <v>14</v>
      </c>
      <c r="C15" s="3" t="s">
        <v>95</v>
      </c>
      <c r="D15" s="3" t="s">
        <v>452</v>
      </c>
      <c r="E15" s="3" t="s">
        <v>111</v>
      </c>
      <c r="F15" s="4">
        <v>10000000</v>
      </c>
      <c r="G15" s="9" t="s">
        <v>509</v>
      </c>
      <c r="K15" s="5"/>
      <c r="L15" s="18">
        <v>39.739153600000002</v>
      </c>
      <c r="M15" s="18">
        <v>-104.9847034</v>
      </c>
      <c r="N15" s="3" t="s">
        <v>200</v>
      </c>
      <c r="O15" s="2" t="str">
        <f t="shared" si="0"/>
        <v>TIGER I39.7391536-104.9847034</v>
      </c>
    </row>
    <row r="16" spans="1:20" s="2" customFormat="1" x14ac:dyDescent="0.2">
      <c r="A16" s="2" t="s">
        <v>218</v>
      </c>
      <c r="B16" s="3" t="s">
        <v>15</v>
      </c>
      <c r="C16" s="3" t="s">
        <v>96</v>
      </c>
      <c r="D16" s="3" t="s">
        <v>454</v>
      </c>
      <c r="E16" s="3" t="s">
        <v>112</v>
      </c>
      <c r="F16" s="4">
        <v>11159493</v>
      </c>
      <c r="G16" s="9" t="s">
        <v>509</v>
      </c>
      <c r="K16" s="5"/>
      <c r="L16" s="18">
        <v>41.1670412</v>
      </c>
      <c r="M16" s="18">
        <v>-73.2048348</v>
      </c>
      <c r="N16" s="3" t="s">
        <v>200</v>
      </c>
      <c r="O16" s="2" t="str">
        <f t="shared" si="0"/>
        <v>TIGER II41.1670412-73.2048348</v>
      </c>
    </row>
    <row r="17" spans="1:15" s="2" customFormat="1" x14ac:dyDescent="0.2">
      <c r="A17" s="2" t="s">
        <v>218</v>
      </c>
      <c r="B17" s="3" t="s">
        <v>16</v>
      </c>
      <c r="C17" s="3" t="s">
        <v>96</v>
      </c>
      <c r="D17" s="3" t="s">
        <v>450</v>
      </c>
      <c r="E17" s="3" t="s">
        <v>113</v>
      </c>
      <c r="F17" s="4">
        <v>16000000</v>
      </c>
      <c r="G17" s="9" t="s">
        <v>509</v>
      </c>
      <c r="K17" s="5"/>
      <c r="L17" s="18">
        <v>41.308152700000001</v>
      </c>
      <c r="M17" s="18">
        <v>-72.9281577</v>
      </c>
      <c r="N17" s="3" t="s">
        <v>200</v>
      </c>
      <c r="O17" s="2" t="str">
        <f t="shared" si="0"/>
        <v>TIGER II41.3081527-72.9281577</v>
      </c>
    </row>
    <row r="18" spans="1:15" s="2" customFormat="1" x14ac:dyDescent="0.2">
      <c r="A18" s="2" t="s">
        <v>218</v>
      </c>
      <c r="B18" s="3" t="s">
        <v>17</v>
      </c>
      <c r="C18" s="3" t="s">
        <v>95</v>
      </c>
      <c r="D18" s="3" t="s">
        <v>452</v>
      </c>
      <c r="E18" s="3" t="s">
        <v>114</v>
      </c>
      <c r="F18" s="4">
        <v>58838000</v>
      </c>
      <c r="G18" s="9" t="s">
        <v>509</v>
      </c>
      <c r="K18" s="5"/>
      <c r="L18" s="18">
        <v>38.895111800000002</v>
      </c>
      <c r="M18" s="18">
        <v>-77.036365799999999</v>
      </c>
      <c r="N18" s="3" t="s">
        <v>200</v>
      </c>
      <c r="O18" s="2" t="str">
        <f t="shared" si="0"/>
        <v>TIGER I38.8951118-77.0363658</v>
      </c>
    </row>
    <row r="19" spans="1:15" s="2" customFormat="1" x14ac:dyDescent="0.2">
      <c r="A19" s="2" t="s">
        <v>218</v>
      </c>
      <c r="B19" s="3" t="s">
        <v>18</v>
      </c>
      <c r="C19" s="3" t="s">
        <v>96</v>
      </c>
      <c r="D19" s="3" t="s">
        <v>452</v>
      </c>
      <c r="E19" s="3" t="s">
        <v>115</v>
      </c>
      <c r="F19" s="4">
        <v>10000000</v>
      </c>
      <c r="G19" s="9" t="s">
        <v>509</v>
      </c>
      <c r="K19" s="5"/>
      <c r="L19" s="18">
        <v>28.538335499999999</v>
      </c>
      <c r="M19" s="18">
        <v>-81.379236500000005</v>
      </c>
      <c r="N19" s="3" t="s">
        <v>200</v>
      </c>
      <c r="O19" s="2" t="str">
        <f t="shared" si="0"/>
        <v>TIGER II28.5383355-81.3792365</v>
      </c>
    </row>
    <row r="20" spans="1:15" s="2" customFormat="1" x14ac:dyDescent="0.2">
      <c r="A20" s="2" t="s">
        <v>218</v>
      </c>
      <c r="B20" s="3" t="s">
        <v>19</v>
      </c>
      <c r="C20" s="3" t="s">
        <v>96</v>
      </c>
      <c r="D20" s="3" t="s">
        <v>451</v>
      </c>
      <c r="E20" s="3" t="s">
        <v>116</v>
      </c>
      <c r="F20" s="4">
        <v>22767000</v>
      </c>
      <c r="G20" s="9" t="s">
        <v>509</v>
      </c>
      <c r="K20" s="5"/>
      <c r="L20" s="18">
        <v>25.7889689</v>
      </c>
      <c r="M20" s="18">
        <v>-80.226439299999996</v>
      </c>
      <c r="N20" s="3" t="s">
        <v>200</v>
      </c>
      <c r="O20" s="2" t="str">
        <f t="shared" si="0"/>
        <v>TIGER II25.7889689-80.2264393</v>
      </c>
    </row>
    <row r="21" spans="1:15" s="2" customFormat="1" x14ac:dyDescent="0.2">
      <c r="A21" s="2" t="s">
        <v>218</v>
      </c>
      <c r="B21" s="3" t="s">
        <v>20</v>
      </c>
      <c r="C21" s="3" t="s">
        <v>96</v>
      </c>
      <c r="D21" s="3" t="s">
        <v>454</v>
      </c>
      <c r="E21" s="3" t="s">
        <v>117</v>
      </c>
      <c r="F21" s="4">
        <v>9000000</v>
      </c>
      <c r="G21" s="9" t="s">
        <v>509</v>
      </c>
      <c r="K21" s="5"/>
      <c r="L21" s="18">
        <v>27.498927800000001</v>
      </c>
      <c r="M21" s="18">
        <v>-82.574819399999996</v>
      </c>
      <c r="N21" s="3" t="s">
        <v>200</v>
      </c>
      <c r="O21" s="2" t="str">
        <f t="shared" si="0"/>
        <v>TIGER II27.4989278-82.5748194</v>
      </c>
    </row>
    <row r="22" spans="1:15" s="2" customFormat="1" x14ac:dyDescent="0.2">
      <c r="A22" s="2" t="s">
        <v>218</v>
      </c>
      <c r="B22" s="3" t="s">
        <v>21</v>
      </c>
      <c r="C22" s="3" t="s">
        <v>96</v>
      </c>
      <c r="D22" s="3" t="s">
        <v>450</v>
      </c>
      <c r="E22" s="3" t="s">
        <v>118</v>
      </c>
      <c r="F22" s="4">
        <v>1491490</v>
      </c>
      <c r="G22" s="9" t="s">
        <v>509</v>
      </c>
      <c r="K22" s="5"/>
      <c r="L22" s="18">
        <v>32.553758500000001</v>
      </c>
      <c r="M22" s="18">
        <v>-83.887408399999998</v>
      </c>
      <c r="N22" s="3" t="s">
        <v>200</v>
      </c>
      <c r="O22" s="2" t="str">
        <f t="shared" si="0"/>
        <v>TIGER II32.5537585-83.8874084</v>
      </c>
    </row>
    <row r="23" spans="1:15" s="2" customFormat="1" x14ac:dyDescent="0.2">
      <c r="A23" s="2" t="s">
        <v>218</v>
      </c>
      <c r="B23" s="3" t="s">
        <v>22</v>
      </c>
      <c r="C23" s="3" t="s">
        <v>96</v>
      </c>
      <c r="D23" s="3" t="s">
        <v>452</v>
      </c>
      <c r="E23" s="3" t="s">
        <v>119</v>
      </c>
      <c r="F23" s="4">
        <v>47667777</v>
      </c>
      <c r="G23" s="9" t="s">
        <v>509</v>
      </c>
      <c r="K23" s="5"/>
      <c r="L23" s="18">
        <v>33.748995399999998</v>
      </c>
      <c r="M23" s="18">
        <v>-84.387982399999999</v>
      </c>
      <c r="N23" s="3" t="s">
        <v>200</v>
      </c>
      <c r="O23" s="2" t="str">
        <f t="shared" si="0"/>
        <v>TIGER II33.7489954-84.3879824</v>
      </c>
    </row>
    <row r="24" spans="1:15" s="2" customFormat="1" x14ac:dyDescent="0.2">
      <c r="A24" s="2" t="s">
        <v>218</v>
      </c>
      <c r="B24" s="3" t="s">
        <v>23</v>
      </c>
      <c r="C24" s="3" t="s">
        <v>95</v>
      </c>
      <c r="D24" s="3" t="s">
        <v>451</v>
      </c>
      <c r="E24" s="3" t="s">
        <v>120</v>
      </c>
      <c r="F24" s="4">
        <v>24500000</v>
      </c>
      <c r="G24" s="9" t="s">
        <v>509</v>
      </c>
      <c r="K24" s="5"/>
      <c r="L24" s="18">
        <v>21.306944399999999</v>
      </c>
      <c r="M24" s="18">
        <v>-157.8583333</v>
      </c>
      <c r="N24" s="3" t="s">
        <v>200</v>
      </c>
      <c r="O24" s="2" t="str">
        <f t="shared" si="0"/>
        <v>TIGER I21.3069444-157.8583333</v>
      </c>
    </row>
    <row r="25" spans="1:15" s="2" customFormat="1" x14ac:dyDescent="0.2">
      <c r="A25" s="2" t="s">
        <v>218</v>
      </c>
      <c r="B25" s="3" t="s">
        <v>24</v>
      </c>
      <c r="C25" s="3" t="s">
        <v>95</v>
      </c>
      <c r="D25" s="3" t="s">
        <v>450</v>
      </c>
      <c r="E25" s="3" t="s">
        <v>121</v>
      </c>
      <c r="F25" s="4">
        <v>5600000</v>
      </c>
      <c r="G25" s="9" t="s">
        <v>509</v>
      </c>
      <c r="K25" s="5"/>
      <c r="L25" s="18">
        <v>42.500558300000002</v>
      </c>
      <c r="M25" s="18">
        <v>-90.664571800000004</v>
      </c>
      <c r="N25" s="3" t="s">
        <v>200</v>
      </c>
      <c r="O25" s="2" t="str">
        <f t="shared" si="0"/>
        <v>TIGER I42.5005583-90.6645718</v>
      </c>
    </row>
    <row r="26" spans="1:15" s="2" customFormat="1" x14ac:dyDescent="0.2">
      <c r="A26" s="2" t="s">
        <v>218</v>
      </c>
      <c r="B26" s="3" t="s">
        <v>25</v>
      </c>
      <c r="C26" s="3" t="s">
        <v>95</v>
      </c>
      <c r="D26" s="3" t="s">
        <v>453</v>
      </c>
      <c r="E26" s="3" t="s">
        <v>122</v>
      </c>
      <c r="F26" s="4">
        <v>8463000</v>
      </c>
      <c r="G26" s="9" t="s">
        <v>509</v>
      </c>
      <c r="K26" s="5"/>
      <c r="L26" s="18">
        <v>42.023350000000001</v>
      </c>
      <c r="M26" s="18">
        <v>-93.625622000000007</v>
      </c>
      <c r="N26" s="3" t="s">
        <v>200</v>
      </c>
      <c r="O26" s="2" t="str">
        <f t="shared" si="0"/>
        <v>TIGER I42.02335-93.625622</v>
      </c>
    </row>
    <row r="27" spans="1:15" s="2" customFormat="1" x14ac:dyDescent="0.2">
      <c r="A27" s="2" t="s">
        <v>218</v>
      </c>
      <c r="B27" s="3" t="s">
        <v>26</v>
      </c>
      <c r="C27" s="3" t="s">
        <v>96</v>
      </c>
      <c r="D27" s="3" t="s">
        <v>453</v>
      </c>
      <c r="E27" s="3" t="s">
        <v>123</v>
      </c>
      <c r="F27" s="4">
        <v>10000000</v>
      </c>
      <c r="G27" s="9" t="s">
        <v>509</v>
      </c>
      <c r="K27" s="5"/>
      <c r="L27" s="18">
        <v>41.600544800000002</v>
      </c>
      <c r="M27" s="18">
        <v>-93.609106400000002</v>
      </c>
      <c r="N27" s="3" t="s">
        <v>200</v>
      </c>
      <c r="O27" s="2" t="str">
        <f t="shared" si="0"/>
        <v>TIGER II41.6005448-93.6091064</v>
      </c>
    </row>
    <row r="28" spans="1:15" s="2" customFormat="1" x14ac:dyDescent="0.2">
      <c r="A28" s="2" t="s">
        <v>218</v>
      </c>
      <c r="B28" s="3" t="s">
        <v>27</v>
      </c>
      <c r="C28" s="3" t="s">
        <v>96</v>
      </c>
      <c r="D28" s="3" t="s">
        <v>450</v>
      </c>
      <c r="E28" s="3" t="s">
        <v>124</v>
      </c>
      <c r="F28" s="4">
        <v>3500000</v>
      </c>
      <c r="G28" s="9" t="s">
        <v>509</v>
      </c>
      <c r="K28" s="5"/>
      <c r="L28" s="18">
        <v>43.5196288</v>
      </c>
      <c r="M28" s="18">
        <v>-114.3153245</v>
      </c>
      <c r="N28" s="3" t="s">
        <v>200</v>
      </c>
      <c r="O28" s="2" t="str">
        <f t="shared" si="0"/>
        <v>TIGER II43.5196288-114.3153245</v>
      </c>
    </row>
    <row r="29" spans="1:15" s="2" customFormat="1" x14ac:dyDescent="0.2">
      <c r="A29" s="2" t="s">
        <v>218</v>
      </c>
      <c r="B29" s="3" t="s">
        <v>28</v>
      </c>
      <c r="C29" s="3" t="s">
        <v>96</v>
      </c>
      <c r="D29" s="3" t="s">
        <v>453</v>
      </c>
      <c r="E29" s="3" t="s">
        <v>125</v>
      </c>
      <c r="F29" s="4">
        <v>1500000</v>
      </c>
      <c r="G29" s="9" t="s">
        <v>509</v>
      </c>
      <c r="K29" s="5"/>
      <c r="L29" s="18">
        <v>46.732387500000002</v>
      </c>
      <c r="M29" s="18">
        <v>-117.0001651</v>
      </c>
      <c r="N29" s="3" t="s">
        <v>200</v>
      </c>
      <c r="O29" s="2" t="str">
        <f t="shared" si="0"/>
        <v>TIGER II46.7323875-117.0001651</v>
      </c>
    </row>
    <row r="30" spans="1:15" s="2" customFormat="1" x14ac:dyDescent="0.2">
      <c r="A30" s="2" t="s">
        <v>218</v>
      </c>
      <c r="B30" s="3" t="s">
        <v>29</v>
      </c>
      <c r="C30" s="3" t="s">
        <v>95</v>
      </c>
      <c r="D30" s="3" t="s">
        <v>451</v>
      </c>
      <c r="E30" s="3" t="s">
        <v>126</v>
      </c>
      <c r="F30" s="4">
        <v>6000000</v>
      </c>
      <c r="G30" s="9" t="s">
        <v>509</v>
      </c>
      <c r="K30" s="5"/>
      <c r="L30" s="18">
        <v>38.701438899999999</v>
      </c>
      <c r="M30" s="18">
        <v>-90.148719900000003</v>
      </c>
      <c r="N30" s="3" t="s">
        <v>200</v>
      </c>
      <c r="O30" s="2" t="str">
        <f t="shared" si="0"/>
        <v>TIGER I38.7014389-90.1487199</v>
      </c>
    </row>
    <row r="31" spans="1:15" s="2" customFormat="1" x14ac:dyDescent="0.2">
      <c r="A31" s="2" t="s">
        <v>218</v>
      </c>
      <c r="B31" s="3" t="s">
        <v>30</v>
      </c>
      <c r="C31" s="3" t="s">
        <v>95</v>
      </c>
      <c r="D31" s="3" t="s">
        <v>453</v>
      </c>
      <c r="E31" s="3" t="s">
        <v>127</v>
      </c>
      <c r="F31" s="4">
        <v>22000000</v>
      </c>
      <c r="G31" s="9" t="s">
        <v>509</v>
      </c>
      <c r="K31" s="5"/>
      <c r="L31" s="18">
        <v>40.514202599999997</v>
      </c>
      <c r="M31" s="18">
        <v>-88.990631199999996</v>
      </c>
      <c r="N31" s="3" t="s">
        <v>200</v>
      </c>
      <c r="O31" s="2" t="str">
        <f t="shared" si="0"/>
        <v>TIGER I40.5142026-88.9906312</v>
      </c>
    </row>
    <row r="32" spans="1:15" s="2" customFormat="1" x14ac:dyDescent="0.2">
      <c r="A32" s="2" t="s">
        <v>218</v>
      </c>
      <c r="B32" s="3" t="s">
        <v>31</v>
      </c>
      <c r="C32" s="3" t="s">
        <v>95</v>
      </c>
      <c r="D32" s="3" t="s">
        <v>451</v>
      </c>
      <c r="E32" s="3" t="s">
        <v>128</v>
      </c>
      <c r="F32" s="4">
        <v>100000000</v>
      </c>
      <c r="G32" s="9" t="s">
        <v>509</v>
      </c>
      <c r="K32" s="5"/>
      <c r="L32" s="18">
        <v>41.878113599999999</v>
      </c>
      <c r="M32" s="18">
        <v>-87.629798199999996</v>
      </c>
      <c r="N32" s="3" t="s">
        <v>200</v>
      </c>
      <c r="O32" s="2" t="str">
        <f t="shared" si="0"/>
        <v>TIGER I41.8781136-87.6297982</v>
      </c>
    </row>
    <row r="33" spans="1:15" s="2" customFormat="1" x14ac:dyDescent="0.2">
      <c r="A33" s="2" t="s">
        <v>218</v>
      </c>
      <c r="B33" s="3" t="s">
        <v>32</v>
      </c>
      <c r="C33" s="3" t="s">
        <v>96</v>
      </c>
      <c r="D33" s="3" t="s">
        <v>450</v>
      </c>
      <c r="E33" s="3" t="s">
        <v>129</v>
      </c>
      <c r="F33" s="4">
        <v>10000000</v>
      </c>
      <c r="G33" s="9" t="s">
        <v>509</v>
      </c>
      <c r="K33" s="5"/>
      <c r="L33" s="18">
        <v>40.693648799999998</v>
      </c>
      <c r="M33" s="18">
        <v>-89.588986399999996</v>
      </c>
      <c r="N33" s="3" t="s">
        <v>200</v>
      </c>
      <c r="O33" s="2" t="str">
        <f t="shared" si="0"/>
        <v>TIGER II40.6936488-89.5889864</v>
      </c>
    </row>
    <row r="34" spans="1:15" s="2" customFormat="1" x14ac:dyDescent="0.2">
      <c r="A34" s="2" t="s">
        <v>218</v>
      </c>
      <c r="B34" s="3" t="s">
        <v>33</v>
      </c>
      <c r="C34" s="3" t="s">
        <v>96</v>
      </c>
      <c r="D34" s="3" t="s">
        <v>453</v>
      </c>
      <c r="E34" s="3" t="s">
        <v>130</v>
      </c>
      <c r="F34" s="4">
        <v>10000000</v>
      </c>
      <c r="G34" s="9" t="s">
        <v>509</v>
      </c>
      <c r="K34" s="5"/>
      <c r="L34" s="18">
        <v>41.506700299999999</v>
      </c>
      <c r="M34" s="18">
        <v>-90.515134200000006</v>
      </c>
      <c r="N34" s="3" t="s">
        <v>200</v>
      </c>
      <c r="O34" s="2" t="str">
        <f t="shared" si="0"/>
        <v>TIGER II41.5067003-90.5151342</v>
      </c>
    </row>
    <row r="35" spans="1:15" s="2" customFormat="1" x14ac:dyDescent="0.2">
      <c r="A35" s="2" t="s">
        <v>218</v>
      </c>
      <c r="B35" s="3" t="s">
        <v>34</v>
      </c>
      <c r="C35" s="3" t="s">
        <v>95</v>
      </c>
      <c r="D35" s="3" t="s">
        <v>454</v>
      </c>
      <c r="E35" s="3" t="s">
        <v>131</v>
      </c>
      <c r="F35" s="4">
        <v>20000000</v>
      </c>
      <c r="G35" s="9" t="s">
        <v>509</v>
      </c>
      <c r="K35" s="5"/>
      <c r="L35" s="18">
        <v>38.735893300000001</v>
      </c>
      <c r="M35" s="18">
        <v>-85.379957700000006</v>
      </c>
      <c r="N35" s="3" t="s">
        <v>200</v>
      </c>
      <c r="O35" s="2" t="str">
        <f t="shared" si="0"/>
        <v>TIGER I38.7358933-85.3799577</v>
      </c>
    </row>
    <row r="36" spans="1:15" s="2" customFormat="1" x14ac:dyDescent="0.2">
      <c r="A36" s="2" t="s">
        <v>218</v>
      </c>
      <c r="B36" s="3" t="s">
        <v>35</v>
      </c>
      <c r="C36" s="3" t="s">
        <v>95</v>
      </c>
      <c r="D36" s="3" t="s">
        <v>450</v>
      </c>
      <c r="E36" s="3" t="s">
        <v>132</v>
      </c>
      <c r="F36" s="4">
        <v>20500000</v>
      </c>
      <c r="G36" s="9" t="s">
        <v>509</v>
      </c>
      <c r="K36" s="5"/>
      <c r="L36" s="18">
        <v>39.768376500000002</v>
      </c>
      <c r="M36" s="18">
        <v>-86.158042300000005</v>
      </c>
      <c r="N36" s="3" t="s">
        <v>200</v>
      </c>
      <c r="O36" s="2" t="str">
        <f t="shared" si="0"/>
        <v>TIGER I39.7683765-86.1580423</v>
      </c>
    </row>
    <row r="37" spans="1:15" s="2" customFormat="1" x14ac:dyDescent="0.2">
      <c r="A37" s="2" t="s">
        <v>218</v>
      </c>
      <c r="B37" s="3" t="s">
        <v>36</v>
      </c>
      <c r="C37" s="3" t="s">
        <v>96</v>
      </c>
      <c r="D37" s="3" t="s">
        <v>452</v>
      </c>
      <c r="E37" s="3" t="s">
        <v>133</v>
      </c>
      <c r="F37" s="4">
        <v>1820100</v>
      </c>
      <c r="G37" s="9" t="s">
        <v>509</v>
      </c>
      <c r="K37" s="6">
        <v>46143</v>
      </c>
      <c r="L37" s="18">
        <v>39.562547500000001</v>
      </c>
      <c r="M37" s="18">
        <v>-86.197488399999997</v>
      </c>
      <c r="N37" s="3" t="s">
        <v>200</v>
      </c>
      <c r="O37" s="2" t="str">
        <f t="shared" si="0"/>
        <v>TIGER II39.5625475-86.1974884</v>
      </c>
    </row>
    <row r="38" spans="1:15" s="2" customFormat="1" x14ac:dyDescent="0.2">
      <c r="A38" s="2" t="s">
        <v>218</v>
      </c>
      <c r="B38" s="3" t="s">
        <v>37</v>
      </c>
      <c r="C38" s="3" t="s">
        <v>96</v>
      </c>
      <c r="D38" s="3" t="s">
        <v>451</v>
      </c>
      <c r="E38" s="3" t="s">
        <v>134</v>
      </c>
      <c r="F38" s="4">
        <v>10230597</v>
      </c>
      <c r="G38" s="9" t="s">
        <v>509</v>
      </c>
      <c r="K38" s="6">
        <v>67337</v>
      </c>
      <c r="L38" s="18">
        <v>37.037300500000001</v>
      </c>
      <c r="M38" s="18">
        <v>-95.616366499999998</v>
      </c>
      <c r="N38" s="3" t="s">
        <v>200</v>
      </c>
      <c r="O38" s="2" t="str">
        <f t="shared" si="0"/>
        <v>TIGER II37.0373005-95.6163665</v>
      </c>
    </row>
    <row r="39" spans="1:15" s="2" customFormat="1" x14ac:dyDescent="0.2">
      <c r="A39" s="2" t="s">
        <v>218</v>
      </c>
      <c r="B39" s="3" t="s">
        <v>38</v>
      </c>
      <c r="C39" s="3" t="s">
        <v>95</v>
      </c>
      <c r="D39" s="3" t="s">
        <v>451</v>
      </c>
      <c r="E39" s="3" t="s">
        <v>135</v>
      </c>
      <c r="F39" s="4">
        <v>17551028</v>
      </c>
      <c r="G39" s="9" t="s">
        <v>509</v>
      </c>
      <c r="K39" s="5"/>
      <c r="L39" s="18">
        <v>37.839333199999999</v>
      </c>
      <c r="M39" s="18">
        <v>-84.270017899999999</v>
      </c>
      <c r="N39" s="3" t="s">
        <v>200</v>
      </c>
      <c r="O39" s="2" t="str">
        <f t="shared" si="0"/>
        <v>TIGER I37.8393332-84.2700179</v>
      </c>
    </row>
    <row r="40" spans="1:15" s="2" customFormat="1" x14ac:dyDescent="0.2">
      <c r="A40" s="2" t="s">
        <v>218</v>
      </c>
      <c r="B40" s="3" t="s">
        <v>39</v>
      </c>
      <c r="C40" s="3" t="s">
        <v>95</v>
      </c>
      <c r="D40" s="3" t="s">
        <v>452</v>
      </c>
      <c r="E40" s="3" t="s">
        <v>136</v>
      </c>
      <c r="F40" s="4">
        <v>45000000</v>
      </c>
      <c r="G40" s="9" t="s">
        <v>509</v>
      </c>
      <c r="K40" s="5"/>
      <c r="L40" s="18">
        <v>29.964722200000001</v>
      </c>
      <c r="M40" s="18">
        <v>-90.070555600000006</v>
      </c>
      <c r="N40" s="3" t="s">
        <v>200</v>
      </c>
      <c r="O40" s="2" t="str">
        <f t="shared" si="0"/>
        <v>TIGER I29.9647222-90.0705556</v>
      </c>
    </row>
    <row r="41" spans="1:15" s="2" customFormat="1" x14ac:dyDescent="0.2">
      <c r="A41" s="2" t="s">
        <v>218</v>
      </c>
      <c r="B41" s="3" t="s">
        <v>40</v>
      </c>
      <c r="C41" s="3" t="s">
        <v>95</v>
      </c>
      <c r="D41" s="3" t="s">
        <v>453</v>
      </c>
      <c r="E41" s="3" t="s">
        <v>137</v>
      </c>
      <c r="F41" s="4">
        <v>20000000</v>
      </c>
      <c r="G41" s="9" t="s">
        <v>509</v>
      </c>
      <c r="K41" s="5"/>
      <c r="L41" s="18">
        <v>42.408430199999998</v>
      </c>
      <c r="M41" s="18">
        <v>-71.011994799999997</v>
      </c>
      <c r="N41" s="3" t="s">
        <v>200</v>
      </c>
      <c r="O41" s="2" t="str">
        <f t="shared" si="0"/>
        <v>TIGER I42.4084302-71.0119948</v>
      </c>
    </row>
    <row r="42" spans="1:15" s="2" customFormat="1" x14ac:dyDescent="0.2">
      <c r="A42" s="2" t="s">
        <v>218</v>
      </c>
      <c r="B42" s="3" t="s">
        <v>41</v>
      </c>
      <c r="C42" s="3" t="s">
        <v>95</v>
      </c>
      <c r="D42" s="3" t="s">
        <v>452</v>
      </c>
      <c r="E42" s="3" t="s">
        <v>138</v>
      </c>
      <c r="F42" s="4">
        <v>55500000</v>
      </c>
      <c r="G42" s="9" t="s">
        <v>509</v>
      </c>
      <c r="K42" s="5"/>
      <c r="L42" s="18">
        <v>42.583422800000001</v>
      </c>
      <c r="M42" s="18">
        <v>-71.8022955</v>
      </c>
      <c r="N42" s="3" t="s">
        <v>200</v>
      </c>
      <c r="O42" s="2" t="str">
        <f t="shared" si="0"/>
        <v>TIGER I42.5834228-71.8022955</v>
      </c>
    </row>
    <row r="43" spans="1:15" s="2" customFormat="1" x14ac:dyDescent="0.2">
      <c r="A43" s="2" t="s">
        <v>218</v>
      </c>
      <c r="B43" s="3" t="s">
        <v>42</v>
      </c>
      <c r="C43" s="3" t="s">
        <v>95</v>
      </c>
      <c r="D43" s="3" t="s">
        <v>451</v>
      </c>
      <c r="E43" s="3" t="s">
        <v>139</v>
      </c>
      <c r="F43" s="4">
        <v>20000000</v>
      </c>
      <c r="G43" s="9" t="s">
        <v>509</v>
      </c>
      <c r="K43" s="5"/>
      <c r="L43" s="18">
        <v>41.636215200000002</v>
      </c>
      <c r="M43" s="18">
        <v>-70.934205000000006</v>
      </c>
      <c r="N43" s="3" t="s">
        <v>200</v>
      </c>
      <c r="O43" s="2" t="str">
        <f t="shared" si="0"/>
        <v>TIGER I41.6362152-70.934205</v>
      </c>
    </row>
    <row r="44" spans="1:15" s="2" customFormat="1" x14ac:dyDescent="0.2">
      <c r="A44" s="2" t="s">
        <v>218</v>
      </c>
      <c r="B44" s="3" t="s">
        <v>43</v>
      </c>
      <c r="C44" s="3" t="s">
        <v>95</v>
      </c>
      <c r="D44" s="3" t="s">
        <v>451</v>
      </c>
      <c r="E44" s="3" t="s">
        <v>140</v>
      </c>
      <c r="F44" s="4">
        <v>98000000</v>
      </c>
      <c r="G44" s="9" t="s">
        <v>509</v>
      </c>
      <c r="K44" s="5"/>
      <c r="L44" s="18">
        <v>39.045754899999999</v>
      </c>
      <c r="M44" s="18">
        <v>-76.641271200000006</v>
      </c>
      <c r="N44" s="3" t="s">
        <v>200</v>
      </c>
      <c r="O44" s="2" t="str">
        <f t="shared" si="0"/>
        <v>TIGER I39.0457549-76.6412712</v>
      </c>
    </row>
    <row r="45" spans="1:15" s="2" customFormat="1" x14ac:dyDescent="0.2">
      <c r="A45" s="2" t="s">
        <v>218</v>
      </c>
      <c r="B45" s="3" t="s">
        <v>44</v>
      </c>
      <c r="C45" s="3" t="s">
        <v>95</v>
      </c>
      <c r="D45" s="3" t="s">
        <v>451</v>
      </c>
      <c r="E45" s="3" t="s">
        <v>141</v>
      </c>
      <c r="F45" s="4">
        <v>14000000</v>
      </c>
      <c r="G45" s="9" t="s">
        <v>509</v>
      </c>
      <c r="K45" s="5"/>
      <c r="L45" s="18">
        <v>43.661470999999999</v>
      </c>
      <c r="M45" s="18">
        <v>-70.255325900000003</v>
      </c>
      <c r="N45" s="3" t="s">
        <v>200</v>
      </c>
      <c r="O45" s="2" t="str">
        <f t="shared" si="0"/>
        <v>TIGER I43.661471-70.2553259</v>
      </c>
    </row>
    <row r="46" spans="1:15" s="2" customFormat="1" x14ac:dyDescent="0.2">
      <c r="A46" s="2" t="s">
        <v>218</v>
      </c>
      <c r="B46" s="3" t="s">
        <v>45</v>
      </c>
      <c r="C46" s="3" t="s">
        <v>96</v>
      </c>
      <c r="D46" s="3" t="s">
        <v>451</v>
      </c>
      <c r="E46" s="3" t="s">
        <v>142</v>
      </c>
      <c r="F46" s="4">
        <v>10546436</v>
      </c>
      <c r="G46" s="9" t="s">
        <v>509</v>
      </c>
      <c r="K46" s="5"/>
      <c r="L46" s="18">
        <v>46.819941</v>
      </c>
      <c r="M46" s="18">
        <v>-68.476606399999994</v>
      </c>
      <c r="N46" s="3" t="s">
        <v>200</v>
      </c>
      <c r="O46" s="2" t="str">
        <f t="shared" si="0"/>
        <v>TIGER II46.819941-68.4766064</v>
      </c>
    </row>
    <row r="47" spans="1:15" s="2" customFormat="1" x14ac:dyDescent="0.2">
      <c r="A47" s="2" t="s">
        <v>218</v>
      </c>
      <c r="B47" s="3" t="s">
        <v>46</v>
      </c>
      <c r="C47" s="3" t="s">
        <v>95</v>
      </c>
      <c r="D47" s="3" t="s">
        <v>452</v>
      </c>
      <c r="E47" s="3" t="s">
        <v>143</v>
      </c>
      <c r="F47" s="4">
        <v>25000000</v>
      </c>
      <c r="G47" s="9" t="s">
        <v>509</v>
      </c>
      <c r="K47" s="5"/>
      <c r="L47" s="18">
        <v>42.331426999999998</v>
      </c>
      <c r="M47" s="18">
        <v>-83.0457538</v>
      </c>
      <c r="N47" s="3" t="s">
        <v>200</v>
      </c>
      <c r="O47" s="2" t="str">
        <f t="shared" si="0"/>
        <v>TIGER I42.331427-83.0457538</v>
      </c>
    </row>
    <row r="48" spans="1:15" s="2" customFormat="1" x14ac:dyDescent="0.2">
      <c r="A48" s="2" t="s">
        <v>218</v>
      </c>
      <c r="B48" s="3" t="s">
        <v>47</v>
      </c>
      <c r="C48" s="3" t="s">
        <v>95</v>
      </c>
      <c r="D48" s="3" t="s">
        <v>454</v>
      </c>
      <c r="E48" s="3" t="s">
        <v>144</v>
      </c>
      <c r="F48" s="4">
        <v>30000000</v>
      </c>
      <c r="G48" s="9" t="s">
        <v>509</v>
      </c>
      <c r="K48" s="5"/>
      <c r="L48" s="18">
        <v>42.970863399999999</v>
      </c>
      <c r="M48" s="18">
        <v>-82.424914200000003</v>
      </c>
      <c r="N48" s="3" t="s">
        <v>200</v>
      </c>
      <c r="O48" s="2" t="str">
        <f t="shared" si="0"/>
        <v>TIGER I42.9708634-82.4249142</v>
      </c>
    </row>
    <row r="49" spans="1:15" s="2" customFormat="1" x14ac:dyDescent="0.2">
      <c r="A49" s="2" t="s">
        <v>218</v>
      </c>
      <c r="B49" s="3" t="s">
        <v>48</v>
      </c>
      <c r="C49" s="3" t="s">
        <v>96</v>
      </c>
      <c r="D49" s="3" t="s">
        <v>454</v>
      </c>
      <c r="E49" s="3" t="s">
        <v>145</v>
      </c>
      <c r="F49" s="4">
        <v>13900000</v>
      </c>
      <c r="G49" s="9" t="s">
        <v>509</v>
      </c>
      <c r="K49" s="5"/>
      <c r="L49" s="18">
        <v>42.2708716</v>
      </c>
      <c r="M49" s="18">
        <v>-83.726329399999997</v>
      </c>
      <c r="N49" s="3" t="s">
        <v>200</v>
      </c>
      <c r="O49" s="2" t="str">
        <f t="shared" si="0"/>
        <v>TIGER II42.2708716-83.7263294</v>
      </c>
    </row>
    <row r="50" spans="1:15" s="2" customFormat="1" x14ac:dyDescent="0.2">
      <c r="A50" s="2" t="s">
        <v>218</v>
      </c>
      <c r="B50" s="3" t="s">
        <v>49</v>
      </c>
      <c r="C50" s="3" t="s">
        <v>95</v>
      </c>
      <c r="D50" s="3" t="s">
        <v>453</v>
      </c>
      <c r="E50" s="3" t="s">
        <v>146</v>
      </c>
      <c r="F50" s="4">
        <v>35000000</v>
      </c>
      <c r="G50" s="9" t="s">
        <v>509</v>
      </c>
      <c r="K50" s="5"/>
      <c r="L50" s="18">
        <v>44.944167</v>
      </c>
      <c r="M50" s="18">
        <v>-93.086074999999994</v>
      </c>
      <c r="N50" s="3" t="s">
        <v>200</v>
      </c>
      <c r="O50" s="2" t="str">
        <f t="shared" si="0"/>
        <v>TIGER I44.944167-93.086075</v>
      </c>
    </row>
    <row r="51" spans="1:15" s="2" customFormat="1" x14ac:dyDescent="0.2">
      <c r="A51" s="2" t="s">
        <v>218</v>
      </c>
      <c r="B51" s="3" t="s">
        <v>50</v>
      </c>
      <c r="C51" s="3" t="s">
        <v>96</v>
      </c>
      <c r="D51" s="3" t="s">
        <v>451</v>
      </c>
      <c r="E51" s="3" t="s">
        <v>147</v>
      </c>
      <c r="F51" s="4">
        <v>7650000</v>
      </c>
      <c r="G51" s="9" t="s">
        <v>509</v>
      </c>
      <c r="K51" s="6">
        <v>56479</v>
      </c>
      <c r="L51" s="18">
        <v>46.354722199999998</v>
      </c>
      <c r="M51" s="18">
        <v>-94.7952777</v>
      </c>
      <c r="N51" s="3" t="s">
        <v>200</v>
      </c>
      <c r="O51" s="2" t="str">
        <f t="shared" si="0"/>
        <v>TIGER II46.3547222-94.7952777</v>
      </c>
    </row>
    <row r="52" spans="1:15" s="2" customFormat="1" x14ac:dyDescent="0.2">
      <c r="A52" s="2" t="s">
        <v>218</v>
      </c>
      <c r="B52" s="3" t="s">
        <v>51</v>
      </c>
      <c r="C52" s="3" t="s">
        <v>95</v>
      </c>
      <c r="D52" s="3" t="s">
        <v>452</v>
      </c>
      <c r="E52" s="3" t="s">
        <v>148</v>
      </c>
      <c r="F52" s="4">
        <v>50000000</v>
      </c>
      <c r="G52" s="9" t="s">
        <v>509</v>
      </c>
      <c r="K52" s="5"/>
      <c r="L52" s="18">
        <v>39.099726500000003</v>
      </c>
      <c r="M52" s="18">
        <v>-94.578566699999996</v>
      </c>
      <c r="N52" s="3" t="s">
        <v>200</v>
      </c>
      <c r="O52" s="2" t="str">
        <f t="shared" si="0"/>
        <v>TIGER I39.0997265-94.5785667</v>
      </c>
    </row>
    <row r="53" spans="1:15" s="2" customFormat="1" x14ac:dyDescent="0.2">
      <c r="A53" s="2" t="s">
        <v>218</v>
      </c>
      <c r="B53" s="3" t="s">
        <v>52</v>
      </c>
      <c r="C53" s="3" t="s">
        <v>95</v>
      </c>
      <c r="D53" s="3" t="s">
        <v>451</v>
      </c>
      <c r="E53" s="3" t="s">
        <v>149</v>
      </c>
      <c r="F53" s="4">
        <v>20000000</v>
      </c>
      <c r="G53" s="9" t="s">
        <v>509</v>
      </c>
      <c r="K53" s="5"/>
      <c r="L53" s="18">
        <v>30.3674198</v>
      </c>
      <c r="M53" s="18">
        <v>-89.0928155</v>
      </c>
      <c r="N53" s="3" t="s">
        <v>200</v>
      </c>
      <c r="O53" s="2" t="str">
        <f t="shared" si="0"/>
        <v>TIGER I30.3674198-89.0928155</v>
      </c>
    </row>
    <row r="54" spans="1:15" s="2" customFormat="1" x14ac:dyDescent="0.2">
      <c r="A54" s="2" t="s">
        <v>218</v>
      </c>
      <c r="B54" s="3" t="s">
        <v>53</v>
      </c>
      <c r="C54" s="3" t="s">
        <v>95</v>
      </c>
      <c r="D54" s="3" t="s">
        <v>454</v>
      </c>
      <c r="E54" s="3" t="s">
        <v>150</v>
      </c>
      <c r="F54" s="4">
        <v>3500000</v>
      </c>
      <c r="G54" s="9" t="s">
        <v>509</v>
      </c>
      <c r="K54" s="6">
        <v>59937</v>
      </c>
      <c r="L54" s="18">
        <v>48.411075699999998</v>
      </c>
      <c r="M54" s="18">
        <v>-114.3376334</v>
      </c>
      <c r="N54" s="3" t="s">
        <v>200</v>
      </c>
      <c r="O54" s="2" t="str">
        <f t="shared" si="0"/>
        <v>TIGER I48.4110757-114.3376334</v>
      </c>
    </row>
    <row r="55" spans="1:15" s="2" customFormat="1" x14ac:dyDescent="0.2">
      <c r="A55" s="2" t="s">
        <v>218</v>
      </c>
      <c r="B55" s="3" t="s">
        <v>54</v>
      </c>
      <c r="C55" s="3" t="s">
        <v>95</v>
      </c>
      <c r="D55" s="3" t="s">
        <v>454</v>
      </c>
      <c r="E55" s="3" t="s">
        <v>151</v>
      </c>
      <c r="F55" s="4">
        <v>12000000</v>
      </c>
      <c r="G55" s="9" t="s">
        <v>509</v>
      </c>
      <c r="K55" s="5"/>
      <c r="L55" s="18">
        <v>47.671374</v>
      </c>
      <c r="M55" s="18">
        <v>-114.1339242</v>
      </c>
      <c r="N55" s="3" t="s">
        <v>200</v>
      </c>
      <c r="O55" s="2" t="str">
        <f t="shared" si="0"/>
        <v>TIGER I47.671374-114.1339242</v>
      </c>
    </row>
    <row r="56" spans="1:15" s="2" customFormat="1" x14ac:dyDescent="0.2">
      <c r="A56" s="2" t="s">
        <v>218</v>
      </c>
      <c r="B56" s="3" t="s">
        <v>55</v>
      </c>
      <c r="C56" s="3" t="s">
        <v>95</v>
      </c>
      <c r="D56" s="3" t="s">
        <v>454</v>
      </c>
      <c r="E56" s="3" t="s">
        <v>152</v>
      </c>
      <c r="F56" s="4">
        <v>10000000</v>
      </c>
      <c r="G56" s="9" t="s">
        <v>509</v>
      </c>
      <c r="K56" s="5"/>
      <c r="L56" s="18">
        <v>35.692361400000003</v>
      </c>
      <c r="M56" s="18">
        <v>-80.434780000000003</v>
      </c>
      <c r="N56" s="3" t="s">
        <v>200</v>
      </c>
      <c r="O56" s="2" t="str">
        <f t="shared" si="0"/>
        <v>TIGER I35.6923614-80.43478</v>
      </c>
    </row>
    <row r="57" spans="1:15" s="2" customFormat="1" x14ac:dyDescent="0.2">
      <c r="A57" s="2" t="s">
        <v>218</v>
      </c>
      <c r="B57" s="3" t="s">
        <v>56</v>
      </c>
      <c r="C57" s="3" t="s">
        <v>96</v>
      </c>
      <c r="D57" s="3" t="s">
        <v>451</v>
      </c>
      <c r="E57" s="3" t="s">
        <v>153</v>
      </c>
      <c r="F57" s="4">
        <v>14130000</v>
      </c>
      <c r="G57" s="9" t="s">
        <v>509</v>
      </c>
      <c r="K57" s="5"/>
      <c r="L57" s="18">
        <v>48.232509499999999</v>
      </c>
      <c r="M57" s="18">
        <v>-101.2962732</v>
      </c>
      <c r="N57" s="3" t="s">
        <v>200</v>
      </c>
      <c r="O57" s="2" t="str">
        <f t="shared" si="0"/>
        <v>TIGER II48.2325095-101.2962732</v>
      </c>
    </row>
    <row r="58" spans="1:15" s="2" customFormat="1" x14ac:dyDescent="0.2">
      <c r="A58" s="2" t="s">
        <v>218</v>
      </c>
      <c r="B58" s="3" t="s">
        <v>57</v>
      </c>
      <c r="C58" s="3" t="s">
        <v>96</v>
      </c>
      <c r="D58" s="3" t="s">
        <v>451</v>
      </c>
      <c r="E58" s="3" t="s">
        <v>154</v>
      </c>
      <c r="F58" s="4">
        <v>4923509</v>
      </c>
      <c r="G58" s="9" t="s">
        <v>509</v>
      </c>
      <c r="K58" s="6">
        <v>69337</v>
      </c>
      <c r="L58" s="18">
        <v>42.829418699999998</v>
      </c>
      <c r="M58" s="18">
        <v>-102.9999069</v>
      </c>
      <c r="N58" s="3" t="s">
        <v>200</v>
      </c>
      <c r="O58" s="2" t="str">
        <f t="shared" si="0"/>
        <v>TIGER II42.8294187-102.9999069</v>
      </c>
    </row>
    <row r="59" spans="1:15" s="2" customFormat="1" x14ac:dyDescent="0.2">
      <c r="A59" s="2" t="s">
        <v>218</v>
      </c>
      <c r="B59" s="3" t="s">
        <v>58</v>
      </c>
      <c r="C59" s="3" t="s">
        <v>96</v>
      </c>
      <c r="D59" s="3" t="s">
        <v>454</v>
      </c>
      <c r="E59" s="3" t="s">
        <v>155</v>
      </c>
      <c r="F59" s="4">
        <v>20000000</v>
      </c>
      <c r="G59" s="9" t="s">
        <v>509</v>
      </c>
      <c r="K59" s="5"/>
      <c r="L59" s="18">
        <v>43.071755199999998</v>
      </c>
      <c r="M59" s="18">
        <v>-70.762553199999999</v>
      </c>
      <c r="N59" s="3" t="s">
        <v>200</v>
      </c>
      <c r="O59" s="2" t="str">
        <f t="shared" si="0"/>
        <v>TIGER II43.0717552-70.7625532</v>
      </c>
    </row>
    <row r="60" spans="1:15" s="2" customFormat="1" x14ac:dyDescent="0.2">
      <c r="A60" s="2" t="s">
        <v>218</v>
      </c>
      <c r="B60" s="3" t="s">
        <v>59</v>
      </c>
      <c r="C60" s="3" t="s">
        <v>96</v>
      </c>
      <c r="D60" s="3" t="s">
        <v>454</v>
      </c>
      <c r="E60" s="3" t="s">
        <v>156</v>
      </c>
      <c r="F60" s="4">
        <v>10008056</v>
      </c>
      <c r="G60" s="9" t="s">
        <v>509</v>
      </c>
      <c r="K60" s="7" t="s">
        <v>216</v>
      </c>
      <c r="L60" s="18">
        <v>40.812777799999999</v>
      </c>
      <c r="M60" s="18">
        <v>-74.071944400000007</v>
      </c>
      <c r="N60" s="3" t="s">
        <v>200</v>
      </c>
      <c r="O60" s="2" t="str">
        <f t="shared" si="0"/>
        <v>TIGER II40.8127778-74.0719444</v>
      </c>
    </row>
    <row r="61" spans="1:15" s="2" customFormat="1" x14ac:dyDescent="0.2">
      <c r="A61" s="2" t="s">
        <v>218</v>
      </c>
      <c r="B61" s="3" t="s">
        <v>60</v>
      </c>
      <c r="C61" s="3" t="s">
        <v>95</v>
      </c>
      <c r="D61" s="3" t="s">
        <v>454</v>
      </c>
      <c r="E61" s="3" t="s">
        <v>157</v>
      </c>
      <c r="F61" s="4">
        <v>31000000</v>
      </c>
      <c r="G61" s="9" t="s">
        <v>509</v>
      </c>
      <c r="K61" s="5"/>
      <c r="L61" s="18">
        <v>35.7152472</v>
      </c>
      <c r="M61" s="18">
        <v>-108.23775190000001</v>
      </c>
      <c r="N61" s="3" t="s">
        <v>200</v>
      </c>
      <c r="O61" s="2" t="str">
        <f t="shared" si="0"/>
        <v>TIGER I35.7152472-108.2377519</v>
      </c>
    </row>
    <row r="62" spans="1:15" s="2" customFormat="1" x14ac:dyDescent="0.2">
      <c r="A62" s="2" t="s">
        <v>218</v>
      </c>
      <c r="B62" s="3" t="s">
        <v>61</v>
      </c>
      <c r="C62" s="3" t="s">
        <v>95</v>
      </c>
      <c r="D62" s="3" t="s">
        <v>452</v>
      </c>
      <c r="E62" s="3" t="s">
        <v>158</v>
      </c>
      <c r="F62" s="4">
        <v>34400000</v>
      </c>
      <c r="G62" s="9" t="s">
        <v>509</v>
      </c>
      <c r="K62" s="5"/>
      <c r="L62" s="18">
        <v>36.114646</v>
      </c>
      <c r="M62" s="18">
        <v>-115.172816</v>
      </c>
      <c r="N62" s="3" t="s">
        <v>200</v>
      </c>
      <c r="O62" s="2" t="str">
        <f t="shared" si="0"/>
        <v>TIGER I36.114646-115.172816</v>
      </c>
    </row>
    <row r="63" spans="1:15" s="2" customFormat="1" x14ac:dyDescent="0.2">
      <c r="A63" s="2" t="s">
        <v>218</v>
      </c>
      <c r="B63" s="3" t="s">
        <v>62</v>
      </c>
      <c r="C63" s="3" t="s">
        <v>95</v>
      </c>
      <c r="D63" s="3" t="s">
        <v>453</v>
      </c>
      <c r="E63" s="3" t="s">
        <v>159</v>
      </c>
      <c r="F63" s="4">
        <v>83000000</v>
      </c>
      <c r="G63" s="9" t="s">
        <v>509</v>
      </c>
      <c r="K63" s="5"/>
      <c r="L63" s="18">
        <v>40.7143528</v>
      </c>
      <c r="M63" s="18">
        <v>-74.005973100000006</v>
      </c>
      <c r="N63" s="3" t="s">
        <v>200</v>
      </c>
      <c r="O63" s="2" t="str">
        <f t="shared" si="0"/>
        <v>TIGER I40.7143528-74.0059731</v>
      </c>
    </row>
    <row r="64" spans="1:15" s="2" customFormat="1" x14ac:dyDescent="0.2">
      <c r="A64" s="2" t="s">
        <v>218</v>
      </c>
      <c r="B64" s="3" t="s">
        <v>63</v>
      </c>
      <c r="C64" s="3" t="s">
        <v>96</v>
      </c>
      <c r="D64" s="3" t="s">
        <v>452</v>
      </c>
      <c r="E64" s="3" t="s">
        <v>160</v>
      </c>
      <c r="F64" s="4">
        <v>16500000</v>
      </c>
      <c r="G64" s="9" t="s">
        <v>509</v>
      </c>
      <c r="K64" s="5"/>
      <c r="L64" s="18">
        <v>43.094499900000002</v>
      </c>
      <c r="M64" s="18">
        <v>-79.056711100000001</v>
      </c>
      <c r="N64" s="3" t="s">
        <v>200</v>
      </c>
      <c r="O64" s="2" t="str">
        <f t="shared" si="0"/>
        <v>TIGER II43.0944999-79.0567111</v>
      </c>
    </row>
    <row r="65" spans="1:15" s="2" customFormat="1" x14ac:dyDescent="0.2">
      <c r="A65" s="2" t="s">
        <v>218</v>
      </c>
      <c r="B65" s="3" t="s">
        <v>64</v>
      </c>
      <c r="C65" s="3" t="s">
        <v>96</v>
      </c>
      <c r="D65" s="3" t="s">
        <v>452</v>
      </c>
      <c r="E65" s="3" t="s">
        <v>161</v>
      </c>
      <c r="F65" s="4">
        <v>10000000</v>
      </c>
      <c r="G65" s="9" t="s">
        <v>509</v>
      </c>
      <c r="K65" s="5"/>
      <c r="L65" s="18">
        <v>40.7143528</v>
      </c>
      <c r="M65" s="18">
        <v>-74.005973100000006</v>
      </c>
      <c r="N65" s="3" t="s">
        <v>200</v>
      </c>
      <c r="O65" s="2" t="str">
        <f t="shared" si="0"/>
        <v>TIGER II40.7143528-74.0059731</v>
      </c>
    </row>
    <row r="66" spans="1:15" s="2" customFormat="1" x14ac:dyDescent="0.2">
      <c r="A66" s="2" t="s">
        <v>218</v>
      </c>
      <c r="B66" s="3" t="s">
        <v>43</v>
      </c>
      <c r="C66" s="3" t="s">
        <v>95</v>
      </c>
      <c r="D66" s="3" t="s">
        <v>451</v>
      </c>
      <c r="E66" s="3" t="s">
        <v>140</v>
      </c>
      <c r="F66" s="4">
        <v>98000000</v>
      </c>
      <c r="G66" s="9" t="s">
        <v>509</v>
      </c>
      <c r="K66" s="5"/>
      <c r="L66" s="18">
        <v>40.417287100000003</v>
      </c>
      <c r="M66" s="18">
        <v>-82.907122999999999</v>
      </c>
      <c r="N66" s="3" t="s">
        <v>200</v>
      </c>
      <c r="O66" s="2" t="str">
        <f t="shared" si="0"/>
        <v>TIGER I40.4172871-82.907123</v>
      </c>
    </row>
    <row r="67" spans="1:15" s="2" customFormat="1" x14ac:dyDescent="0.2">
      <c r="A67" s="2" t="s">
        <v>218</v>
      </c>
      <c r="B67" s="3" t="s">
        <v>65</v>
      </c>
      <c r="C67" s="3" t="s">
        <v>95</v>
      </c>
      <c r="D67" s="3" t="s">
        <v>453</v>
      </c>
      <c r="E67" s="3" t="s">
        <v>162</v>
      </c>
      <c r="F67" s="4">
        <v>20000000</v>
      </c>
      <c r="G67" s="9" t="s">
        <v>509</v>
      </c>
      <c r="K67" s="5"/>
      <c r="L67" s="18">
        <v>41.153667400000003</v>
      </c>
      <c r="M67" s="18">
        <v>-81.357885899999999</v>
      </c>
      <c r="N67" s="3" t="s">
        <v>200</v>
      </c>
      <c r="O67" s="2" t="str">
        <f t="shared" ref="O67:O130" si="1">C67&amp;L67&amp;M67</f>
        <v>TIGER I41.1536674-81.3578859</v>
      </c>
    </row>
    <row r="68" spans="1:15" s="2" customFormat="1" x14ac:dyDescent="0.2">
      <c r="A68" s="2" t="s">
        <v>218</v>
      </c>
      <c r="B68" s="3" t="s">
        <v>66</v>
      </c>
      <c r="C68" s="3" t="s">
        <v>96</v>
      </c>
      <c r="D68" s="3" t="s">
        <v>452</v>
      </c>
      <c r="E68" s="3" t="s">
        <v>163</v>
      </c>
      <c r="F68" s="4">
        <v>10500000</v>
      </c>
      <c r="G68" s="9" t="s">
        <v>509</v>
      </c>
      <c r="K68" s="5"/>
      <c r="L68" s="18">
        <v>41.499495400000001</v>
      </c>
      <c r="M68" s="18">
        <v>-81.695408799999996</v>
      </c>
      <c r="N68" s="3" t="s">
        <v>200</v>
      </c>
      <c r="O68" s="2" t="str">
        <f t="shared" si="1"/>
        <v>TIGER II41.4994954-81.6954088</v>
      </c>
    </row>
    <row r="69" spans="1:15" s="2" customFormat="1" x14ac:dyDescent="0.2">
      <c r="A69" s="2" t="s">
        <v>218</v>
      </c>
      <c r="B69" s="3" t="s">
        <v>67</v>
      </c>
      <c r="C69" s="3" t="s">
        <v>95</v>
      </c>
      <c r="D69" s="3" t="s">
        <v>453</v>
      </c>
      <c r="E69" s="3" t="s">
        <v>164</v>
      </c>
      <c r="F69" s="4">
        <v>49480000</v>
      </c>
      <c r="G69" s="9" t="s">
        <v>509</v>
      </c>
      <c r="K69" s="5"/>
      <c r="L69" s="18">
        <v>36.144300000000001</v>
      </c>
      <c r="M69" s="18">
        <v>-96.003079</v>
      </c>
      <c r="N69" s="3" t="s">
        <v>200</v>
      </c>
      <c r="O69" s="2" t="str">
        <f t="shared" si="1"/>
        <v>TIGER I36.1443-96.003079</v>
      </c>
    </row>
    <row r="70" spans="1:15" s="2" customFormat="1" x14ac:dyDescent="0.2">
      <c r="A70" s="2" t="s">
        <v>218</v>
      </c>
      <c r="B70" s="3" t="s">
        <v>68</v>
      </c>
      <c r="C70" s="3" t="s">
        <v>95</v>
      </c>
      <c r="D70" s="3" t="s">
        <v>452</v>
      </c>
      <c r="E70" s="3" t="s">
        <v>165</v>
      </c>
      <c r="F70" s="4">
        <v>23203988</v>
      </c>
      <c r="G70" s="9" t="s">
        <v>509</v>
      </c>
      <c r="K70" s="5"/>
      <c r="L70" s="18">
        <v>45.5234515</v>
      </c>
      <c r="M70" s="18">
        <v>-122.6762071</v>
      </c>
      <c r="N70" s="3" t="s">
        <v>200</v>
      </c>
      <c r="O70" s="2" t="str">
        <f t="shared" si="1"/>
        <v>TIGER I45.5234515-122.6762071</v>
      </c>
    </row>
    <row r="71" spans="1:15" s="2" customFormat="1" x14ac:dyDescent="0.2">
      <c r="A71" s="2" t="s">
        <v>218</v>
      </c>
      <c r="B71" s="3" t="s">
        <v>69</v>
      </c>
      <c r="C71" s="3" t="s">
        <v>96</v>
      </c>
      <c r="D71" s="3" t="s">
        <v>453</v>
      </c>
      <c r="E71" s="3" t="s">
        <v>166</v>
      </c>
      <c r="F71" s="4">
        <v>2000000</v>
      </c>
      <c r="G71" s="9" t="s">
        <v>509</v>
      </c>
      <c r="K71" s="5"/>
      <c r="L71" s="18">
        <v>44.942897500000001</v>
      </c>
      <c r="M71" s="18">
        <v>-123.03509630000001</v>
      </c>
      <c r="N71" s="3" t="s">
        <v>200</v>
      </c>
      <c r="O71" s="2" t="str">
        <f t="shared" si="1"/>
        <v>TIGER II44.9428975-123.0350963</v>
      </c>
    </row>
    <row r="72" spans="1:15" s="2" customFormat="1" x14ac:dyDescent="0.2">
      <c r="A72" s="2" t="s">
        <v>218</v>
      </c>
      <c r="B72" s="3" t="s">
        <v>70</v>
      </c>
      <c r="C72" s="3" t="s">
        <v>96</v>
      </c>
      <c r="D72" s="3" t="s">
        <v>451</v>
      </c>
      <c r="E72" s="3" t="s">
        <v>167</v>
      </c>
      <c r="F72" s="4">
        <v>13573133</v>
      </c>
      <c r="G72" s="9" t="s">
        <v>509</v>
      </c>
      <c r="K72" s="5"/>
      <c r="L72" s="18">
        <v>43.366500700000003</v>
      </c>
      <c r="M72" s="18">
        <v>-124.21789029999999</v>
      </c>
      <c r="N72" s="3" t="s">
        <v>200</v>
      </c>
      <c r="O72" s="2" t="str">
        <f t="shared" si="1"/>
        <v>TIGER II43.3665007-124.2178903</v>
      </c>
    </row>
    <row r="73" spans="1:15" s="2" customFormat="1" x14ac:dyDescent="0.2">
      <c r="A73" s="2" t="s">
        <v>218</v>
      </c>
      <c r="B73" s="3" t="s">
        <v>71</v>
      </c>
      <c r="C73" s="3" t="s">
        <v>95</v>
      </c>
      <c r="D73" s="3" t="s">
        <v>450</v>
      </c>
      <c r="E73" s="3" t="s">
        <v>168</v>
      </c>
      <c r="F73" s="4">
        <v>23000000</v>
      </c>
      <c r="G73" s="9" t="s">
        <v>509</v>
      </c>
      <c r="K73" s="5"/>
      <c r="L73" s="18">
        <v>39.952334999999998</v>
      </c>
      <c r="M73" s="18">
        <v>-75.163788999999994</v>
      </c>
      <c r="N73" s="3" t="s">
        <v>200</v>
      </c>
      <c r="O73" s="2" t="str">
        <f t="shared" si="1"/>
        <v>TIGER I39.952335-75.163789</v>
      </c>
    </row>
    <row r="74" spans="1:15" s="2" customFormat="1" x14ac:dyDescent="0.2">
      <c r="A74" s="2" t="s">
        <v>218</v>
      </c>
      <c r="B74" s="3" t="s">
        <v>43</v>
      </c>
      <c r="C74" s="3" t="s">
        <v>95</v>
      </c>
      <c r="D74" s="3" t="s">
        <v>451</v>
      </c>
      <c r="E74" s="3" t="s">
        <v>140</v>
      </c>
      <c r="F74" s="4">
        <v>98000000</v>
      </c>
      <c r="G74" s="9" t="s">
        <v>509</v>
      </c>
      <c r="K74" s="5"/>
      <c r="L74" s="18">
        <v>41.203321600000002</v>
      </c>
      <c r="M74" s="18">
        <v>-77.194524700000002</v>
      </c>
      <c r="N74" s="3" t="s">
        <v>200</v>
      </c>
      <c r="O74" s="2" t="str">
        <f t="shared" si="1"/>
        <v>TIGER I41.2033216-77.1945247</v>
      </c>
    </row>
    <row r="75" spans="1:15" s="2" customFormat="1" x14ac:dyDescent="0.2">
      <c r="A75" s="2" t="s">
        <v>218</v>
      </c>
      <c r="B75" s="3" t="s">
        <v>72</v>
      </c>
      <c r="C75" s="3" t="s">
        <v>96</v>
      </c>
      <c r="D75" s="3" t="s">
        <v>453</v>
      </c>
      <c r="E75" s="3" t="s">
        <v>169</v>
      </c>
      <c r="F75" s="4">
        <v>15000000</v>
      </c>
      <c r="G75" s="9" t="s">
        <v>509</v>
      </c>
      <c r="K75" s="5"/>
      <c r="L75" s="18">
        <v>39.952334999999998</v>
      </c>
      <c r="M75" s="18">
        <v>-75.163788999999994</v>
      </c>
      <c r="N75" s="3" t="s">
        <v>200</v>
      </c>
      <c r="O75" s="2" t="str">
        <f t="shared" si="1"/>
        <v>TIGER II39.952335-75.163789</v>
      </c>
    </row>
    <row r="76" spans="1:15" s="2" customFormat="1" x14ac:dyDescent="0.2">
      <c r="A76" s="2" t="s">
        <v>218</v>
      </c>
      <c r="B76" s="3" t="s">
        <v>73</v>
      </c>
      <c r="C76" s="3" t="s">
        <v>96</v>
      </c>
      <c r="D76" s="3" t="s">
        <v>451</v>
      </c>
      <c r="E76" s="3" t="s">
        <v>170</v>
      </c>
      <c r="F76" s="4">
        <v>10000000</v>
      </c>
      <c r="G76" s="9" t="s">
        <v>509</v>
      </c>
      <c r="K76" s="5"/>
      <c r="L76" s="18">
        <v>41.203321600000002</v>
      </c>
      <c r="M76" s="18">
        <v>-77.194524700000002</v>
      </c>
      <c r="N76" s="3" t="s">
        <v>200</v>
      </c>
      <c r="O76" s="2" t="str">
        <f t="shared" si="1"/>
        <v>TIGER II41.2033216-77.1945247</v>
      </c>
    </row>
    <row r="77" spans="1:15" s="2" customFormat="1" x14ac:dyDescent="0.2">
      <c r="A77" s="2" t="s">
        <v>218</v>
      </c>
      <c r="B77" s="3" t="s">
        <v>74</v>
      </c>
      <c r="C77" s="3" t="s">
        <v>95</v>
      </c>
      <c r="D77" s="3" t="s">
        <v>451</v>
      </c>
      <c r="E77" s="3" t="s">
        <v>171</v>
      </c>
      <c r="F77" s="4">
        <v>22300000</v>
      </c>
      <c r="G77" s="9" t="s">
        <v>509</v>
      </c>
      <c r="K77" s="5"/>
      <c r="L77" s="18">
        <v>41.550101300000001</v>
      </c>
      <c r="M77" s="18">
        <v>-71.466169100000002</v>
      </c>
      <c r="N77" s="3" t="s">
        <v>200</v>
      </c>
      <c r="O77" s="2" t="str">
        <f t="shared" si="1"/>
        <v>TIGER I41.5501013-71.4661691</v>
      </c>
    </row>
    <row r="78" spans="1:15" s="2" customFormat="1" x14ac:dyDescent="0.2">
      <c r="A78" s="2" t="s">
        <v>218</v>
      </c>
      <c r="B78" s="3" t="s">
        <v>75</v>
      </c>
      <c r="C78" s="3" t="s">
        <v>96</v>
      </c>
      <c r="D78" s="3" t="s">
        <v>451</v>
      </c>
      <c r="E78" s="3" t="s">
        <v>172</v>
      </c>
      <c r="F78" s="4">
        <v>10500000</v>
      </c>
      <c r="G78" s="9" t="s">
        <v>509</v>
      </c>
      <c r="K78" s="5"/>
      <c r="L78" s="18">
        <v>41.823989099999999</v>
      </c>
      <c r="M78" s="18">
        <v>-71.4128343</v>
      </c>
      <c r="N78" s="3" t="s">
        <v>200</v>
      </c>
      <c r="O78" s="2" t="str">
        <f t="shared" si="1"/>
        <v>TIGER II41.8239891-71.4128343</v>
      </c>
    </row>
    <row r="79" spans="1:15" s="2" customFormat="1" x14ac:dyDescent="0.2">
      <c r="A79" s="2" t="s">
        <v>218</v>
      </c>
      <c r="B79" s="3" t="s">
        <v>76</v>
      </c>
      <c r="C79" s="3" t="s">
        <v>95</v>
      </c>
      <c r="D79" s="3" t="s">
        <v>454</v>
      </c>
      <c r="E79" s="3" t="s">
        <v>173</v>
      </c>
      <c r="F79" s="4">
        <v>10000000</v>
      </c>
      <c r="G79" s="9" t="s">
        <v>509</v>
      </c>
      <c r="K79" s="5"/>
      <c r="L79" s="18">
        <v>32.776565599999998</v>
      </c>
      <c r="M79" s="18">
        <v>-79.930921600000005</v>
      </c>
      <c r="N79" s="3" t="s">
        <v>200</v>
      </c>
      <c r="O79" s="2" t="str">
        <f t="shared" si="1"/>
        <v>TIGER I32.7765656-79.9309216</v>
      </c>
    </row>
    <row r="80" spans="1:15" s="2" customFormat="1" x14ac:dyDescent="0.2">
      <c r="A80" s="2" t="s">
        <v>218</v>
      </c>
      <c r="B80" s="3" t="s">
        <v>77</v>
      </c>
      <c r="C80" s="3" t="s">
        <v>95</v>
      </c>
      <c r="D80" s="3" t="s">
        <v>454</v>
      </c>
      <c r="E80" s="3" t="s">
        <v>174</v>
      </c>
      <c r="F80" s="4">
        <v>10000000</v>
      </c>
      <c r="G80" s="9" t="s">
        <v>509</v>
      </c>
      <c r="K80" s="6">
        <v>29536</v>
      </c>
      <c r="L80" s="18">
        <v>34.4165505</v>
      </c>
      <c r="M80" s="18">
        <v>-79.3711579</v>
      </c>
      <c r="N80" s="3" t="s">
        <v>200</v>
      </c>
      <c r="O80" s="2" t="str">
        <f t="shared" si="1"/>
        <v>TIGER I34.4165505-79.3711579</v>
      </c>
    </row>
    <row r="81" spans="1:15" s="2" customFormat="1" x14ac:dyDescent="0.2">
      <c r="A81" s="2" t="s">
        <v>218</v>
      </c>
      <c r="B81" s="3" t="s">
        <v>78</v>
      </c>
      <c r="C81" s="3" t="s">
        <v>95</v>
      </c>
      <c r="D81" s="3" t="s">
        <v>454</v>
      </c>
      <c r="E81" s="3" t="s">
        <v>175</v>
      </c>
      <c r="F81" s="4">
        <v>10000000</v>
      </c>
      <c r="G81" s="9" t="s">
        <v>509</v>
      </c>
      <c r="K81" s="5"/>
      <c r="L81" s="18">
        <v>43.188594199999997</v>
      </c>
      <c r="M81" s="18">
        <v>-102.739621</v>
      </c>
      <c r="N81" s="3" t="s">
        <v>200</v>
      </c>
      <c r="O81" s="2" t="str">
        <f t="shared" si="1"/>
        <v>TIGER I43.1885942-102.739621</v>
      </c>
    </row>
    <row r="82" spans="1:15" s="2" customFormat="1" x14ac:dyDescent="0.2">
      <c r="A82" s="2" t="s">
        <v>218</v>
      </c>
      <c r="B82" s="3" t="s">
        <v>79</v>
      </c>
      <c r="C82" s="3" t="s">
        <v>96</v>
      </c>
      <c r="D82" s="3" t="s">
        <v>451</v>
      </c>
      <c r="E82" s="3" t="s">
        <v>176</v>
      </c>
      <c r="F82" s="4">
        <v>16000000</v>
      </c>
      <c r="G82" s="9" t="s">
        <v>509</v>
      </c>
      <c r="K82" s="6">
        <v>57301</v>
      </c>
      <c r="L82" s="18">
        <v>43.709428299999999</v>
      </c>
      <c r="M82" s="18">
        <v>-98.029799199999999</v>
      </c>
      <c r="N82" s="3" t="s">
        <v>200</v>
      </c>
      <c r="O82" s="2" t="str">
        <f t="shared" si="1"/>
        <v>TIGER II43.7094283-98.0297992</v>
      </c>
    </row>
    <row r="83" spans="1:15" s="2" customFormat="1" x14ac:dyDescent="0.2">
      <c r="A83" s="2" t="s">
        <v>218</v>
      </c>
      <c r="B83" s="3" t="s">
        <v>2</v>
      </c>
      <c r="C83" s="3" t="s">
        <v>95</v>
      </c>
      <c r="D83" s="3" t="s">
        <v>451</v>
      </c>
      <c r="E83" s="3" t="s">
        <v>99</v>
      </c>
      <c r="F83" s="4">
        <v>105000000</v>
      </c>
      <c r="G83" s="9" t="s">
        <v>509</v>
      </c>
      <c r="K83" s="5"/>
      <c r="L83" s="18">
        <v>35.149534299999999</v>
      </c>
      <c r="M83" s="18">
        <v>-90.048980099999994</v>
      </c>
      <c r="N83" s="3" t="s">
        <v>200</v>
      </c>
      <c r="O83" s="2" t="str">
        <f t="shared" si="1"/>
        <v>TIGER I35.1495343-90.0489801</v>
      </c>
    </row>
    <row r="84" spans="1:15" s="2" customFormat="1" x14ac:dyDescent="0.2">
      <c r="A84" s="2" t="s">
        <v>218</v>
      </c>
      <c r="B84" s="3" t="s">
        <v>38</v>
      </c>
      <c r="C84" s="3" t="s">
        <v>95</v>
      </c>
      <c r="D84" s="3" t="s">
        <v>451</v>
      </c>
      <c r="E84" s="3" t="s">
        <v>135</v>
      </c>
      <c r="F84" s="4">
        <v>17551028</v>
      </c>
      <c r="G84" s="9" t="s">
        <v>509</v>
      </c>
      <c r="K84" s="5"/>
      <c r="L84" s="18">
        <v>35.830730000000003</v>
      </c>
      <c r="M84" s="18">
        <v>-85.978736999999995</v>
      </c>
      <c r="N84" s="3" t="s">
        <v>200</v>
      </c>
      <c r="O84" s="2" t="str">
        <f t="shared" si="1"/>
        <v>TIGER I35.83073-85.978737</v>
      </c>
    </row>
    <row r="85" spans="1:15" s="2" customFormat="1" x14ac:dyDescent="0.2">
      <c r="A85" s="2" t="s">
        <v>218</v>
      </c>
      <c r="B85" s="3" t="s">
        <v>80</v>
      </c>
      <c r="C85" s="3" t="s">
        <v>96</v>
      </c>
      <c r="D85" s="3" t="s">
        <v>451</v>
      </c>
      <c r="E85" s="3" t="s">
        <v>177</v>
      </c>
      <c r="F85" s="4">
        <v>13000000</v>
      </c>
      <c r="G85" s="9" t="s">
        <v>509</v>
      </c>
      <c r="K85" s="5"/>
      <c r="L85" s="18">
        <v>36.034515900000002</v>
      </c>
      <c r="M85" s="18">
        <v>-89.385628100000005</v>
      </c>
      <c r="N85" s="3" t="s">
        <v>200</v>
      </c>
      <c r="O85" s="2" t="str">
        <f t="shared" si="1"/>
        <v>TIGER II36.0345159-89.3856281</v>
      </c>
    </row>
    <row r="86" spans="1:15" s="2" customFormat="1" x14ac:dyDescent="0.2">
      <c r="A86" s="2" t="s">
        <v>218</v>
      </c>
      <c r="B86" s="3" t="s">
        <v>81</v>
      </c>
      <c r="C86" s="3" t="s">
        <v>95</v>
      </c>
      <c r="D86" s="3" t="s">
        <v>454</v>
      </c>
      <c r="E86" s="3" t="s">
        <v>178</v>
      </c>
      <c r="F86" s="4">
        <v>20000000</v>
      </c>
      <c r="G86" s="9" t="s">
        <v>509</v>
      </c>
      <c r="K86" s="5"/>
      <c r="L86" s="18">
        <v>32.814017700000001</v>
      </c>
      <c r="M86" s="18">
        <v>-96.948894499999994</v>
      </c>
      <c r="N86" s="3" t="s">
        <v>200</v>
      </c>
      <c r="O86" s="2" t="str">
        <f t="shared" si="1"/>
        <v>TIGER I32.8140177-96.9488945</v>
      </c>
    </row>
    <row r="87" spans="1:15" s="2" customFormat="1" x14ac:dyDescent="0.2">
      <c r="A87" s="2" t="s">
        <v>218</v>
      </c>
      <c r="B87" s="3" t="s">
        <v>82</v>
      </c>
      <c r="C87" s="3" t="s">
        <v>95</v>
      </c>
      <c r="D87" s="3" t="s">
        <v>452</v>
      </c>
      <c r="E87" s="3" t="s">
        <v>179</v>
      </c>
      <c r="F87" s="4">
        <v>23000000</v>
      </c>
      <c r="G87" s="9" t="s">
        <v>509</v>
      </c>
      <c r="K87" s="5"/>
      <c r="L87" s="18">
        <v>32.802954999999997</v>
      </c>
      <c r="M87" s="18">
        <v>-96.769923000000006</v>
      </c>
      <c r="N87" s="3" t="s">
        <v>200</v>
      </c>
      <c r="O87" s="2" t="str">
        <f t="shared" si="1"/>
        <v>TIGER I32.802955-96.769923</v>
      </c>
    </row>
    <row r="88" spans="1:15" s="2" customFormat="1" x14ac:dyDescent="0.2">
      <c r="A88" s="2" t="s">
        <v>218</v>
      </c>
      <c r="B88" s="3" t="s">
        <v>83</v>
      </c>
      <c r="C88" s="3" t="s">
        <v>96</v>
      </c>
      <c r="D88" s="3" t="s">
        <v>451</v>
      </c>
      <c r="E88" s="3" t="s">
        <v>180</v>
      </c>
      <c r="F88" s="4">
        <v>34000000</v>
      </c>
      <c r="G88" s="9" t="s">
        <v>509</v>
      </c>
      <c r="K88" s="5"/>
      <c r="L88" s="18">
        <v>32.725408999999999</v>
      </c>
      <c r="M88" s="18">
        <v>-97.320849600000003</v>
      </c>
      <c r="N88" s="3" t="s">
        <v>200</v>
      </c>
      <c r="O88" s="2" t="str">
        <f t="shared" si="1"/>
        <v>TIGER II32.725409-97.3208496</v>
      </c>
    </row>
    <row r="89" spans="1:15" s="2" customFormat="1" x14ac:dyDescent="0.2">
      <c r="A89" s="2" t="s">
        <v>218</v>
      </c>
      <c r="B89" s="3" t="s">
        <v>84</v>
      </c>
      <c r="C89" s="3" t="s">
        <v>96</v>
      </c>
      <c r="D89" s="3" t="s">
        <v>452</v>
      </c>
      <c r="E89" s="3" t="s">
        <v>181</v>
      </c>
      <c r="F89" s="4">
        <v>26000000</v>
      </c>
      <c r="G89" s="9" t="s">
        <v>509</v>
      </c>
      <c r="K89" s="5"/>
      <c r="L89" s="18">
        <v>40.718835400000003</v>
      </c>
      <c r="M89" s="18">
        <v>-111.8882691</v>
      </c>
      <c r="N89" s="3" t="s">
        <v>200</v>
      </c>
      <c r="O89" s="2" t="str">
        <f t="shared" si="1"/>
        <v>TIGER II40.7188354-111.8882691</v>
      </c>
    </row>
    <row r="90" spans="1:15" s="2" customFormat="1" x14ac:dyDescent="0.2">
      <c r="A90" s="2" t="s">
        <v>218</v>
      </c>
      <c r="B90" s="3" t="s">
        <v>85</v>
      </c>
      <c r="C90" s="3" t="s">
        <v>95</v>
      </c>
      <c r="D90" s="3" t="s">
        <v>453</v>
      </c>
      <c r="E90" s="3" t="s">
        <v>182</v>
      </c>
      <c r="F90" s="4">
        <v>3150000</v>
      </c>
      <c r="G90" s="9" t="s">
        <v>509</v>
      </c>
      <c r="K90" s="5"/>
      <c r="L90" s="18">
        <v>44.475882499999997</v>
      </c>
      <c r="M90" s="18">
        <v>-73.212072000000006</v>
      </c>
      <c r="N90" s="3" t="s">
        <v>200</v>
      </c>
      <c r="O90" s="2" t="str">
        <f t="shared" si="1"/>
        <v>TIGER I44.4758825-73.212072</v>
      </c>
    </row>
    <row r="91" spans="1:15" s="2" customFormat="1" x14ac:dyDescent="0.2">
      <c r="A91" s="2" t="s">
        <v>218</v>
      </c>
      <c r="B91" s="3" t="s">
        <v>86</v>
      </c>
      <c r="C91" s="3" t="s">
        <v>95</v>
      </c>
      <c r="D91" s="3" t="s">
        <v>454</v>
      </c>
      <c r="E91" s="3" t="s">
        <v>183</v>
      </c>
      <c r="F91" s="4">
        <v>35000000</v>
      </c>
      <c r="G91" s="9" t="s">
        <v>509</v>
      </c>
      <c r="K91" s="5"/>
      <c r="L91" s="18">
        <v>47.658780200000002</v>
      </c>
      <c r="M91" s="18">
        <v>-117.42604660000001</v>
      </c>
      <c r="N91" s="3" t="s">
        <v>200</v>
      </c>
      <c r="O91" s="2" t="str">
        <f t="shared" si="1"/>
        <v>TIGER I47.6587802-117.4260466</v>
      </c>
    </row>
    <row r="92" spans="1:15" s="2" customFormat="1" x14ac:dyDescent="0.2">
      <c r="A92" s="2" t="s">
        <v>218</v>
      </c>
      <c r="B92" s="3" t="s">
        <v>87</v>
      </c>
      <c r="C92" s="3" t="s">
        <v>95</v>
      </c>
      <c r="D92" s="3" t="s">
        <v>453</v>
      </c>
      <c r="E92" s="3" t="s">
        <v>184</v>
      </c>
      <c r="F92" s="4">
        <v>30000000</v>
      </c>
      <c r="G92" s="9" t="s">
        <v>509</v>
      </c>
      <c r="K92" s="5"/>
      <c r="L92" s="18">
        <v>47.606209499999999</v>
      </c>
      <c r="M92" s="18">
        <v>-122.3320708</v>
      </c>
      <c r="N92" s="3" t="s">
        <v>200</v>
      </c>
      <c r="O92" s="2" t="str">
        <f t="shared" si="1"/>
        <v>TIGER I47.6062095-122.3320708</v>
      </c>
    </row>
    <row r="93" spans="1:15" s="2" customFormat="1" x14ac:dyDescent="0.2">
      <c r="A93" s="2" t="s">
        <v>218</v>
      </c>
      <c r="B93" s="3" t="s">
        <v>88</v>
      </c>
      <c r="C93" s="3" t="s">
        <v>96</v>
      </c>
      <c r="D93" s="3" t="s">
        <v>454</v>
      </c>
      <c r="E93" s="3" t="s">
        <v>185</v>
      </c>
      <c r="F93" s="4">
        <v>1010000</v>
      </c>
      <c r="G93" s="9" t="s">
        <v>509</v>
      </c>
      <c r="K93" s="5"/>
      <c r="L93" s="18">
        <v>46.239579300000003</v>
      </c>
      <c r="M93" s="18">
        <v>-119.1005657</v>
      </c>
      <c r="N93" s="3" t="s">
        <v>200</v>
      </c>
      <c r="O93" s="2" t="str">
        <f t="shared" si="1"/>
        <v>TIGER II46.2395793-119.1005657</v>
      </c>
    </row>
    <row r="94" spans="1:15" s="2" customFormat="1" x14ac:dyDescent="0.2">
      <c r="A94" s="2" t="s">
        <v>218</v>
      </c>
      <c r="B94" s="3" t="s">
        <v>89</v>
      </c>
      <c r="C94" s="3" t="s">
        <v>96</v>
      </c>
      <c r="D94" s="3" t="s">
        <v>451</v>
      </c>
      <c r="E94" s="3" t="s">
        <v>186</v>
      </c>
      <c r="F94" s="4">
        <v>10000000</v>
      </c>
      <c r="G94" s="9" t="s">
        <v>509</v>
      </c>
      <c r="K94" s="5"/>
      <c r="L94" s="18">
        <v>45.638728100000002</v>
      </c>
      <c r="M94" s="18">
        <v>-122.6614861</v>
      </c>
      <c r="N94" s="3" t="s">
        <v>200</v>
      </c>
      <c r="O94" s="2" t="str">
        <f t="shared" si="1"/>
        <v>TIGER II45.6387281-122.6614861</v>
      </c>
    </row>
    <row r="95" spans="1:15" s="2" customFormat="1" x14ac:dyDescent="0.2">
      <c r="A95" s="2" t="s">
        <v>218</v>
      </c>
      <c r="B95" s="3" t="s">
        <v>90</v>
      </c>
      <c r="C95" s="3" t="s">
        <v>96</v>
      </c>
      <c r="D95" s="3" t="s">
        <v>454</v>
      </c>
      <c r="E95" s="3" t="s">
        <v>187</v>
      </c>
      <c r="F95" s="4">
        <v>34000000</v>
      </c>
      <c r="G95" s="9" t="s">
        <v>509</v>
      </c>
      <c r="K95" s="5"/>
      <c r="L95" s="18">
        <v>47.606209499999999</v>
      </c>
      <c r="M95" s="18">
        <v>-122.3320708</v>
      </c>
      <c r="N95" s="3" t="s">
        <v>200</v>
      </c>
      <c r="O95" s="2" t="str">
        <f t="shared" si="1"/>
        <v>TIGER II47.6062095-122.3320708</v>
      </c>
    </row>
    <row r="96" spans="1:15" s="2" customFormat="1" x14ac:dyDescent="0.2">
      <c r="A96" s="2" t="s">
        <v>218</v>
      </c>
      <c r="B96" s="3" t="s">
        <v>91</v>
      </c>
      <c r="C96" s="3" t="s">
        <v>95</v>
      </c>
      <c r="D96" s="3" t="s">
        <v>454</v>
      </c>
      <c r="E96" s="3" t="s">
        <v>188</v>
      </c>
      <c r="F96" s="4">
        <v>21500000</v>
      </c>
      <c r="G96" s="9" t="s">
        <v>509</v>
      </c>
      <c r="K96" s="5"/>
      <c r="L96" s="18">
        <v>43.038902499999999</v>
      </c>
      <c r="M96" s="18">
        <v>-87.906473599999998</v>
      </c>
      <c r="N96" s="3" t="s">
        <v>200</v>
      </c>
      <c r="O96" s="2" t="str">
        <f t="shared" si="1"/>
        <v>TIGER I43.0389025-87.9064736</v>
      </c>
    </row>
    <row r="97" spans="1:15" s="2" customFormat="1" x14ac:dyDescent="0.2">
      <c r="A97" s="2" t="s">
        <v>218</v>
      </c>
      <c r="B97" s="3" t="s">
        <v>43</v>
      </c>
      <c r="C97" s="3" t="s">
        <v>95</v>
      </c>
      <c r="D97" s="3" t="s">
        <v>451</v>
      </c>
      <c r="E97" s="3" t="s">
        <v>140</v>
      </c>
      <c r="F97" s="4">
        <v>98000000</v>
      </c>
      <c r="G97" s="9" t="s">
        <v>509</v>
      </c>
      <c r="K97" s="5"/>
      <c r="L97" s="18">
        <v>38.597626200000001</v>
      </c>
      <c r="M97" s="18">
        <v>-80.454902599999997</v>
      </c>
      <c r="N97" s="3" t="s">
        <v>200</v>
      </c>
      <c r="O97" s="2" t="str">
        <f t="shared" si="1"/>
        <v>TIGER I38.5976262-80.4549026</v>
      </c>
    </row>
    <row r="98" spans="1:15" s="2" customFormat="1" x14ac:dyDescent="0.2">
      <c r="A98" s="2" t="s">
        <v>218</v>
      </c>
      <c r="B98" s="3" t="s">
        <v>38</v>
      </c>
      <c r="C98" s="3" t="s">
        <v>95</v>
      </c>
      <c r="D98" s="3" t="s">
        <v>451</v>
      </c>
      <c r="E98" s="3" t="s">
        <v>135</v>
      </c>
      <c r="F98" s="4">
        <v>17551028</v>
      </c>
      <c r="G98" s="9" t="s">
        <v>509</v>
      </c>
      <c r="K98" s="5"/>
      <c r="L98" s="18">
        <v>38.919739</v>
      </c>
      <c r="M98" s="18">
        <v>-80.181679000000003</v>
      </c>
      <c r="N98" s="3" t="s">
        <v>200</v>
      </c>
      <c r="O98" s="2" t="str">
        <f t="shared" si="1"/>
        <v>TIGER I38.919739-80.181679</v>
      </c>
    </row>
    <row r="99" spans="1:15" s="2" customFormat="1" x14ac:dyDescent="0.2">
      <c r="A99" s="2" t="s">
        <v>218</v>
      </c>
      <c r="B99" s="3" t="s">
        <v>92</v>
      </c>
      <c r="C99" s="3" t="s">
        <v>96</v>
      </c>
      <c r="D99" s="3" t="s">
        <v>454</v>
      </c>
      <c r="E99" s="3" t="s">
        <v>189</v>
      </c>
      <c r="F99" s="4">
        <v>17000000</v>
      </c>
      <c r="G99" s="9" t="s">
        <v>509</v>
      </c>
      <c r="K99" s="6">
        <v>25601</v>
      </c>
      <c r="L99" s="18">
        <v>37.848714700000002</v>
      </c>
      <c r="M99" s="18">
        <v>-81.993458099999998</v>
      </c>
      <c r="N99" s="3" t="s">
        <v>200</v>
      </c>
      <c r="O99" s="2" t="str">
        <f t="shared" si="1"/>
        <v>TIGER II37.8487147-81.9934581</v>
      </c>
    </row>
    <row r="100" spans="1:15" s="2" customFormat="1" x14ac:dyDescent="0.2">
      <c r="A100" s="2" t="s">
        <v>218</v>
      </c>
      <c r="B100" s="3" t="s">
        <v>93</v>
      </c>
      <c r="C100" s="3" t="s">
        <v>95</v>
      </c>
      <c r="D100" s="3" t="s">
        <v>454</v>
      </c>
      <c r="E100" s="3" t="s">
        <v>190</v>
      </c>
      <c r="F100" s="4">
        <v>6000000</v>
      </c>
      <c r="G100" s="9" t="s">
        <v>509</v>
      </c>
      <c r="K100" s="5"/>
      <c r="L100" s="18">
        <v>44.678210300000003</v>
      </c>
      <c r="M100" s="18">
        <v>-109.45798550000001</v>
      </c>
      <c r="N100" s="3" t="s">
        <v>200</v>
      </c>
      <c r="O100" s="2" t="str">
        <f t="shared" si="1"/>
        <v>TIGER I44.6782103-109.4579855</v>
      </c>
    </row>
    <row r="101" spans="1:15" s="2" customFormat="1" x14ac:dyDescent="0.2">
      <c r="A101" s="2" t="s">
        <v>218</v>
      </c>
      <c r="B101" s="2" t="s">
        <v>223</v>
      </c>
      <c r="C101" s="8" t="s">
        <v>222</v>
      </c>
      <c r="D101" s="3" t="s">
        <v>452</v>
      </c>
      <c r="E101" s="10" t="s">
        <v>567</v>
      </c>
      <c r="F101" s="12">
        <v>2000000</v>
      </c>
      <c r="G101" s="9" t="s">
        <v>568</v>
      </c>
      <c r="I101" s="2" t="s">
        <v>245</v>
      </c>
      <c r="J101" s="2" t="s">
        <v>259</v>
      </c>
      <c r="K101" s="2">
        <v>90012</v>
      </c>
      <c r="L101" s="19">
        <v>34.061610999999999</v>
      </c>
      <c r="M101" s="19">
        <v>-118.23944</v>
      </c>
      <c r="O101" s="2" t="str">
        <f t="shared" si="1"/>
        <v>Sustainability Grants - Alternatives Analysis Awards34.061611-118.23944</v>
      </c>
    </row>
    <row r="102" spans="1:15" s="2" customFormat="1" x14ac:dyDescent="0.2">
      <c r="A102" s="2" t="s">
        <v>218</v>
      </c>
      <c r="B102" s="2" t="s">
        <v>224</v>
      </c>
      <c r="C102" s="8" t="s">
        <v>222</v>
      </c>
      <c r="D102" s="3" t="s">
        <v>452</v>
      </c>
      <c r="E102" s="2" t="s">
        <v>577</v>
      </c>
      <c r="F102" s="12">
        <v>2000000</v>
      </c>
      <c r="G102" s="9" t="s">
        <v>568</v>
      </c>
      <c r="I102" s="2" t="s">
        <v>205</v>
      </c>
      <c r="J102" s="2" t="s">
        <v>260</v>
      </c>
      <c r="K102" s="2">
        <v>80202</v>
      </c>
      <c r="L102" s="19">
        <v>39.751586000000003</v>
      </c>
      <c r="M102" s="19">
        <v>-104.99699</v>
      </c>
      <c r="O102" s="2" t="str">
        <f t="shared" si="1"/>
        <v>Sustainability Grants - Alternatives Analysis Awards39.751586-104.99699</v>
      </c>
    </row>
    <row r="103" spans="1:15" s="2" customFormat="1" x14ac:dyDescent="0.2">
      <c r="A103" s="2" t="s">
        <v>218</v>
      </c>
      <c r="B103" s="2" t="s">
        <v>225</v>
      </c>
      <c r="C103" s="8" t="s">
        <v>222</v>
      </c>
      <c r="D103" s="3" t="s">
        <v>452</v>
      </c>
      <c r="E103" s="2" t="s">
        <v>569</v>
      </c>
      <c r="F103" s="12">
        <v>1000000</v>
      </c>
      <c r="G103" s="9" t="s">
        <v>568</v>
      </c>
      <c r="I103" s="2" t="s">
        <v>203</v>
      </c>
      <c r="J103" s="2" t="s">
        <v>261</v>
      </c>
      <c r="K103" s="2">
        <v>20009</v>
      </c>
      <c r="L103" s="19">
        <v>38.919210999999997</v>
      </c>
      <c r="M103" s="19">
        <v>-77.037769999999995</v>
      </c>
      <c r="O103" s="2" t="str">
        <f t="shared" si="1"/>
        <v>Sustainability Grants - Alternatives Analysis Awards38.919211-77.03777</v>
      </c>
    </row>
    <row r="104" spans="1:15" s="2" customFormat="1" x14ac:dyDescent="0.2">
      <c r="A104" s="2" t="s">
        <v>218</v>
      </c>
      <c r="B104" s="2" t="s">
        <v>220</v>
      </c>
      <c r="C104" s="8" t="s">
        <v>222</v>
      </c>
      <c r="D104" s="3" t="s">
        <v>452</v>
      </c>
      <c r="E104" s="2" t="s">
        <v>578</v>
      </c>
      <c r="F104" s="12">
        <v>425000</v>
      </c>
      <c r="G104" s="9" t="s">
        <v>568</v>
      </c>
      <c r="I104" s="2" t="s">
        <v>246</v>
      </c>
      <c r="J104" s="2" t="s">
        <v>262</v>
      </c>
      <c r="K104" s="2" t="s">
        <v>276</v>
      </c>
      <c r="L104" s="19">
        <v>29.653195</v>
      </c>
      <c r="M104" s="19">
        <v>-82.324399999999997</v>
      </c>
      <c r="O104" s="2" t="str">
        <f t="shared" si="1"/>
        <v>Sustainability Grants - Alternatives Analysis Awards29.653195-82.3244</v>
      </c>
    </row>
    <row r="105" spans="1:15" s="2" customFormat="1" x14ac:dyDescent="0.2">
      <c r="A105" s="2" t="s">
        <v>218</v>
      </c>
      <c r="B105" s="2" t="s">
        <v>226</v>
      </c>
      <c r="C105" s="8" t="s">
        <v>222</v>
      </c>
      <c r="D105" s="3" t="s">
        <v>452</v>
      </c>
      <c r="E105" s="2" t="s">
        <v>579</v>
      </c>
      <c r="F105" s="12">
        <v>800000</v>
      </c>
      <c r="G105" s="9" t="s">
        <v>568</v>
      </c>
      <c r="I105" s="2" t="s">
        <v>207</v>
      </c>
      <c r="J105" s="2" t="s">
        <v>262</v>
      </c>
      <c r="K105" s="2">
        <v>32801</v>
      </c>
      <c r="L105" s="19">
        <v>28.541879000000002</v>
      </c>
      <c r="M105" s="19">
        <v>-81.374459999999999</v>
      </c>
      <c r="O105" s="2" t="str">
        <f t="shared" si="1"/>
        <v>Sustainability Grants - Alternatives Analysis Awards28.541879-81.37446</v>
      </c>
    </row>
    <row r="106" spans="1:15" s="2" customFormat="1" x14ac:dyDescent="0.2">
      <c r="A106" s="2" t="s">
        <v>218</v>
      </c>
      <c r="B106" s="2" t="s">
        <v>227</v>
      </c>
      <c r="C106" s="8" t="s">
        <v>222</v>
      </c>
      <c r="D106" s="3" t="s">
        <v>452</v>
      </c>
      <c r="E106" s="2" t="s">
        <v>580</v>
      </c>
      <c r="F106" s="12">
        <v>400000</v>
      </c>
      <c r="G106" s="9" t="s">
        <v>568</v>
      </c>
      <c r="I106" s="2" t="s">
        <v>247</v>
      </c>
      <c r="J106" s="2" t="s">
        <v>262</v>
      </c>
      <c r="K106" s="2">
        <v>32301</v>
      </c>
      <c r="L106" s="19">
        <v>30.431283000000001</v>
      </c>
      <c r="M106" s="19">
        <v>-84.269030000000001</v>
      </c>
      <c r="O106" s="2" t="str">
        <f t="shared" si="1"/>
        <v>Sustainability Grants - Alternatives Analysis Awards30.431283-84.26903</v>
      </c>
    </row>
    <row r="107" spans="1:15" s="2" customFormat="1" x14ac:dyDescent="0.2">
      <c r="A107" s="2" t="s">
        <v>218</v>
      </c>
      <c r="B107" s="2" t="s">
        <v>228</v>
      </c>
      <c r="C107" s="8" t="s">
        <v>222</v>
      </c>
      <c r="D107" s="3" t="s">
        <v>452</v>
      </c>
      <c r="E107" s="2" t="s">
        <v>581</v>
      </c>
      <c r="F107" s="12">
        <v>600000</v>
      </c>
      <c r="G107" s="9" t="s">
        <v>568</v>
      </c>
      <c r="I107" s="2" t="s">
        <v>248</v>
      </c>
      <c r="J107" s="2" t="s">
        <v>263</v>
      </c>
      <c r="K107" s="2" t="s">
        <v>277</v>
      </c>
      <c r="L107" s="19">
        <v>33.949053999999997</v>
      </c>
      <c r="M107" s="19">
        <v>-83.985650000000007</v>
      </c>
      <c r="O107" s="2" t="str">
        <f t="shared" si="1"/>
        <v>Sustainability Grants - Alternatives Analysis Awards33.949054-83.98565</v>
      </c>
    </row>
    <row r="108" spans="1:15" s="2" customFormat="1" x14ac:dyDescent="0.2">
      <c r="A108" s="2" t="s">
        <v>218</v>
      </c>
      <c r="B108" s="2" t="s">
        <v>229</v>
      </c>
      <c r="C108" s="8" t="s">
        <v>222</v>
      </c>
      <c r="D108" s="3" t="s">
        <v>452</v>
      </c>
      <c r="E108" s="2" t="s">
        <v>582</v>
      </c>
      <c r="F108" s="12">
        <v>1360000</v>
      </c>
      <c r="G108" s="9" t="s">
        <v>568</v>
      </c>
      <c r="I108" s="2" t="s">
        <v>249</v>
      </c>
      <c r="J108" s="2" t="s">
        <v>263</v>
      </c>
      <c r="K108" s="2">
        <v>30008</v>
      </c>
      <c r="L108" s="19">
        <v>33.907336000000001</v>
      </c>
      <c r="M108" s="19">
        <v>-84.578800000000001</v>
      </c>
      <c r="O108" s="2" t="str">
        <f t="shared" si="1"/>
        <v>Sustainability Grants - Alternatives Analysis Awards33.907336-84.5788</v>
      </c>
    </row>
    <row r="109" spans="1:15" s="2" customFormat="1" x14ac:dyDescent="0.2">
      <c r="A109" s="2" t="s">
        <v>218</v>
      </c>
      <c r="B109" s="2" t="s">
        <v>230</v>
      </c>
      <c r="C109" s="8" t="s">
        <v>222</v>
      </c>
      <c r="D109" s="3" t="s">
        <v>452</v>
      </c>
      <c r="E109" s="2" t="s">
        <v>573</v>
      </c>
      <c r="F109" s="12">
        <v>1600000</v>
      </c>
      <c r="G109" s="9" t="s">
        <v>568</v>
      </c>
      <c r="I109" s="2" t="s">
        <v>208</v>
      </c>
      <c r="J109" s="2" t="s">
        <v>264</v>
      </c>
      <c r="K109" s="2">
        <v>60661</v>
      </c>
      <c r="L109" s="19">
        <v>41.882081999999997</v>
      </c>
      <c r="M109" s="19">
        <v>-87.64461</v>
      </c>
      <c r="O109" s="2" t="str">
        <f t="shared" si="1"/>
        <v>Sustainability Grants - Alternatives Analysis Awards41.882082-87.64461</v>
      </c>
    </row>
    <row r="110" spans="1:15" s="2" customFormat="1" x14ac:dyDescent="0.2">
      <c r="A110" s="2" t="s">
        <v>218</v>
      </c>
      <c r="B110" s="2" t="s">
        <v>231</v>
      </c>
      <c r="C110" s="8" t="s">
        <v>222</v>
      </c>
      <c r="D110" s="3" t="s">
        <v>452</v>
      </c>
      <c r="E110" s="2" t="s">
        <v>574</v>
      </c>
      <c r="F110" s="12">
        <v>900000</v>
      </c>
      <c r="G110" s="9" t="s">
        <v>568</v>
      </c>
      <c r="I110" s="2" t="s">
        <v>250</v>
      </c>
      <c r="J110" s="2" t="s">
        <v>265</v>
      </c>
      <c r="K110" s="2">
        <v>55401</v>
      </c>
      <c r="L110" s="19">
        <v>44.984614999999998</v>
      </c>
      <c r="M110" s="19">
        <v>-93.271370000000005</v>
      </c>
      <c r="O110" s="2" t="str">
        <f t="shared" si="1"/>
        <v>Sustainability Grants - Alternatives Analysis Awards44.984615-93.27137</v>
      </c>
    </row>
    <row r="111" spans="1:15" s="2" customFormat="1" x14ac:dyDescent="0.2">
      <c r="A111" s="2" t="s">
        <v>218</v>
      </c>
      <c r="B111" s="2" t="s">
        <v>232</v>
      </c>
      <c r="C111" s="8" t="s">
        <v>222</v>
      </c>
      <c r="D111" s="3" t="s">
        <v>452</v>
      </c>
      <c r="E111" s="2" t="s">
        <v>575</v>
      </c>
      <c r="F111" s="12">
        <v>1180000</v>
      </c>
      <c r="G111" s="9" t="s">
        <v>568</v>
      </c>
      <c r="I111" s="2" t="s">
        <v>251</v>
      </c>
      <c r="J111" s="2" t="s">
        <v>265</v>
      </c>
      <c r="K111" s="2">
        <v>55033</v>
      </c>
      <c r="L111" s="19">
        <v>44.970925588235303</v>
      </c>
      <c r="M111" s="19">
        <v>-93.10272325490196</v>
      </c>
      <c r="O111" s="2" t="str">
        <f t="shared" si="1"/>
        <v>Sustainability Grants - Alternatives Analysis Awards44.9709255882353-93.102723254902</v>
      </c>
    </row>
    <row r="112" spans="1:15" s="2" customFormat="1" x14ac:dyDescent="0.2">
      <c r="A112" s="2" t="s">
        <v>218</v>
      </c>
      <c r="B112" s="2" t="s">
        <v>233</v>
      </c>
      <c r="C112" s="8" t="s">
        <v>222</v>
      </c>
      <c r="D112" s="3" t="s">
        <v>452</v>
      </c>
      <c r="E112" s="2" t="s">
        <v>576</v>
      </c>
      <c r="F112" s="12">
        <v>1800000</v>
      </c>
      <c r="G112" s="9" t="s">
        <v>568</v>
      </c>
      <c r="I112" s="2" t="s">
        <v>252</v>
      </c>
      <c r="J112" s="2" t="s">
        <v>266</v>
      </c>
      <c r="K112" s="2">
        <v>64105</v>
      </c>
      <c r="L112" s="19">
        <v>39.104204000000003</v>
      </c>
      <c r="M112" s="19">
        <v>-94.588679999999997</v>
      </c>
      <c r="O112" s="2" t="str">
        <f t="shared" si="1"/>
        <v>Sustainability Grants - Alternatives Analysis Awards39.104204-94.58868</v>
      </c>
    </row>
    <row r="113" spans="1:15" s="2" customFormat="1" x14ac:dyDescent="0.2">
      <c r="A113" s="2" t="s">
        <v>218</v>
      </c>
      <c r="B113" s="2" t="s">
        <v>234</v>
      </c>
      <c r="C113" s="8" t="s">
        <v>222</v>
      </c>
      <c r="D113" s="3" t="s">
        <v>452</v>
      </c>
      <c r="E113" s="2" t="s">
        <v>583</v>
      </c>
      <c r="F113" s="12">
        <v>700000</v>
      </c>
      <c r="G113" s="9" t="s">
        <v>568</v>
      </c>
      <c r="I113" s="2" t="s">
        <v>253</v>
      </c>
      <c r="J113" s="2" t="s">
        <v>267</v>
      </c>
      <c r="K113" s="2">
        <v>68102</v>
      </c>
      <c r="L113" s="19">
        <v>41.260565999999997</v>
      </c>
      <c r="M113" s="19">
        <v>-95.936199999999999</v>
      </c>
      <c r="O113" s="2" t="str">
        <f t="shared" si="1"/>
        <v>Sustainability Grants - Alternatives Analysis Awards41.260566-95.9362</v>
      </c>
    </row>
    <row r="114" spans="1:15" s="2" customFormat="1" x14ac:dyDescent="0.2">
      <c r="A114" s="2" t="s">
        <v>218</v>
      </c>
      <c r="B114" s="2" t="s">
        <v>235</v>
      </c>
      <c r="C114" s="8" t="s">
        <v>222</v>
      </c>
      <c r="D114" s="3" t="s">
        <v>452</v>
      </c>
      <c r="E114" s="2" t="s">
        <v>570</v>
      </c>
      <c r="F114" s="12">
        <v>1250000</v>
      </c>
      <c r="G114" s="9" t="s">
        <v>568</v>
      </c>
      <c r="I114" s="2" t="s">
        <v>254</v>
      </c>
      <c r="J114" s="2" t="s">
        <v>268</v>
      </c>
      <c r="K114" s="2" t="s">
        <v>278</v>
      </c>
      <c r="L114" s="19">
        <v>40.709676999999999</v>
      </c>
      <c r="M114" s="19">
        <v>-74.003649999999993</v>
      </c>
      <c r="O114" s="2" t="str">
        <f t="shared" si="1"/>
        <v>Sustainability Grants - Alternatives Analysis Awards40.709677-74.00365</v>
      </c>
    </row>
    <row r="115" spans="1:15" s="2" customFormat="1" x14ac:dyDescent="0.2">
      <c r="A115" s="2" t="s">
        <v>218</v>
      </c>
      <c r="B115" s="2" t="s">
        <v>236</v>
      </c>
      <c r="C115" s="8" t="s">
        <v>222</v>
      </c>
      <c r="D115" s="3" t="s">
        <v>452</v>
      </c>
      <c r="E115" s="2" t="s">
        <v>584</v>
      </c>
      <c r="F115" s="12">
        <v>300000</v>
      </c>
      <c r="G115" s="9" t="s">
        <v>568</v>
      </c>
      <c r="I115" s="2" t="s">
        <v>255</v>
      </c>
      <c r="J115" s="2" t="s">
        <v>269</v>
      </c>
      <c r="K115" s="2">
        <v>43215</v>
      </c>
      <c r="L115" s="19">
        <v>39.965131</v>
      </c>
      <c r="M115" s="19">
        <v>-83.004310000000004</v>
      </c>
      <c r="O115" s="2" t="str">
        <f t="shared" si="1"/>
        <v>Sustainability Grants - Alternatives Analysis Awards39.965131-83.00431</v>
      </c>
    </row>
    <row r="116" spans="1:15" s="2" customFormat="1" x14ac:dyDescent="0.2">
      <c r="A116" s="2" t="s">
        <v>218</v>
      </c>
      <c r="B116" s="2" t="s">
        <v>237</v>
      </c>
      <c r="C116" s="8" t="s">
        <v>222</v>
      </c>
      <c r="D116" s="3" t="s">
        <v>452</v>
      </c>
      <c r="E116" s="2" t="s">
        <v>589</v>
      </c>
      <c r="F116" s="12">
        <v>2000000</v>
      </c>
      <c r="G116" s="9" t="s">
        <v>568</v>
      </c>
      <c r="I116" s="2" t="s">
        <v>210</v>
      </c>
      <c r="J116" s="2" t="s">
        <v>270</v>
      </c>
      <c r="K116" s="2">
        <v>97232</v>
      </c>
      <c r="L116" s="19">
        <v>45.528739999999999</v>
      </c>
      <c r="M116" s="19">
        <v>-122.6446</v>
      </c>
      <c r="O116" s="2" t="str">
        <f t="shared" si="1"/>
        <v>Sustainability Grants - Alternatives Analysis Awards45.52874-122.6446</v>
      </c>
    </row>
    <row r="117" spans="1:15" s="2" customFormat="1" x14ac:dyDescent="0.2">
      <c r="A117" s="2" t="s">
        <v>218</v>
      </c>
      <c r="B117" s="2" t="s">
        <v>238</v>
      </c>
      <c r="C117" s="8" t="s">
        <v>222</v>
      </c>
      <c r="D117" s="3" t="s">
        <v>452</v>
      </c>
      <c r="E117" s="2" t="s">
        <v>571</v>
      </c>
      <c r="F117" s="12">
        <v>160000</v>
      </c>
      <c r="G117" s="9" t="s">
        <v>568</v>
      </c>
      <c r="I117" s="2" t="s">
        <v>204</v>
      </c>
      <c r="J117" s="2" t="s">
        <v>271</v>
      </c>
      <c r="K117" s="2" t="s">
        <v>279</v>
      </c>
      <c r="L117" s="19">
        <v>41.820799999999998</v>
      </c>
      <c r="M117" s="19">
        <v>-71.413060000000002</v>
      </c>
      <c r="O117" s="2" t="str">
        <f t="shared" si="1"/>
        <v>Sustainability Grants - Alternatives Analysis Awards41.8208-71.41306</v>
      </c>
    </row>
    <row r="118" spans="1:15" s="2" customFormat="1" x14ac:dyDescent="0.2">
      <c r="A118" s="2" t="s">
        <v>218</v>
      </c>
      <c r="B118" s="2" t="s">
        <v>239</v>
      </c>
      <c r="C118" s="8" t="s">
        <v>222</v>
      </c>
      <c r="D118" s="3" t="s">
        <v>452</v>
      </c>
      <c r="E118" s="2" t="s">
        <v>590</v>
      </c>
      <c r="F118" s="12">
        <v>1180000</v>
      </c>
      <c r="G118" s="9" t="s">
        <v>568</v>
      </c>
      <c r="I118" s="2" t="s">
        <v>256</v>
      </c>
      <c r="J118" s="2" t="s">
        <v>272</v>
      </c>
      <c r="K118" s="2">
        <v>37210</v>
      </c>
      <c r="L118" s="19">
        <v>36.140856999999997</v>
      </c>
      <c r="M118" s="19">
        <v>-86.744370000000004</v>
      </c>
      <c r="O118" s="2" t="str">
        <f t="shared" si="1"/>
        <v>Sustainability Grants - Alternatives Analysis Awards36.140857-86.74437</v>
      </c>
    </row>
    <row r="119" spans="1:15" s="2" customFormat="1" x14ac:dyDescent="0.2">
      <c r="A119" s="2" t="s">
        <v>218</v>
      </c>
      <c r="B119" s="2" t="s">
        <v>240</v>
      </c>
      <c r="C119" s="8" t="s">
        <v>222</v>
      </c>
      <c r="D119" s="3" t="s">
        <v>452</v>
      </c>
      <c r="E119" s="2" t="s">
        <v>585</v>
      </c>
      <c r="F119" s="12">
        <v>1975000</v>
      </c>
      <c r="G119" s="9" t="s">
        <v>568</v>
      </c>
      <c r="I119" s="2" t="s">
        <v>257</v>
      </c>
      <c r="J119" s="2" t="s">
        <v>273</v>
      </c>
      <c r="K119" s="2">
        <v>78702</v>
      </c>
      <c r="L119" s="19">
        <v>30.265158</v>
      </c>
      <c r="M119" s="19">
        <v>-97.718789999999998</v>
      </c>
      <c r="O119" s="2" t="str">
        <f t="shared" si="1"/>
        <v>Sustainability Grants - Alternatives Analysis Awards30.265158-97.71879</v>
      </c>
    </row>
    <row r="120" spans="1:15" s="2" customFormat="1" x14ac:dyDescent="0.2">
      <c r="A120" s="2" t="s">
        <v>218</v>
      </c>
      <c r="B120" s="2" t="s">
        <v>241</v>
      </c>
      <c r="C120" s="8" t="s">
        <v>222</v>
      </c>
      <c r="D120" s="3" t="s">
        <v>452</v>
      </c>
      <c r="E120" s="2" t="s">
        <v>586</v>
      </c>
      <c r="F120" s="12">
        <v>700000</v>
      </c>
      <c r="G120" s="9" t="s">
        <v>568</v>
      </c>
      <c r="I120" s="2" t="s">
        <v>214</v>
      </c>
      <c r="J120" s="2" t="s">
        <v>273</v>
      </c>
      <c r="K120" s="2">
        <v>75202</v>
      </c>
      <c r="L120" s="19">
        <v>32.779879999999999</v>
      </c>
      <c r="M120" s="19">
        <v>-96.805019999999999</v>
      </c>
      <c r="O120" s="2" t="str">
        <f t="shared" si="1"/>
        <v>Sustainability Grants - Alternatives Analysis Awards32.77988-96.80502</v>
      </c>
    </row>
    <row r="121" spans="1:15" s="2" customFormat="1" x14ac:dyDescent="0.2">
      <c r="A121" s="2" t="s">
        <v>218</v>
      </c>
      <c r="B121" s="2" t="s">
        <v>242</v>
      </c>
      <c r="C121" s="8" t="s">
        <v>222</v>
      </c>
      <c r="D121" s="3" t="s">
        <v>452</v>
      </c>
      <c r="E121" s="2" t="s">
        <v>587</v>
      </c>
      <c r="F121" s="12">
        <v>900000</v>
      </c>
      <c r="G121" s="9" t="s">
        <v>568</v>
      </c>
      <c r="I121" s="2" t="s">
        <v>258</v>
      </c>
      <c r="J121" s="2" t="s">
        <v>273</v>
      </c>
      <c r="K121" s="2">
        <v>78212</v>
      </c>
      <c r="L121" s="19">
        <v>29.460381000000002</v>
      </c>
      <c r="M121" s="19">
        <v>-98.496489999999994</v>
      </c>
      <c r="O121" s="2" t="str">
        <f t="shared" si="1"/>
        <v>Sustainability Grants - Alternatives Analysis Awards29.460381-98.49649</v>
      </c>
    </row>
    <row r="122" spans="1:15" s="2" customFormat="1" x14ac:dyDescent="0.2">
      <c r="A122" s="2" t="s">
        <v>218</v>
      </c>
      <c r="B122" s="2" t="s">
        <v>243</v>
      </c>
      <c r="C122" s="8" t="s">
        <v>222</v>
      </c>
      <c r="D122" s="3" t="s">
        <v>452</v>
      </c>
      <c r="E122" s="2" t="s">
        <v>572</v>
      </c>
      <c r="F122" s="12">
        <v>470000</v>
      </c>
      <c r="G122" s="9" t="s">
        <v>568</v>
      </c>
      <c r="I122" s="2" t="s">
        <v>202</v>
      </c>
      <c r="J122" s="2" t="s">
        <v>274</v>
      </c>
      <c r="K122" s="2" t="s">
        <v>280</v>
      </c>
      <c r="L122" s="19">
        <v>40.7547</v>
      </c>
      <c r="M122" s="19">
        <v>-111.88361</v>
      </c>
      <c r="O122" s="2" t="str">
        <f t="shared" si="1"/>
        <v>Sustainability Grants - Alternatives Analysis Awards40.7547-111.88361</v>
      </c>
    </row>
    <row r="123" spans="1:15" s="2" customFormat="1" x14ac:dyDescent="0.2">
      <c r="A123" s="2" t="s">
        <v>218</v>
      </c>
      <c r="B123" s="2" t="s">
        <v>244</v>
      </c>
      <c r="C123" s="8" t="s">
        <v>222</v>
      </c>
      <c r="D123" s="3" t="s">
        <v>452</v>
      </c>
      <c r="E123" s="2" t="s">
        <v>588</v>
      </c>
      <c r="F123" s="12">
        <v>2000000</v>
      </c>
      <c r="G123" s="9" t="s">
        <v>568</v>
      </c>
      <c r="I123" s="2" t="s">
        <v>209</v>
      </c>
      <c r="J123" s="2" t="s">
        <v>275</v>
      </c>
      <c r="K123" s="2">
        <v>98104</v>
      </c>
      <c r="L123" s="19">
        <v>47.602519999999998</v>
      </c>
      <c r="M123" s="19">
        <v>-122.32855000000001</v>
      </c>
      <c r="O123" s="2" t="str">
        <f t="shared" si="1"/>
        <v>Sustainability Grants - Alternatives Analysis Awards47.60252-122.32855</v>
      </c>
    </row>
    <row r="124" spans="1:15" s="2" customFormat="1" x14ac:dyDescent="0.2">
      <c r="A124" s="2" t="s">
        <v>218</v>
      </c>
      <c r="B124" s="2" t="s">
        <v>496</v>
      </c>
      <c r="C124" s="8" t="s">
        <v>281</v>
      </c>
      <c r="D124" s="3" t="s">
        <v>452</v>
      </c>
      <c r="E124" s="10" t="s">
        <v>515</v>
      </c>
      <c r="F124" s="11">
        <v>2400000</v>
      </c>
      <c r="G124" s="9" t="s">
        <v>510</v>
      </c>
      <c r="I124" s="2" t="s">
        <v>429</v>
      </c>
      <c r="J124" s="2" t="s">
        <v>591</v>
      </c>
      <c r="K124" s="2">
        <v>85003</v>
      </c>
      <c r="L124" s="19">
        <v>33.451143000000002</v>
      </c>
      <c r="M124" s="19">
        <v>-112.07838</v>
      </c>
      <c r="O124" s="2" t="str">
        <f t="shared" si="1"/>
        <v>Sustainability Grants - Livability Awards33.451143-112.07838</v>
      </c>
    </row>
    <row r="125" spans="1:15" s="2" customFormat="1" x14ac:dyDescent="0.2">
      <c r="A125" s="2" t="s">
        <v>218</v>
      </c>
      <c r="B125" s="2" t="s">
        <v>499</v>
      </c>
      <c r="C125" s="8" t="s">
        <v>281</v>
      </c>
      <c r="D125" s="3" t="s">
        <v>452</v>
      </c>
      <c r="E125" s="10" t="s">
        <v>512</v>
      </c>
      <c r="F125" s="11">
        <v>5000000</v>
      </c>
      <c r="G125" s="9" t="s">
        <v>510</v>
      </c>
      <c r="J125" s="2" t="s">
        <v>259</v>
      </c>
      <c r="K125" s="2" t="s">
        <v>306</v>
      </c>
      <c r="L125" s="19">
        <v>33.814300000000003</v>
      </c>
      <c r="M125" s="19">
        <v>-117.82769999999999</v>
      </c>
      <c r="O125" s="2" t="str">
        <f t="shared" si="1"/>
        <v>Sustainability Grants - Livability Awards33.8143-117.8277</v>
      </c>
    </row>
    <row r="126" spans="1:15" s="2" customFormat="1" x14ac:dyDescent="0.2">
      <c r="A126" s="2" t="s">
        <v>218</v>
      </c>
      <c r="B126" s="2" t="s">
        <v>500</v>
      </c>
      <c r="C126" s="8" t="s">
        <v>281</v>
      </c>
      <c r="D126" s="3" t="s">
        <v>452</v>
      </c>
      <c r="E126" s="2" t="s">
        <v>514</v>
      </c>
      <c r="F126" s="11">
        <v>6822106</v>
      </c>
      <c r="G126" s="9" t="s">
        <v>510</v>
      </c>
      <c r="I126" s="2" t="s">
        <v>211</v>
      </c>
      <c r="J126" s="2" t="s">
        <v>259</v>
      </c>
      <c r="K126" s="2">
        <v>94103</v>
      </c>
      <c r="L126" s="19">
        <v>37.772328999999999</v>
      </c>
      <c r="M126" s="19">
        <v>-122.41087</v>
      </c>
      <c r="O126" s="2" t="str">
        <f t="shared" si="1"/>
        <v>Sustainability Grants - Livability Awards37.772329-122.41087</v>
      </c>
    </row>
    <row r="127" spans="1:15" s="2" customFormat="1" x14ac:dyDescent="0.2">
      <c r="A127" s="2" t="s">
        <v>218</v>
      </c>
      <c r="B127" s="2" t="s">
        <v>501</v>
      </c>
      <c r="C127" s="8" t="s">
        <v>281</v>
      </c>
      <c r="D127" s="3" t="s">
        <v>452</v>
      </c>
      <c r="E127" s="10" t="s">
        <v>511</v>
      </c>
      <c r="F127" s="11">
        <v>1909974</v>
      </c>
      <c r="G127" s="9" t="s">
        <v>510</v>
      </c>
      <c r="I127" s="2" t="s">
        <v>430</v>
      </c>
      <c r="J127" s="2" t="s">
        <v>259</v>
      </c>
      <c r="K127" s="2">
        <v>94587</v>
      </c>
      <c r="L127" s="19">
        <v>37.592184000000003</v>
      </c>
      <c r="M127" s="19">
        <v>-122.04577</v>
      </c>
      <c r="O127" s="2" t="str">
        <f t="shared" si="1"/>
        <v>Sustainability Grants - Livability Awards37.592184-122.04577</v>
      </c>
    </row>
    <row r="128" spans="1:15" s="2" customFormat="1" x14ac:dyDescent="0.2">
      <c r="A128" s="2" t="s">
        <v>218</v>
      </c>
      <c r="B128" s="2" t="s">
        <v>502</v>
      </c>
      <c r="C128" s="8" t="s">
        <v>281</v>
      </c>
      <c r="D128" s="3" t="s">
        <v>452</v>
      </c>
      <c r="E128" s="2" t="s">
        <v>513</v>
      </c>
      <c r="F128" s="11">
        <v>5227161</v>
      </c>
      <c r="G128" s="9" t="s">
        <v>510</v>
      </c>
      <c r="I128" s="2" t="s">
        <v>431</v>
      </c>
      <c r="J128" s="2" t="s">
        <v>259</v>
      </c>
      <c r="K128" s="2" t="s">
        <v>307</v>
      </c>
      <c r="L128" s="19">
        <v>37.958722999999999</v>
      </c>
      <c r="M128" s="19">
        <v>-121.28805</v>
      </c>
      <c r="O128" s="2" t="str">
        <f t="shared" si="1"/>
        <v>Sustainability Grants - Livability Awards37.958723-121.28805</v>
      </c>
    </row>
    <row r="129" spans="1:15" s="2" customFormat="1" x14ac:dyDescent="0.2">
      <c r="A129" s="2" t="s">
        <v>218</v>
      </c>
      <c r="B129" s="2" t="s">
        <v>490</v>
      </c>
      <c r="C129" s="8" t="s">
        <v>281</v>
      </c>
      <c r="D129" s="3" t="s">
        <v>452</v>
      </c>
      <c r="E129" s="2" t="s">
        <v>516</v>
      </c>
      <c r="F129" s="11">
        <v>5200000</v>
      </c>
      <c r="G129" s="9" t="s">
        <v>510</v>
      </c>
      <c r="I129" s="2" t="s">
        <v>205</v>
      </c>
      <c r="J129" s="2" t="s">
        <v>260</v>
      </c>
      <c r="K129" s="2">
        <v>80202</v>
      </c>
      <c r="L129" s="19">
        <v>39.751586000000003</v>
      </c>
      <c r="M129" s="19">
        <v>-104.99699</v>
      </c>
      <c r="O129" s="2" t="str">
        <f t="shared" si="1"/>
        <v>Sustainability Grants - Livability Awards39.751586-104.99699</v>
      </c>
    </row>
    <row r="130" spans="1:15" s="2" customFormat="1" x14ac:dyDescent="0.2">
      <c r="A130" s="2" t="s">
        <v>218</v>
      </c>
      <c r="B130" s="2" t="s">
        <v>492</v>
      </c>
      <c r="C130" s="8" t="s">
        <v>281</v>
      </c>
      <c r="D130" s="3" t="s">
        <v>452</v>
      </c>
      <c r="E130" s="10" t="s">
        <v>518</v>
      </c>
      <c r="F130" s="11">
        <v>152500</v>
      </c>
      <c r="G130" s="9" t="s">
        <v>510</v>
      </c>
      <c r="J130" s="2" t="s">
        <v>260</v>
      </c>
      <c r="K130" s="2" t="s">
        <v>301</v>
      </c>
      <c r="L130" s="19">
        <v>37.1661</v>
      </c>
      <c r="M130" s="19">
        <v>-104.486</v>
      </c>
      <c r="O130" s="2" t="str">
        <f t="shared" si="1"/>
        <v>Sustainability Grants - Livability Awards37.1661-104.486</v>
      </c>
    </row>
    <row r="131" spans="1:15" s="2" customFormat="1" x14ac:dyDescent="0.2">
      <c r="A131" s="2" t="s">
        <v>218</v>
      </c>
      <c r="B131" s="2" t="s">
        <v>491</v>
      </c>
      <c r="C131" s="8" t="s">
        <v>281</v>
      </c>
      <c r="D131" s="3" t="s">
        <v>452</v>
      </c>
      <c r="E131" s="10" t="s">
        <v>517</v>
      </c>
      <c r="F131" s="11">
        <v>160000</v>
      </c>
      <c r="G131" s="9" t="s">
        <v>510</v>
      </c>
      <c r="J131" s="2" t="s">
        <v>260</v>
      </c>
      <c r="K131" s="2" t="s">
        <v>302</v>
      </c>
      <c r="L131" s="19">
        <v>38.481499999999997</v>
      </c>
      <c r="M131" s="19">
        <v>-107.8639</v>
      </c>
      <c r="O131" s="2" t="str">
        <f t="shared" ref="O131:O176" si="2">C131&amp;L131&amp;M131</f>
        <v>Sustainability Grants - Livability Awards38.4815-107.8639</v>
      </c>
    </row>
    <row r="132" spans="1:15" s="2" customFormat="1" x14ac:dyDescent="0.2">
      <c r="A132" s="2" t="s">
        <v>218</v>
      </c>
      <c r="B132" s="2" t="s">
        <v>522</v>
      </c>
      <c r="C132" s="8" t="s">
        <v>281</v>
      </c>
      <c r="D132" s="3" t="s">
        <v>452</v>
      </c>
      <c r="E132" s="10" t="s">
        <v>519</v>
      </c>
      <c r="F132" s="11">
        <v>4940000</v>
      </c>
      <c r="G132" s="9" t="s">
        <v>510</v>
      </c>
      <c r="I132" s="2" t="s">
        <v>309</v>
      </c>
      <c r="J132" s="2" t="s">
        <v>310</v>
      </c>
      <c r="K132" s="2" t="s">
        <v>286</v>
      </c>
      <c r="L132" s="19">
        <v>41.767049</v>
      </c>
      <c r="M132" s="19">
        <v>-72.674329999999998</v>
      </c>
      <c r="O132" s="2" t="str">
        <f t="shared" si="2"/>
        <v>Sustainability Grants - Livability Awards41.767049-72.67433</v>
      </c>
    </row>
    <row r="133" spans="1:15" s="2" customFormat="1" x14ac:dyDescent="0.2">
      <c r="A133" s="2" t="s">
        <v>218</v>
      </c>
      <c r="B133" s="2" t="s">
        <v>521</v>
      </c>
      <c r="C133" s="8" t="s">
        <v>281</v>
      </c>
      <c r="D133" s="3" t="s">
        <v>452</v>
      </c>
      <c r="E133" s="2" t="s">
        <v>520</v>
      </c>
      <c r="F133" s="11">
        <v>16000000</v>
      </c>
      <c r="G133" s="9" t="s">
        <v>510</v>
      </c>
      <c r="I133" s="2" t="s">
        <v>421</v>
      </c>
      <c r="J133" s="2" t="s">
        <v>310</v>
      </c>
      <c r="K133" s="2" t="s">
        <v>287</v>
      </c>
      <c r="L133" s="19">
        <v>41.051996000000003</v>
      </c>
      <c r="M133" s="19">
        <v>-73.539029999999997</v>
      </c>
      <c r="O133" s="2" t="str">
        <f t="shared" si="2"/>
        <v>Sustainability Grants - Livability Awards41.051996-73.53903</v>
      </c>
    </row>
    <row r="134" spans="1:15" s="2" customFormat="1" x14ac:dyDescent="0.2">
      <c r="A134" s="2" t="s">
        <v>218</v>
      </c>
      <c r="B134" s="2" t="s">
        <v>465</v>
      </c>
      <c r="C134" s="8" t="s">
        <v>281</v>
      </c>
      <c r="D134" s="3" t="s">
        <v>452</v>
      </c>
      <c r="E134" s="2" t="s">
        <v>524</v>
      </c>
      <c r="F134" s="11">
        <v>1233132</v>
      </c>
      <c r="G134" s="9" t="s">
        <v>510</v>
      </c>
      <c r="I134" s="2" t="s">
        <v>207</v>
      </c>
      <c r="J134" s="2" t="s">
        <v>262</v>
      </c>
      <c r="K134" s="2">
        <v>32801</v>
      </c>
      <c r="L134" s="19">
        <v>28.541879000000002</v>
      </c>
      <c r="M134" s="19">
        <v>-81.374459999999999</v>
      </c>
      <c r="O134" s="2" t="str">
        <f t="shared" si="2"/>
        <v>Sustainability Grants - Livability Awards28.541879-81.37446</v>
      </c>
    </row>
    <row r="135" spans="1:15" s="2" customFormat="1" x14ac:dyDescent="0.2">
      <c r="A135" s="2" t="s">
        <v>218</v>
      </c>
      <c r="B135" s="2" t="s">
        <v>464</v>
      </c>
      <c r="C135" s="8" t="s">
        <v>281</v>
      </c>
      <c r="D135" s="3" t="s">
        <v>452</v>
      </c>
      <c r="E135" s="10" t="s">
        <v>523</v>
      </c>
      <c r="F135" s="11">
        <v>8034017</v>
      </c>
      <c r="G135" s="9" t="s">
        <v>510</v>
      </c>
      <c r="J135" s="2" t="s">
        <v>262</v>
      </c>
      <c r="K135" s="2">
        <v>33069</v>
      </c>
      <c r="L135" s="19">
        <v>26.236599999999999</v>
      </c>
      <c r="M135" s="19">
        <v>-80.157899999999998</v>
      </c>
      <c r="O135" s="2" t="str">
        <f t="shared" si="2"/>
        <v>Sustainability Grants - Livability Awards26.2366-80.1579</v>
      </c>
    </row>
    <row r="136" spans="1:15" s="2" customFormat="1" x14ac:dyDescent="0.2">
      <c r="A136" s="2" t="s">
        <v>218</v>
      </c>
      <c r="B136" s="2" t="s">
        <v>494</v>
      </c>
      <c r="C136" s="8" t="s">
        <v>281</v>
      </c>
      <c r="D136" s="3" t="s">
        <v>452</v>
      </c>
      <c r="E136" s="2" t="s">
        <v>525</v>
      </c>
      <c r="F136" s="11">
        <v>125000</v>
      </c>
      <c r="G136" s="9" t="s">
        <v>510</v>
      </c>
      <c r="J136" s="2" t="s">
        <v>594</v>
      </c>
      <c r="K136" s="2">
        <v>83203</v>
      </c>
      <c r="L136" s="19">
        <v>42.98</v>
      </c>
      <c r="M136" s="19">
        <v>-112.30719999999999</v>
      </c>
      <c r="O136" s="2" t="str">
        <f t="shared" si="2"/>
        <v>Sustainability Grants - Livability Awards42.98-112.3072</v>
      </c>
    </row>
    <row r="137" spans="1:15" s="2" customFormat="1" x14ac:dyDescent="0.2">
      <c r="A137" s="2" t="s">
        <v>218</v>
      </c>
      <c r="B137" s="2" t="s">
        <v>480</v>
      </c>
      <c r="C137" s="8" t="s">
        <v>281</v>
      </c>
      <c r="D137" s="3" t="s">
        <v>452</v>
      </c>
      <c r="E137" s="2" t="s">
        <v>526</v>
      </c>
      <c r="F137" s="11">
        <v>24650000</v>
      </c>
      <c r="G137" s="9" t="s">
        <v>510</v>
      </c>
      <c r="I137" s="2" t="s">
        <v>208</v>
      </c>
      <c r="J137" s="2" t="s">
        <v>264</v>
      </c>
      <c r="K137" s="2">
        <v>60602</v>
      </c>
      <c r="L137" s="19">
        <v>41.882936999999998</v>
      </c>
      <c r="M137" s="19">
        <v>-87.628739999999993</v>
      </c>
      <c r="O137" s="2" t="str">
        <f t="shared" si="2"/>
        <v>Sustainability Grants - Livability Awards41.882937-87.62874</v>
      </c>
    </row>
    <row r="138" spans="1:15" s="2" customFormat="1" x14ac:dyDescent="0.2">
      <c r="A138" s="2" t="s">
        <v>218</v>
      </c>
      <c r="B138" s="2" t="s">
        <v>481</v>
      </c>
      <c r="C138" s="8" t="s">
        <v>281</v>
      </c>
      <c r="D138" s="3" t="s">
        <v>452</v>
      </c>
      <c r="E138" s="2" t="s">
        <v>527</v>
      </c>
      <c r="F138" s="11">
        <v>11000000</v>
      </c>
      <c r="G138" s="9" t="s">
        <v>510</v>
      </c>
      <c r="I138" s="2" t="s">
        <v>208</v>
      </c>
      <c r="J138" s="2" t="s">
        <v>264</v>
      </c>
      <c r="K138" s="2">
        <v>60661</v>
      </c>
      <c r="L138" s="19">
        <v>41.882081999999997</v>
      </c>
      <c r="M138" s="19">
        <v>-87.64461</v>
      </c>
      <c r="O138" s="2" t="str">
        <f t="shared" si="2"/>
        <v>Sustainability Grants - Livability Awards41.882082-87.64461</v>
      </c>
    </row>
    <row r="139" spans="1:15" s="2" customFormat="1" x14ac:dyDescent="0.2">
      <c r="A139" s="2" t="s">
        <v>218</v>
      </c>
      <c r="B139" s="2" t="s">
        <v>460</v>
      </c>
      <c r="C139" s="8" t="s">
        <v>281</v>
      </c>
      <c r="D139" s="3" t="s">
        <v>452</v>
      </c>
      <c r="E139" s="2" t="s">
        <v>528</v>
      </c>
      <c r="F139" s="11">
        <v>6500000</v>
      </c>
      <c r="G139" s="9" t="s">
        <v>510</v>
      </c>
      <c r="J139" s="2" t="s">
        <v>595</v>
      </c>
      <c r="K139" s="2">
        <v>50309</v>
      </c>
      <c r="L139" s="19">
        <v>41.583599999999997</v>
      </c>
      <c r="M139" s="19">
        <v>-93.629199999999997</v>
      </c>
      <c r="O139" s="2" t="str">
        <f t="shared" si="2"/>
        <v>Sustainability Grants - Livability Awards41.5836-93.6292</v>
      </c>
    </row>
    <row r="140" spans="1:15" s="2" customFormat="1" x14ac:dyDescent="0.2">
      <c r="A140" s="2" t="s">
        <v>218</v>
      </c>
      <c r="B140" s="2" t="s">
        <v>482</v>
      </c>
      <c r="C140" s="8" t="s">
        <v>281</v>
      </c>
      <c r="D140" s="3" t="s">
        <v>452</v>
      </c>
      <c r="E140" s="2" t="s">
        <v>529</v>
      </c>
      <c r="F140" s="11">
        <v>374150</v>
      </c>
      <c r="G140" s="9" t="s">
        <v>510</v>
      </c>
      <c r="I140" s="2" t="s">
        <v>252</v>
      </c>
      <c r="J140" s="2" t="s">
        <v>596</v>
      </c>
      <c r="K140" s="2" t="s">
        <v>297</v>
      </c>
      <c r="L140" s="19">
        <v>38.889783999999999</v>
      </c>
      <c r="M140" s="19">
        <v>-94.855580000000003</v>
      </c>
      <c r="O140" s="2" t="str">
        <f t="shared" si="2"/>
        <v>Sustainability Grants - Livability Awards38.889784-94.85558</v>
      </c>
    </row>
    <row r="141" spans="1:15" s="2" customFormat="1" x14ac:dyDescent="0.2">
      <c r="A141" s="2" t="s">
        <v>218</v>
      </c>
      <c r="B141" s="2" t="s">
        <v>463</v>
      </c>
      <c r="C141" s="8" t="s">
        <v>281</v>
      </c>
      <c r="D141" s="3" t="s">
        <v>452</v>
      </c>
      <c r="E141" s="2" t="s">
        <v>530</v>
      </c>
      <c r="F141" s="11">
        <v>5043760</v>
      </c>
      <c r="G141" s="9" t="s">
        <v>510</v>
      </c>
      <c r="J141" s="2" t="s">
        <v>312</v>
      </c>
      <c r="K141" s="2" t="s">
        <v>295</v>
      </c>
      <c r="L141" s="19">
        <v>37.241500000000002</v>
      </c>
      <c r="M141" s="19">
        <v>-83.201300000000003</v>
      </c>
      <c r="O141" s="2" t="str">
        <f t="shared" si="2"/>
        <v>Sustainability Grants - Livability Awards37.2415-83.2013</v>
      </c>
    </row>
    <row r="142" spans="1:15" s="2" customFormat="1" x14ac:dyDescent="0.2">
      <c r="A142" s="2" t="s">
        <v>218</v>
      </c>
      <c r="B142" s="2" t="s">
        <v>472</v>
      </c>
      <c r="C142" s="8" t="s">
        <v>281</v>
      </c>
      <c r="D142" s="3" t="s">
        <v>452</v>
      </c>
      <c r="E142" s="2" t="s">
        <v>531</v>
      </c>
      <c r="F142" s="11">
        <v>4126227</v>
      </c>
      <c r="G142" s="9" t="s">
        <v>510</v>
      </c>
      <c r="J142" s="2" t="s">
        <v>314</v>
      </c>
      <c r="K142" s="2" t="s">
        <v>290</v>
      </c>
      <c r="L142" s="19">
        <v>38.839663000000002</v>
      </c>
      <c r="M142" s="19">
        <v>-76.914779999999993</v>
      </c>
      <c r="O142" s="2" t="str">
        <f t="shared" si="2"/>
        <v>Sustainability Grants - Livability Awards38.839663-76.91478</v>
      </c>
    </row>
    <row r="143" spans="1:15" s="2" customFormat="1" x14ac:dyDescent="0.2">
      <c r="A143" s="2" t="s">
        <v>218</v>
      </c>
      <c r="B143" s="2" t="s">
        <v>471</v>
      </c>
      <c r="C143" s="8" t="s">
        <v>281</v>
      </c>
      <c r="D143" s="3" t="s">
        <v>452</v>
      </c>
      <c r="E143" s="2" t="s">
        <v>533</v>
      </c>
      <c r="F143" s="11">
        <v>260000</v>
      </c>
      <c r="G143" s="9" t="s">
        <v>510</v>
      </c>
      <c r="J143" s="2" t="s">
        <v>314</v>
      </c>
      <c r="K143" s="2" t="s">
        <v>291</v>
      </c>
      <c r="L143" s="19">
        <v>39.295305999999997</v>
      </c>
      <c r="M143" s="19">
        <v>-76.621179999999995</v>
      </c>
      <c r="O143" s="2" t="str">
        <f t="shared" si="2"/>
        <v>Sustainability Grants - Livability Awards39.295306-76.62118</v>
      </c>
    </row>
    <row r="144" spans="1:15" s="2" customFormat="1" x14ac:dyDescent="0.2">
      <c r="A144" s="2" t="s">
        <v>218</v>
      </c>
      <c r="B144" s="2" t="s">
        <v>470</v>
      </c>
      <c r="C144" s="8" t="s">
        <v>281</v>
      </c>
      <c r="D144" s="3" t="s">
        <v>452</v>
      </c>
      <c r="E144" s="2" t="s">
        <v>532</v>
      </c>
      <c r="F144" s="11">
        <v>516000</v>
      </c>
      <c r="G144" s="9" t="s">
        <v>510</v>
      </c>
      <c r="J144" s="2" t="s">
        <v>314</v>
      </c>
      <c r="K144" s="2" t="s">
        <v>292</v>
      </c>
      <c r="L144" s="19">
        <v>39.273107000000003</v>
      </c>
      <c r="M144" s="19">
        <v>-76.626130000000003</v>
      </c>
      <c r="O144" s="2" t="str">
        <f t="shared" si="2"/>
        <v>Sustainability Grants - Livability Awards39.273107-76.62613</v>
      </c>
    </row>
    <row r="145" spans="1:15" s="2" customFormat="1" x14ac:dyDescent="0.2">
      <c r="A145" s="2" t="s">
        <v>218</v>
      </c>
      <c r="B145" s="2" t="s">
        <v>455</v>
      </c>
      <c r="C145" s="8" t="s">
        <v>281</v>
      </c>
      <c r="D145" s="3" t="s">
        <v>452</v>
      </c>
      <c r="E145" s="2" t="s">
        <v>535</v>
      </c>
      <c r="F145" s="11">
        <v>745689</v>
      </c>
      <c r="G145" s="9" t="s">
        <v>510</v>
      </c>
      <c r="J145" s="2" t="s">
        <v>313</v>
      </c>
      <c r="K145" s="2" t="s">
        <v>282</v>
      </c>
      <c r="L145" s="19">
        <v>42.120193</v>
      </c>
      <c r="M145" s="19">
        <v>-72.606099999999998</v>
      </c>
      <c r="O145" s="2" t="str">
        <f t="shared" si="2"/>
        <v>Sustainability Grants - Livability Awards42.120193-72.6061</v>
      </c>
    </row>
    <row r="146" spans="1:15" s="2" customFormat="1" x14ac:dyDescent="0.2">
      <c r="A146" s="2" t="s">
        <v>218</v>
      </c>
      <c r="B146" s="2" t="s">
        <v>456</v>
      </c>
      <c r="C146" s="8" t="s">
        <v>281</v>
      </c>
      <c r="D146" s="3" t="s">
        <v>452</v>
      </c>
      <c r="E146" s="2" t="s">
        <v>534</v>
      </c>
      <c r="F146" s="11">
        <v>3003051</v>
      </c>
      <c r="G146" s="9" t="s">
        <v>510</v>
      </c>
      <c r="I146" s="2" t="s">
        <v>206</v>
      </c>
      <c r="J146" s="2" t="s">
        <v>313</v>
      </c>
      <c r="K146" s="2" t="s">
        <v>283</v>
      </c>
      <c r="L146" s="19">
        <v>42.349621999999997</v>
      </c>
      <c r="M146" s="19">
        <v>-71.073719999999994</v>
      </c>
      <c r="O146" s="2" t="str">
        <f t="shared" si="2"/>
        <v>Sustainability Grants - Livability Awards42.349622-71.07372</v>
      </c>
    </row>
    <row r="147" spans="1:15" s="2" customFormat="1" x14ac:dyDescent="0.2">
      <c r="A147" s="2" t="s">
        <v>218</v>
      </c>
      <c r="B147" s="2" t="s">
        <v>478</v>
      </c>
      <c r="C147" s="8" t="s">
        <v>281</v>
      </c>
      <c r="D147" s="3" t="s">
        <v>452</v>
      </c>
      <c r="E147" s="2" t="s">
        <v>536</v>
      </c>
      <c r="F147" s="11">
        <v>1248000</v>
      </c>
      <c r="G147" s="9" t="s">
        <v>510</v>
      </c>
      <c r="I147" s="2" t="s">
        <v>250</v>
      </c>
      <c r="J147" s="2" t="s">
        <v>265</v>
      </c>
      <c r="K147" s="2">
        <v>55101</v>
      </c>
      <c r="L147" s="19">
        <v>44.964852</v>
      </c>
      <c r="M147" s="19">
        <v>-93.083969999999994</v>
      </c>
      <c r="O147" s="2" t="str">
        <f t="shared" si="2"/>
        <v>Sustainability Grants - Livability Awards44.964852-93.08397</v>
      </c>
    </row>
    <row r="148" spans="1:15" s="2" customFormat="1" x14ac:dyDescent="0.2">
      <c r="A148" s="2" t="s">
        <v>218</v>
      </c>
      <c r="B148" s="2" t="s">
        <v>483</v>
      </c>
      <c r="C148" s="8" t="s">
        <v>281</v>
      </c>
      <c r="D148" s="3" t="s">
        <v>452</v>
      </c>
      <c r="E148" s="2" t="s">
        <v>537</v>
      </c>
      <c r="F148" s="11">
        <v>24990000</v>
      </c>
      <c r="G148" s="9" t="s">
        <v>510</v>
      </c>
      <c r="I148" s="2" t="s">
        <v>252</v>
      </c>
      <c r="J148" s="2" t="s">
        <v>266</v>
      </c>
      <c r="K148" s="2">
        <v>64106</v>
      </c>
      <c r="L148" s="19">
        <v>39.103704</v>
      </c>
      <c r="M148" s="19">
        <v>-94.57311</v>
      </c>
      <c r="O148" s="2" t="str">
        <f t="shared" si="2"/>
        <v>Sustainability Grants - Livability Awards39.103704-94.57311</v>
      </c>
    </row>
    <row r="149" spans="1:15" s="2" customFormat="1" x14ac:dyDescent="0.2">
      <c r="A149" s="2" t="s">
        <v>218</v>
      </c>
      <c r="B149" s="2" t="s">
        <v>484</v>
      </c>
      <c r="C149" s="8" t="s">
        <v>281</v>
      </c>
      <c r="D149" s="3" t="s">
        <v>452</v>
      </c>
      <c r="E149" s="2" t="s">
        <v>538</v>
      </c>
      <c r="F149" s="11">
        <v>244032</v>
      </c>
      <c r="G149" s="9" t="s">
        <v>510</v>
      </c>
      <c r="I149" s="2" t="s">
        <v>424</v>
      </c>
      <c r="J149" s="2" t="s">
        <v>266</v>
      </c>
      <c r="K149" s="2">
        <v>64801</v>
      </c>
      <c r="L149" s="19">
        <v>37.094160000000002</v>
      </c>
      <c r="M149" s="19">
        <v>-94.501689999999996</v>
      </c>
      <c r="O149" s="2" t="str">
        <f t="shared" si="2"/>
        <v>Sustainability Grants - Livability Awards37.09416-94.50169</v>
      </c>
    </row>
    <row r="150" spans="1:15" s="2" customFormat="1" x14ac:dyDescent="0.2">
      <c r="A150" s="2" t="s">
        <v>218</v>
      </c>
      <c r="B150" s="2" t="s">
        <v>485</v>
      </c>
      <c r="C150" s="8" t="s">
        <v>281</v>
      </c>
      <c r="D150" s="3" t="s">
        <v>452</v>
      </c>
      <c r="E150" s="2" t="s">
        <v>539</v>
      </c>
      <c r="F150" s="11">
        <v>250000</v>
      </c>
      <c r="G150" s="9" t="s">
        <v>510</v>
      </c>
      <c r="I150" s="2" t="s">
        <v>425</v>
      </c>
      <c r="J150" s="2" t="s">
        <v>266</v>
      </c>
      <c r="K150" s="2">
        <v>66103</v>
      </c>
      <c r="L150" s="19">
        <v>39.059254000000003</v>
      </c>
      <c r="M150" s="19">
        <v>-94.624529999999993</v>
      </c>
      <c r="O150" s="2" t="str">
        <f t="shared" si="2"/>
        <v>Sustainability Grants - Livability Awards39.059254-94.62453</v>
      </c>
    </row>
    <row r="151" spans="1:15" s="2" customFormat="1" x14ac:dyDescent="0.2">
      <c r="A151" s="2" t="s">
        <v>218</v>
      </c>
      <c r="B151" s="2" t="s">
        <v>479</v>
      </c>
      <c r="C151" s="8" t="s">
        <v>281</v>
      </c>
      <c r="D151" s="3" t="s">
        <v>452</v>
      </c>
      <c r="E151" s="2" t="s">
        <v>540</v>
      </c>
      <c r="F151" s="11">
        <v>119000</v>
      </c>
      <c r="G151" s="9" t="s">
        <v>510</v>
      </c>
      <c r="I151" s="2" t="s">
        <v>423</v>
      </c>
      <c r="J151" s="2" t="s">
        <v>592</v>
      </c>
      <c r="K151" s="2" t="s">
        <v>296</v>
      </c>
      <c r="L151" s="19">
        <v>46.896821000000003</v>
      </c>
      <c r="M151" s="19">
        <v>-113.95551</v>
      </c>
      <c r="O151" s="2" t="str">
        <f t="shared" si="2"/>
        <v>Sustainability Grants - Livability Awards46.896821-113.95551</v>
      </c>
    </row>
    <row r="152" spans="1:15" s="2" customFormat="1" x14ac:dyDescent="0.2">
      <c r="A152" s="2" t="s">
        <v>218</v>
      </c>
      <c r="B152" s="2" t="s">
        <v>498</v>
      </c>
      <c r="C152" s="8" t="s">
        <v>281</v>
      </c>
      <c r="D152" s="3" t="s">
        <v>452</v>
      </c>
      <c r="E152" s="2" t="s">
        <v>541</v>
      </c>
      <c r="F152" s="11">
        <v>2763200</v>
      </c>
      <c r="G152" s="9" t="s">
        <v>510</v>
      </c>
      <c r="J152" s="2" t="s">
        <v>597</v>
      </c>
      <c r="K152" s="2">
        <v>89106</v>
      </c>
      <c r="L152" s="19">
        <v>36.184218999999999</v>
      </c>
      <c r="M152" s="19">
        <v>-115.16292</v>
      </c>
      <c r="O152" s="2" t="str">
        <f t="shared" si="2"/>
        <v>Sustainability Grants - Livability Awards36.184219-115.16292</v>
      </c>
    </row>
    <row r="153" spans="1:15" s="2" customFormat="1" x14ac:dyDescent="0.2">
      <c r="A153" s="2" t="s">
        <v>218</v>
      </c>
      <c r="B153" s="2" t="s">
        <v>459</v>
      </c>
      <c r="C153" s="8" t="s">
        <v>281</v>
      </c>
      <c r="D153" s="3" t="s">
        <v>452</v>
      </c>
      <c r="E153" s="2" t="s">
        <v>542</v>
      </c>
      <c r="F153" s="11">
        <v>300000</v>
      </c>
      <c r="G153" s="9" t="s">
        <v>510</v>
      </c>
      <c r="I153" s="2" t="s">
        <v>420</v>
      </c>
      <c r="J153" s="2" t="s">
        <v>316</v>
      </c>
      <c r="K153" s="2" t="s">
        <v>285</v>
      </c>
      <c r="L153" s="19">
        <v>42.989984</v>
      </c>
      <c r="M153" s="19">
        <v>-71.463759999999994</v>
      </c>
      <c r="O153" s="2" t="str">
        <f t="shared" si="2"/>
        <v>Sustainability Grants - Livability Awards42.989984-71.46376</v>
      </c>
    </row>
    <row r="154" spans="1:15" s="2" customFormat="1" x14ac:dyDescent="0.2">
      <c r="A154" s="2" t="s">
        <v>218</v>
      </c>
      <c r="B154" s="2" t="s">
        <v>497</v>
      </c>
      <c r="C154" s="8" t="s">
        <v>281</v>
      </c>
      <c r="D154" s="3" t="s">
        <v>452</v>
      </c>
      <c r="E154" s="2" t="s">
        <v>543</v>
      </c>
      <c r="F154" s="11">
        <v>6722800</v>
      </c>
      <c r="G154" s="9" t="s">
        <v>510</v>
      </c>
      <c r="I154" s="2" t="s">
        <v>348</v>
      </c>
      <c r="J154" s="2" t="s">
        <v>349</v>
      </c>
      <c r="K154" s="2" t="s">
        <v>305</v>
      </c>
      <c r="L154" s="19">
        <v>35.083945999999997</v>
      </c>
      <c r="M154" s="19">
        <v>-106.64792</v>
      </c>
      <c r="O154" s="2" t="str">
        <f t="shared" si="2"/>
        <v>Sustainability Grants - Livability Awards35.083946-106.64792</v>
      </c>
    </row>
    <row r="155" spans="1:15" s="2" customFormat="1" x14ac:dyDescent="0.2">
      <c r="A155" s="2" t="s">
        <v>218</v>
      </c>
      <c r="B155" s="2" t="s">
        <v>475</v>
      </c>
      <c r="C155" s="8" t="s">
        <v>281</v>
      </c>
      <c r="D155" s="3" t="s">
        <v>452</v>
      </c>
      <c r="E155" s="2" t="s">
        <v>544</v>
      </c>
      <c r="F155" s="11">
        <v>18379510</v>
      </c>
      <c r="G155" s="9" t="s">
        <v>510</v>
      </c>
      <c r="I155" s="2" t="s">
        <v>381</v>
      </c>
      <c r="J155" s="2" t="s">
        <v>268</v>
      </c>
      <c r="K155" s="2" t="s">
        <v>278</v>
      </c>
      <c r="L155" s="19">
        <v>40.709676999999999</v>
      </c>
      <c r="M155" s="19">
        <v>-74.003649999999993</v>
      </c>
      <c r="O155" s="2" t="str">
        <f t="shared" si="2"/>
        <v>Sustainability Grants - Livability Awards40.709677-74.00365</v>
      </c>
    </row>
    <row r="156" spans="1:15" s="2" customFormat="1" x14ac:dyDescent="0.2">
      <c r="A156" s="2" t="s">
        <v>218</v>
      </c>
      <c r="B156" s="2" t="s">
        <v>476</v>
      </c>
      <c r="C156" s="8" t="s">
        <v>281</v>
      </c>
      <c r="D156" s="3" t="s">
        <v>452</v>
      </c>
      <c r="E156" s="2" t="s">
        <v>545</v>
      </c>
      <c r="F156" s="11">
        <v>8500000</v>
      </c>
      <c r="G156" s="9" t="s">
        <v>510</v>
      </c>
      <c r="J156" s="2" t="s">
        <v>268</v>
      </c>
      <c r="K156" s="2">
        <v>13205</v>
      </c>
      <c r="L156" s="19">
        <v>43.010916000000002</v>
      </c>
      <c r="M156" s="19">
        <v>-76.145009999999999</v>
      </c>
      <c r="O156" s="2" t="str">
        <f t="shared" si="2"/>
        <v>Sustainability Grants - Livability Awards43.010916-76.14501</v>
      </c>
    </row>
    <row r="157" spans="1:15" s="2" customFormat="1" x14ac:dyDescent="0.2">
      <c r="A157" s="2" t="s">
        <v>218</v>
      </c>
      <c r="B157" s="2" t="s">
        <v>468</v>
      </c>
      <c r="C157" s="8" t="s">
        <v>281</v>
      </c>
      <c r="D157" s="3" t="s">
        <v>452</v>
      </c>
      <c r="E157" s="2" t="s">
        <v>546</v>
      </c>
      <c r="F157" s="11">
        <v>24990000</v>
      </c>
      <c r="G157" s="9" t="s">
        <v>510</v>
      </c>
      <c r="I157" s="2" t="s">
        <v>212</v>
      </c>
      <c r="J157" s="2" t="s">
        <v>384</v>
      </c>
      <c r="K157" s="2">
        <v>28202</v>
      </c>
      <c r="L157" s="19">
        <v>35.227192000000002</v>
      </c>
      <c r="M157" s="19">
        <v>-80.844189999999998</v>
      </c>
      <c r="O157" s="2" t="str">
        <f t="shared" si="2"/>
        <v>Sustainability Grants - Livability Awards35.227192-80.84419</v>
      </c>
    </row>
    <row r="158" spans="1:15" s="2" customFormat="1" x14ac:dyDescent="0.2">
      <c r="A158" s="2" t="s">
        <v>218</v>
      </c>
      <c r="B158" s="2" t="s">
        <v>467</v>
      </c>
      <c r="C158" s="8" t="s">
        <v>281</v>
      </c>
      <c r="D158" s="3" t="s">
        <v>452</v>
      </c>
      <c r="E158" s="2" t="s">
        <v>547</v>
      </c>
      <c r="F158" s="11">
        <v>428000</v>
      </c>
      <c r="G158" s="9" t="s">
        <v>510</v>
      </c>
      <c r="I158" s="2" t="s">
        <v>215</v>
      </c>
      <c r="J158" s="2" t="s">
        <v>384</v>
      </c>
      <c r="K158" s="2" t="s">
        <v>293</v>
      </c>
      <c r="L158" s="19">
        <v>35.595661</v>
      </c>
      <c r="M158" s="19">
        <v>-82.556319999999999</v>
      </c>
      <c r="O158" s="2" t="str">
        <f t="shared" si="2"/>
        <v>Sustainability Grants - Livability Awards35.595661-82.55632</v>
      </c>
    </row>
    <row r="159" spans="1:15" s="2" customFormat="1" x14ac:dyDescent="0.2">
      <c r="A159" s="2" t="s">
        <v>218</v>
      </c>
      <c r="B159" s="2" t="s">
        <v>462</v>
      </c>
      <c r="C159" s="8" t="s">
        <v>281</v>
      </c>
      <c r="D159" s="3" t="s">
        <v>452</v>
      </c>
      <c r="E159" s="2" t="s">
        <v>548</v>
      </c>
      <c r="F159" s="11">
        <v>24990000</v>
      </c>
      <c r="G159" s="9" t="s">
        <v>510</v>
      </c>
      <c r="J159" s="2" t="s">
        <v>269</v>
      </c>
      <c r="K159" s="2">
        <v>44707</v>
      </c>
      <c r="L159" s="19">
        <v>40.784157999999998</v>
      </c>
      <c r="M159" s="19">
        <v>-81.365660000000005</v>
      </c>
      <c r="O159" s="2" t="str">
        <f t="shared" si="2"/>
        <v>Sustainability Grants - Livability Awards40.784158-81.36566</v>
      </c>
    </row>
    <row r="160" spans="1:15" s="2" customFormat="1" x14ac:dyDescent="0.2">
      <c r="A160" s="2" t="s">
        <v>218</v>
      </c>
      <c r="B160" s="2" t="s">
        <v>461</v>
      </c>
      <c r="C160" s="8" t="s">
        <v>281</v>
      </c>
      <c r="D160" s="3" t="s">
        <v>452</v>
      </c>
      <c r="E160" s="10" t="s">
        <v>549</v>
      </c>
      <c r="F160" s="11">
        <v>2774400</v>
      </c>
      <c r="G160" s="9" t="s">
        <v>510</v>
      </c>
      <c r="I160" s="2" t="s">
        <v>317</v>
      </c>
      <c r="J160" s="2" t="s">
        <v>269</v>
      </c>
      <c r="K160" s="2">
        <v>45202</v>
      </c>
      <c r="L160" s="19">
        <v>39.104410000000001</v>
      </c>
      <c r="M160" s="19">
        <v>-84.507739999999998</v>
      </c>
      <c r="O160" s="2" t="str">
        <f t="shared" si="2"/>
        <v>Sustainability Grants - Livability Awards39.10441-84.50774</v>
      </c>
    </row>
    <row r="161" spans="1:15" s="2" customFormat="1" x14ac:dyDescent="0.2">
      <c r="A161" s="2" t="s">
        <v>218</v>
      </c>
      <c r="B161" s="2" t="s">
        <v>486</v>
      </c>
      <c r="C161" s="8" t="s">
        <v>281</v>
      </c>
      <c r="D161" s="3" t="s">
        <v>452</v>
      </c>
      <c r="E161" s="2" t="s">
        <v>550</v>
      </c>
      <c r="F161" s="11">
        <v>132000</v>
      </c>
      <c r="G161" s="9" t="s">
        <v>510</v>
      </c>
      <c r="I161" s="2" t="s">
        <v>426</v>
      </c>
      <c r="J161" s="2" t="s">
        <v>319</v>
      </c>
      <c r="K161" s="2" t="s">
        <v>298</v>
      </c>
      <c r="L161" s="19">
        <v>34.009208999999998</v>
      </c>
      <c r="M161" s="19">
        <v>-96.386120000000005</v>
      </c>
      <c r="O161" s="2" t="str">
        <f t="shared" si="2"/>
        <v>Sustainability Grants - Livability Awards34.009209-96.38612</v>
      </c>
    </row>
    <row r="162" spans="1:15" s="2" customFormat="1" x14ac:dyDescent="0.2">
      <c r="A162" s="2" t="s">
        <v>218</v>
      </c>
      <c r="B162" s="2" t="s">
        <v>504</v>
      </c>
      <c r="C162" s="8" t="s">
        <v>281</v>
      </c>
      <c r="D162" s="3" t="s">
        <v>452</v>
      </c>
      <c r="E162" s="2" t="s">
        <v>551</v>
      </c>
      <c r="F162" s="11">
        <v>2000000</v>
      </c>
      <c r="G162" s="9" t="s">
        <v>510</v>
      </c>
      <c r="I162" s="2" t="s">
        <v>210</v>
      </c>
      <c r="J162" s="2" t="s">
        <v>270</v>
      </c>
      <c r="K162" s="2">
        <v>97202</v>
      </c>
      <c r="L162" s="19">
        <v>45.481791000000001</v>
      </c>
      <c r="M162" s="19">
        <v>-122.64055</v>
      </c>
      <c r="O162" s="2" t="str">
        <f t="shared" si="2"/>
        <v>Sustainability Grants - Livability Awards45.481791-122.64055</v>
      </c>
    </row>
    <row r="163" spans="1:15" s="2" customFormat="1" x14ac:dyDescent="0.2">
      <c r="A163" s="2" t="s">
        <v>218</v>
      </c>
      <c r="B163" s="2" t="s">
        <v>503</v>
      </c>
      <c r="C163" s="8" t="s">
        <v>281</v>
      </c>
      <c r="D163" s="3" t="s">
        <v>452</v>
      </c>
      <c r="E163" s="2" t="s">
        <v>552</v>
      </c>
      <c r="F163" s="11">
        <v>2000000</v>
      </c>
      <c r="G163" s="9" t="s">
        <v>510</v>
      </c>
      <c r="J163" s="2" t="s">
        <v>270</v>
      </c>
      <c r="K163" s="2">
        <v>97401</v>
      </c>
      <c r="L163" s="19">
        <v>44.060920000000003</v>
      </c>
      <c r="M163" s="19">
        <v>-123.08275</v>
      </c>
      <c r="O163" s="2" t="str">
        <f t="shared" si="2"/>
        <v>Sustainability Grants - Livability Awards44.06092-123.08275</v>
      </c>
    </row>
    <row r="164" spans="1:15" s="2" customFormat="1" x14ac:dyDescent="0.2">
      <c r="A164" s="2" t="s">
        <v>218</v>
      </c>
      <c r="B164" s="2" t="s">
        <v>474</v>
      </c>
      <c r="C164" s="8" t="s">
        <v>281</v>
      </c>
      <c r="D164" s="3" t="s">
        <v>452</v>
      </c>
      <c r="E164" s="2" t="s">
        <v>554</v>
      </c>
      <c r="F164" s="11">
        <v>5000000</v>
      </c>
      <c r="G164" s="9" t="s">
        <v>510</v>
      </c>
      <c r="J164" s="2" t="s">
        <v>213</v>
      </c>
      <c r="K164" s="2" t="s">
        <v>288</v>
      </c>
      <c r="L164" s="19">
        <v>40.274388999999999</v>
      </c>
      <c r="M164" s="19">
        <v>-76.862170000000006</v>
      </c>
      <c r="O164" s="2" t="str">
        <f t="shared" si="2"/>
        <v>Sustainability Grants - Livability Awards40.274389-76.86217</v>
      </c>
    </row>
    <row r="165" spans="1:15" s="2" customFormat="1" x14ac:dyDescent="0.2">
      <c r="A165" s="2" t="s">
        <v>218</v>
      </c>
      <c r="B165" s="2" t="s">
        <v>473</v>
      </c>
      <c r="C165" s="8" t="s">
        <v>281</v>
      </c>
      <c r="D165" s="3" t="s">
        <v>452</v>
      </c>
      <c r="E165" s="2" t="s">
        <v>553</v>
      </c>
      <c r="F165" s="11">
        <v>3980000</v>
      </c>
      <c r="G165" s="9" t="s">
        <v>510</v>
      </c>
      <c r="J165" s="2" t="s">
        <v>213</v>
      </c>
      <c r="K165" s="2" t="s">
        <v>289</v>
      </c>
      <c r="L165" s="19">
        <v>40.034111000000003</v>
      </c>
      <c r="M165" s="19">
        <v>-75.172030000000007</v>
      </c>
      <c r="O165" s="2" t="str">
        <f t="shared" si="2"/>
        <v>Sustainability Grants - Livability Awards40.034111-75.17203</v>
      </c>
    </row>
    <row r="166" spans="1:15" s="2" customFormat="1" x14ac:dyDescent="0.2">
      <c r="A166" s="2" t="s">
        <v>218</v>
      </c>
      <c r="B166" s="2" t="s">
        <v>457</v>
      </c>
      <c r="C166" s="8" t="s">
        <v>281</v>
      </c>
      <c r="D166" s="3" t="s">
        <v>452</v>
      </c>
      <c r="E166" s="2" t="s">
        <v>555</v>
      </c>
      <c r="F166" s="11">
        <v>700000</v>
      </c>
      <c r="G166" s="9" t="s">
        <v>510</v>
      </c>
      <c r="J166" s="2" t="s">
        <v>271</v>
      </c>
      <c r="K166" s="2" t="s">
        <v>284</v>
      </c>
      <c r="L166" s="19">
        <v>41.798549999999999</v>
      </c>
      <c r="M166" s="19">
        <v>-71.424490000000006</v>
      </c>
      <c r="O166" s="2" t="str">
        <f t="shared" si="2"/>
        <v>Sustainability Grants - Livability Awards41.79855-71.42449</v>
      </c>
    </row>
    <row r="167" spans="1:15" s="2" customFormat="1" x14ac:dyDescent="0.2">
      <c r="A167" s="2" t="s">
        <v>218</v>
      </c>
      <c r="B167" s="2" t="s">
        <v>466</v>
      </c>
      <c r="C167" s="8" t="s">
        <v>281</v>
      </c>
      <c r="D167" s="3" t="s">
        <v>452</v>
      </c>
      <c r="E167" s="2" t="s">
        <v>556</v>
      </c>
      <c r="F167" s="11">
        <v>3100000</v>
      </c>
      <c r="G167" s="9" t="s">
        <v>510</v>
      </c>
      <c r="J167" s="2" t="s">
        <v>355</v>
      </c>
      <c r="K167" s="2" t="s">
        <v>294</v>
      </c>
      <c r="L167" s="19">
        <v>32.421593999999999</v>
      </c>
      <c r="M167" s="19">
        <v>-80.675049999999999</v>
      </c>
      <c r="O167" s="2" t="str">
        <f t="shared" si="2"/>
        <v>Sustainability Grants - Livability Awards32.421594-80.67505</v>
      </c>
    </row>
    <row r="168" spans="1:15" s="2" customFormat="1" x14ac:dyDescent="0.2">
      <c r="A168" s="2" t="s">
        <v>218</v>
      </c>
      <c r="B168" s="2" t="s">
        <v>487</v>
      </c>
      <c r="C168" s="8" t="s">
        <v>281</v>
      </c>
      <c r="D168" s="3" t="s">
        <v>452</v>
      </c>
      <c r="E168" s="2" t="s">
        <v>557</v>
      </c>
      <c r="F168" s="11">
        <v>4900000</v>
      </c>
      <c r="G168" s="9" t="s">
        <v>510</v>
      </c>
      <c r="I168" s="2" t="s">
        <v>214</v>
      </c>
      <c r="J168" s="2" t="s">
        <v>273</v>
      </c>
      <c r="K168" s="2" t="s">
        <v>299</v>
      </c>
      <c r="L168" s="19">
        <v>32.779879999999999</v>
      </c>
      <c r="M168" s="19">
        <v>-96.805019999999999</v>
      </c>
      <c r="O168" s="2" t="str">
        <f t="shared" si="2"/>
        <v>Sustainability Grants - Livability Awards32.77988-96.80502</v>
      </c>
    </row>
    <row r="169" spans="1:15" s="2" customFormat="1" x14ac:dyDescent="0.2">
      <c r="A169" s="2" t="s">
        <v>218</v>
      </c>
      <c r="B169" s="2" t="s">
        <v>488</v>
      </c>
      <c r="C169" s="8" t="s">
        <v>281</v>
      </c>
      <c r="D169" s="3" t="s">
        <v>452</v>
      </c>
      <c r="E169" s="2" t="s">
        <v>558</v>
      </c>
      <c r="F169" s="11">
        <v>24990000</v>
      </c>
      <c r="G169" s="9" t="s">
        <v>510</v>
      </c>
      <c r="I169" s="2" t="s">
        <v>427</v>
      </c>
      <c r="J169" s="2" t="s">
        <v>273</v>
      </c>
      <c r="K169" s="2">
        <v>76102</v>
      </c>
      <c r="L169" s="19">
        <v>32.753880000000002</v>
      </c>
      <c r="M169" s="19">
        <v>-97.32987</v>
      </c>
      <c r="O169" s="2" t="str">
        <f t="shared" si="2"/>
        <v>Sustainability Grants - Livability Awards32.75388-97.32987</v>
      </c>
    </row>
    <row r="170" spans="1:15" s="2" customFormat="1" x14ac:dyDescent="0.2">
      <c r="A170" s="2" t="s">
        <v>218</v>
      </c>
      <c r="B170" s="2" t="s">
        <v>489</v>
      </c>
      <c r="C170" s="8" t="s">
        <v>281</v>
      </c>
      <c r="D170" s="3" t="s">
        <v>452</v>
      </c>
      <c r="E170" s="2" t="s">
        <v>559</v>
      </c>
      <c r="F170" s="11">
        <v>3871909</v>
      </c>
      <c r="G170" s="9" t="s">
        <v>510</v>
      </c>
      <c r="I170" s="2" t="s">
        <v>428</v>
      </c>
      <c r="J170" s="2" t="s">
        <v>273</v>
      </c>
      <c r="K170" s="2" t="s">
        <v>300</v>
      </c>
      <c r="L170" s="19">
        <v>25.969007000000001</v>
      </c>
      <c r="M170" s="19">
        <v>-97.472110000000001</v>
      </c>
      <c r="O170" s="2" t="str">
        <f t="shared" si="2"/>
        <v>Sustainability Grants - Livability Awards25.969007-97.47211</v>
      </c>
    </row>
    <row r="171" spans="1:15" s="2" customFormat="1" x14ac:dyDescent="0.2">
      <c r="A171" s="2" t="s">
        <v>218</v>
      </c>
      <c r="B171" s="2" t="s">
        <v>493</v>
      </c>
      <c r="C171" s="8" t="s">
        <v>281</v>
      </c>
      <c r="D171" s="3" t="s">
        <v>452</v>
      </c>
      <c r="E171" s="2" t="s">
        <v>561</v>
      </c>
      <c r="F171" s="11">
        <v>400000</v>
      </c>
      <c r="G171" s="9" t="s">
        <v>510</v>
      </c>
      <c r="I171" s="2" t="s">
        <v>202</v>
      </c>
      <c r="J171" s="2" t="s">
        <v>274</v>
      </c>
      <c r="K171" s="2" t="s">
        <v>303</v>
      </c>
      <c r="L171" s="19">
        <v>40.706246</v>
      </c>
      <c r="M171" s="19">
        <v>-111.85657</v>
      </c>
      <c r="O171" s="2" t="str">
        <f t="shared" si="2"/>
        <v>Sustainability Grants - Livability Awards40.706246-111.85657</v>
      </c>
    </row>
    <row r="172" spans="1:15" s="2" customFormat="1" x14ac:dyDescent="0.2">
      <c r="A172" s="2" t="s">
        <v>218</v>
      </c>
      <c r="B172" s="2" t="s">
        <v>495</v>
      </c>
      <c r="C172" s="8" t="s">
        <v>281</v>
      </c>
      <c r="D172" s="3" t="s">
        <v>452</v>
      </c>
      <c r="E172" s="10" t="s">
        <v>560</v>
      </c>
      <c r="F172" s="11">
        <v>5000000</v>
      </c>
      <c r="G172" s="9" t="s">
        <v>510</v>
      </c>
      <c r="I172" s="2" t="s">
        <v>566</v>
      </c>
      <c r="J172" s="2" t="s">
        <v>274</v>
      </c>
      <c r="K172" s="2" t="s">
        <v>304</v>
      </c>
      <c r="L172" s="19">
        <v>40.280453999999999</v>
      </c>
      <c r="M172" s="19">
        <v>-111.6491</v>
      </c>
      <c r="O172" s="2" t="str">
        <f t="shared" si="2"/>
        <v>Sustainability Grants - Livability Awards40.280454-111.6491</v>
      </c>
    </row>
    <row r="173" spans="1:15" s="2" customFormat="1" x14ac:dyDescent="0.2">
      <c r="A173" s="2" t="s">
        <v>218</v>
      </c>
      <c r="B173" s="2" t="s">
        <v>469</v>
      </c>
      <c r="C173" s="8" t="s">
        <v>281</v>
      </c>
      <c r="D173" s="3" t="s">
        <v>452</v>
      </c>
      <c r="E173" s="2" t="s">
        <v>562</v>
      </c>
      <c r="F173" s="11">
        <v>420000</v>
      </c>
      <c r="G173" s="9" t="s">
        <v>510</v>
      </c>
      <c r="I173" s="2" t="s">
        <v>356</v>
      </c>
      <c r="J173" s="2" t="s">
        <v>357</v>
      </c>
      <c r="K173" s="2">
        <v>23224</v>
      </c>
      <c r="L173" s="19">
        <v>37.505147000000001</v>
      </c>
      <c r="M173" s="19">
        <v>-77.461010000000002</v>
      </c>
      <c r="O173" s="2" t="str">
        <f t="shared" si="2"/>
        <v>Sustainability Grants - Livability Awards37.505147-77.46101</v>
      </c>
    </row>
    <row r="174" spans="1:15" s="2" customFormat="1" x14ac:dyDescent="0.2">
      <c r="A174" s="2" t="s">
        <v>218</v>
      </c>
      <c r="B174" s="2" t="s">
        <v>505</v>
      </c>
      <c r="C174" s="8" t="s">
        <v>281</v>
      </c>
      <c r="D174" s="3" t="s">
        <v>452</v>
      </c>
      <c r="E174" s="2" t="s">
        <v>563</v>
      </c>
      <c r="F174" s="11">
        <v>2400000</v>
      </c>
      <c r="G174" s="9" t="s">
        <v>510</v>
      </c>
      <c r="I174" s="2" t="s">
        <v>209</v>
      </c>
      <c r="J174" s="2" t="s">
        <v>275</v>
      </c>
      <c r="K174" s="2">
        <v>98104</v>
      </c>
      <c r="L174" s="19">
        <v>47.602519999999998</v>
      </c>
      <c r="M174" s="19">
        <v>-122.32855000000001</v>
      </c>
      <c r="O174" s="2" t="str">
        <f t="shared" si="2"/>
        <v>Sustainability Grants - Livability Awards47.60252-122.32855</v>
      </c>
    </row>
    <row r="175" spans="1:15" s="2" customFormat="1" x14ac:dyDescent="0.2">
      <c r="A175" s="2" t="s">
        <v>218</v>
      </c>
      <c r="B175" s="2" t="s">
        <v>506</v>
      </c>
      <c r="C175" s="8" t="s">
        <v>281</v>
      </c>
      <c r="D175" s="3" t="s">
        <v>452</v>
      </c>
      <c r="E175" s="2" t="s">
        <v>564</v>
      </c>
      <c r="F175" s="11">
        <v>2800000</v>
      </c>
      <c r="G175" s="9" t="s">
        <v>510</v>
      </c>
      <c r="I175" s="2" t="s">
        <v>320</v>
      </c>
      <c r="J175" s="2" t="s">
        <v>275</v>
      </c>
      <c r="K175" s="2">
        <v>98233</v>
      </c>
      <c r="L175" s="19">
        <v>48.486891999999997</v>
      </c>
      <c r="M175" s="19">
        <v>-122.33365999999999</v>
      </c>
      <c r="O175" s="2" t="str">
        <f t="shared" si="2"/>
        <v>Sustainability Grants - Livability Awards48.486892-122.33366</v>
      </c>
    </row>
    <row r="176" spans="1:15" s="2" customFormat="1" x14ac:dyDescent="0.2">
      <c r="A176" s="2" t="s">
        <v>218</v>
      </c>
      <c r="B176" s="2" t="s">
        <v>477</v>
      </c>
      <c r="C176" s="8" t="s">
        <v>281</v>
      </c>
      <c r="D176" s="3" t="s">
        <v>452</v>
      </c>
      <c r="E176" s="2" t="s">
        <v>565</v>
      </c>
      <c r="F176" s="11">
        <v>380000</v>
      </c>
      <c r="G176" s="9" t="s">
        <v>510</v>
      </c>
      <c r="I176" s="2" t="s">
        <v>422</v>
      </c>
      <c r="J176" s="2" t="s">
        <v>398</v>
      </c>
      <c r="K176" s="2">
        <v>53403</v>
      </c>
      <c r="L176" s="19">
        <v>42.704518999999998</v>
      </c>
      <c r="M176" s="19">
        <v>-87.800619999999995</v>
      </c>
      <c r="O176" s="2" t="str">
        <f t="shared" si="2"/>
        <v>Sustainability Grants - Livability Awards42.704519-87.80062</v>
      </c>
    </row>
    <row r="177" spans="1:15" s="2" customFormat="1" x14ac:dyDescent="0.2">
      <c r="A177" s="2" t="s">
        <v>322</v>
      </c>
      <c r="B177" s="2" t="s">
        <v>323</v>
      </c>
      <c r="C177" s="8" t="s">
        <v>433</v>
      </c>
      <c r="D177" s="2" t="s">
        <v>507</v>
      </c>
      <c r="E177" s="10" t="s">
        <v>438</v>
      </c>
      <c r="F177" s="11">
        <v>2953372</v>
      </c>
      <c r="G177" s="9" t="s">
        <v>432</v>
      </c>
      <c r="I177" s="2" t="s">
        <v>205</v>
      </c>
      <c r="J177" s="2" t="s">
        <v>260</v>
      </c>
      <c r="K177" s="2" t="s">
        <v>335</v>
      </c>
      <c r="L177" s="19">
        <v>39.751586000000003</v>
      </c>
      <c r="M177" s="19">
        <v>-104.99699</v>
      </c>
      <c r="O177" s="2" t="str">
        <f t="shared" ref="O177:O209" si="3">C177&amp;L177&amp;M177</f>
        <v>Sustainable Community Challenge Planning Grant39.751586-104.99699</v>
      </c>
    </row>
    <row r="178" spans="1:15" s="2" customFormat="1" x14ac:dyDescent="0.2">
      <c r="A178" s="2" t="s">
        <v>322</v>
      </c>
      <c r="B178" s="2" t="s">
        <v>435</v>
      </c>
      <c r="C178" s="8" t="s">
        <v>433</v>
      </c>
      <c r="D178" s="2" t="s">
        <v>507</v>
      </c>
      <c r="E178" s="2" t="s">
        <v>439</v>
      </c>
      <c r="F178" s="11">
        <v>1831965</v>
      </c>
      <c r="G178" s="9" t="s">
        <v>432</v>
      </c>
      <c r="I178" s="2" t="s">
        <v>205</v>
      </c>
      <c r="J178" s="2" t="s">
        <v>260</v>
      </c>
      <c r="K178" s="2" t="s">
        <v>336</v>
      </c>
      <c r="L178" s="19">
        <v>39.731285999999997</v>
      </c>
      <c r="M178" s="19">
        <v>-104.98305999999999</v>
      </c>
      <c r="O178" s="2" t="str">
        <f t="shared" si="3"/>
        <v>Sustainable Community Challenge Planning Grant39.731286-104.98306</v>
      </c>
    </row>
    <row r="179" spans="1:15" s="2" customFormat="1" x14ac:dyDescent="0.2">
      <c r="A179" s="2" t="s">
        <v>322</v>
      </c>
      <c r="B179" s="2" t="s">
        <v>324</v>
      </c>
      <c r="C179" s="8" t="s">
        <v>433</v>
      </c>
      <c r="D179" s="2" t="s">
        <v>507</v>
      </c>
      <c r="E179" s="10" t="s">
        <v>440</v>
      </c>
      <c r="F179" s="11">
        <v>1802076</v>
      </c>
      <c r="G179" s="9" t="s">
        <v>432</v>
      </c>
      <c r="I179" s="2" t="s">
        <v>337</v>
      </c>
      <c r="J179" s="2" t="s">
        <v>263</v>
      </c>
      <c r="K179" s="2" t="s">
        <v>338</v>
      </c>
      <c r="L179" s="19">
        <v>33.461120999999999</v>
      </c>
      <c r="M179" s="19">
        <v>-81.972650000000002</v>
      </c>
      <c r="O179" s="2" t="str">
        <f t="shared" si="3"/>
        <v>Sustainable Community Challenge Planning Grant33.461121-81.97265</v>
      </c>
    </row>
    <row r="180" spans="1:15" s="2" customFormat="1" x14ac:dyDescent="0.2">
      <c r="A180" s="2" t="s">
        <v>322</v>
      </c>
      <c r="B180" s="2" t="s">
        <v>325</v>
      </c>
      <c r="C180" s="8" t="s">
        <v>433</v>
      </c>
      <c r="D180" s="2" t="s">
        <v>507</v>
      </c>
      <c r="E180" s="10" t="s">
        <v>441</v>
      </c>
      <c r="F180" s="11">
        <v>2000000</v>
      </c>
      <c r="G180" s="9" t="s">
        <v>432</v>
      </c>
      <c r="I180" s="2" t="s">
        <v>339</v>
      </c>
      <c r="J180" s="2" t="s">
        <v>340</v>
      </c>
      <c r="K180" s="2" t="s">
        <v>341</v>
      </c>
      <c r="L180" s="19">
        <v>29.956804000000002</v>
      </c>
      <c r="M180" s="19">
        <v>-90.077569999999994</v>
      </c>
      <c r="O180" s="2" t="str">
        <f t="shared" si="3"/>
        <v>Sustainable Community Challenge Planning Grant29.956804-90.07757</v>
      </c>
    </row>
    <row r="181" spans="1:15" s="2" customFormat="1" x14ac:dyDescent="0.2">
      <c r="A181" s="2" t="s">
        <v>322</v>
      </c>
      <c r="B181" s="2" t="s">
        <v>442</v>
      </c>
      <c r="C181" s="8" t="s">
        <v>433</v>
      </c>
      <c r="D181" s="2" t="s">
        <v>507</v>
      </c>
      <c r="E181" s="10" t="s">
        <v>443</v>
      </c>
      <c r="F181" s="11">
        <v>315687</v>
      </c>
      <c r="G181" s="9" t="s">
        <v>432</v>
      </c>
      <c r="I181" s="2" t="s">
        <v>342</v>
      </c>
      <c r="J181" s="2" t="s">
        <v>266</v>
      </c>
      <c r="K181" s="2" t="s">
        <v>343</v>
      </c>
      <c r="L181" s="19">
        <v>38.663950999999997</v>
      </c>
      <c r="M181" s="19">
        <v>-90.323480000000004</v>
      </c>
      <c r="O181" s="2" t="str">
        <f t="shared" si="3"/>
        <v>Sustainable Community Challenge Planning Grant38.663951-90.32348</v>
      </c>
    </row>
    <row r="182" spans="1:15" s="2" customFormat="1" x14ac:dyDescent="0.2">
      <c r="A182" s="2" t="s">
        <v>322</v>
      </c>
      <c r="B182" s="2" t="s">
        <v>326</v>
      </c>
      <c r="C182" s="8" t="s">
        <v>433</v>
      </c>
      <c r="D182" s="2" t="s">
        <v>507</v>
      </c>
      <c r="E182" s="10" t="s">
        <v>444</v>
      </c>
      <c r="F182" s="11">
        <v>134900</v>
      </c>
      <c r="G182" s="9" t="s">
        <v>432</v>
      </c>
      <c r="I182" s="2" t="s">
        <v>344</v>
      </c>
      <c r="J182" s="2" t="s">
        <v>266</v>
      </c>
      <c r="K182" s="2">
        <v>64093</v>
      </c>
      <c r="L182" s="19">
        <v>38.772117000000001</v>
      </c>
      <c r="M182" s="19">
        <v>-93.735190000000003</v>
      </c>
      <c r="O182" s="2" t="str">
        <f t="shared" si="3"/>
        <v>Sustainable Community Challenge Planning Grant38.772117-93.73519</v>
      </c>
    </row>
    <row r="183" spans="1:15" s="2" customFormat="1" x14ac:dyDescent="0.2">
      <c r="A183" s="2" t="s">
        <v>322</v>
      </c>
      <c r="B183" s="2" t="s">
        <v>327</v>
      </c>
      <c r="C183" s="8" t="s">
        <v>433</v>
      </c>
      <c r="D183" s="2" t="s">
        <v>507</v>
      </c>
      <c r="E183" s="10" t="s">
        <v>445</v>
      </c>
      <c r="F183" s="11">
        <v>2273370</v>
      </c>
      <c r="G183" s="9" t="s">
        <v>432</v>
      </c>
      <c r="I183" s="2" t="s">
        <v>345</v>
      </c>
      <c r="J183" s="2" t="s">
        <v>346</v>
      </c>
      <c r="K183" s="2" t="s">
        <v>347</v>
      </c>
      <c r="L183" s="19">
        <v>40.721601999999997</v>
      </c>
      <c r="M183" s="19">
        <v>-74.047030000000007</v>
      </c>
      <c r="O183" s="2" t="str">
        <f t="shared" si="3"/>
        <v>Sustainable Community Challenge Planning Grant40.721602-74.04703</v>
      </c>
    </row>
    <row r="184" spans="1:15" s="2" customFormat="1" x14ac:dyDescent="0.2">
      <c r="A184" s="2" t="s">
        <v>322</v>
      </c>
      <c r="B184" s="2" t="s">
        <v>328</v>
      </c>
      <c r="C184" s="8" t="s">
        <v>433</v>
      </c>
      <c r="D184" s="2" t="s">
        <v>507</v>
      </c>
      <c r="E184" s="10" t="s">
        <v>446</v>
      </c>
      <c r="F184" s="11">
        <v>500000</v>
      </c>
      <c r="G184" s="9" t="s">
        <v>432</v>
      </c>
      <c r="I184" s="2" t="s">
        <v>348</v>
      </c>
      <c r="J184" s="2" t="s">
        <v>349</v>
      </c>
      <c r="K184" s="2" t="s">
        <v>305</v>
      </c>
      <c r="L184" s="19">
        <v>35.083945999999997</v>
      </c>
      <c r="M184" s="19">
        <v>-106.64792</v>
      </c>
      <c r="O184" s="2" t="str">
        <f t="shared" si="3"/>
        <v>Sustainable Community Challenge Planning Grant35.083946-106.64792</v>
      </c>
    </row>
    <row r="185" spans="1:15" s="2" customFormat="1" x14ac:dyDescent="0.2">
      <c r="A185" s="2" t="s">
        <v>322</v>
      </c>
      <c r="B185" s="2" t="s">
        <v>329</v>
      </c>
      <c r="C185" s="8" t="s">
        <v>433</v>
      </c>
      <c r="D185" s="2" t="s">
        <v>507</v>
      </c>
      <c r="E185" s="10" t="s">
        <v>447</v>
      </c>
      <c r="F185" s="11">
        <v>2000000</v>
      </c>
      <c r="G185" s="9" t="s">
        <v>432</v>
      </c>
      <c r="I185" s="2" t="s">
        <v>350</v>
      </c>
      <c r="J185" s="2" t="s">
        <v>270</v>
      </c>
      <c r="K185" s="2" t="s">
        <v>351</v>
      </c>
      <c r="L185" s="19">
        <v>45.545841000000003</v>
      </c>
      <c r="M185" s="19">
        <v>-122.94605</v>
      </c>
      <c r="O185" s="2" t="str">
        <f t="shared" si="3"/>
        <v>Sustainable Community Challenge Planning Grant45.545841-122.94605</v>
      </c>
    </row>
    <row r="186" spans="1:15" s="2" customFormat="1" x14ac:dyDescent="0.2">
      <c r="A186" s="2" t="s">
        <v>322</v>
      </c>
      <c r="B186" s="2" t="s">
        <v>330</v>
      </c>
      <c r="C186" s="8" t="s">
        <v>433</v>
      </c>
      <c r="D186" s="2" t="s">
        <v>507</v>
      </c>
      <c r="E186" s="10" t="s">
        <v>448</v>
      </c>
      <c r="F186" s="11">
        <v>1500000</v>
      </c>
      <c r="G186" s="9" t="s">
        <v>432</v>
      </c>
      <c r="I186" s="2" t="s">
        <v>352</v>
      </c>
      <c r="J186" s="2" t="s">
        <v>213</v>
      </c>
      <c r="K186" s="2" t="s">
        <v>353</v>
      </c>
      <c r="L186" s="19">
        <v>40.443818999999998</v>
      </c>
      <c r="M186" s="19">
        <v>-79.980670000000003</v>
      </c>
      <c r="O186" s="2" t="str">
        <f t="shared" si="3"/>
        <v>Sustainable Community Challenge Planning Grant40.443819-79.98067</v>
      </c>
    </row>
    <row r="187" spans="1:15" s="2" customFormat="1" x14ac:dyDescent="0.2">
      <c r="A187" s="2" t="s">
        <v>322</v>
      </c>
      <c r="B187" s="2" t="s">
        <v>331</v>
      </c>
      <c r="C187" s="8" t="s">
        <v>433</v>
      </c>
      <c r="D187" s="2" t="s">
        <v>507</v>
      </c>
      <c r="E187" s="10" t="s">
        <v>449</v>
      </c>
      <c r="F187" s="11">
        <v>1800000</v>
      </c>
      <c r="G187" s="9" t="s">
        <v>432</v>
      </c>
      <c r="I187" s="2" t="s">
        <v>354</v>
      </c>
      <c r="J187" s="2" t="s">
        <v>355</v>
      </c>
      <c r="K187" s="2">
        <v>29601</v>
      </c>
      <c r="L187" s="19">
        <v>34.848300999999999</v>
      </c>
      <c r="M187" s="19">
        <v>-82.405779999999993</v>
      </c>
      <c r="O187" s="2" t="str">
        <f t="shared" si="3"/>
        <v>Sustainable Community Challenge Planning Grant34.848301-82.40578</v>
      </c>
    </row>
    <row r="188" spans="1:15" s="2" customFormat="1" x14ac:dyDescent="0.2">
      <c r="A188" s="2" t="s">
        <v>322</v>
      </c>
      <c r="B188" s="2" t="s">
        <v>332</v>
      </c>
      <c r="C188" s="8" t="s">
        <v>433</v>
      </c>
      <c r="D188" s="2" t="s">
        <v>507</v>
      </c>
      <c r="E188" s="2" t="s">
        <v>434</v>
      </c>
      <c r="F188" s="11">
        <v>400000</v>
      </c>
      <c r="G188" s="9" t="s">
        <v>432</v>
      </c>
      <c r="I188" s="2" t="s">
        <v>356</v>
      </c>
      <c r="J188" s="2" t="s">
        <v>357</v>
      </c>
      <c r="K188" s="2" t="s">
        <v>358</v>
      </c>
      <c r="L188" s="19">
        <v>37.541046000000001</v>
      </c>
      <c r="M188" s="19">
        <v>-77.435360000000003</v>
      </c>
      <c r="O188" s="2" t="str">
        <f t="shared" si="3"/>
        <v>Sustainable Community Challenge Planning Grant37.541046-77.43536</v>
      </c>
    </row>
    <row r="189" spans="1:15" s="2" customFormat="1" x14ac:dyDescent="0.2">
      <c r="A189" s="2" t="s">
        <v>322</v>
      </c>
      <c r="B189" s="2" t="s">
        <v>333</v>
      </c>
      <c r="C189" s="8" t="s">
        <v>433</v>
      </c>
      <c r="D189" s="2" t="s">
        <v>507</v>
      </c>
      <c r="E189" s="10" t="s">
        <v>436</v>
      </c>
      <c r="F189" s="11">
        <v>153500</v>
      </c>
      <c r="G189" s="9" t="s">
        <v>432</v>
      </c>
      <c r="I189" s="2" t="s">
        <v>359</v>
      </c>
      <c r="J189" s="2" t="s">
        <v>360</v>
      </c>
      <c r="K189" s="2" t="s">
        <v>361</v>
      </c>
      <c r="L189" s="19">
        <v>38.920042000000002</v>
      </c>
      <c r="M189" s="19">
        <v>-79.8446</v>
      </c>
      <c r="O189" s="2" t="str">
        <f t="shared" si="3"/>
        <v>Sustainable Community Challenge Planning Grant38.920042-79.8446</v>
      </c>
    </row>
    <row r="190" spans="1:15" s="2" customFormat="1" x14ac:dyDescent="0.2">
      <c r="A190" s="2" t="s">
        <v>322</v>
      </c>
      <c r="B190" s="2" t="s">
        <v>334</v>
      </c>
      <c r="C190" s="8" t="s">
        <v>433</v>
      </c>
      <c r="D190" s="2" t="s">
        <v>507</v>
      </c>
      <c r="E190" s="10" t="s">
        <v>437</v>
      </c>
      <c r="F190" s="11">
        <v>980000</v>
      </c>
      <c r="G190" s="9" t="s">
        <v>432</v>
      </c>
      <c r="I190" s="2" t="s">
        <v>362</v>
      </c>
      <c r="J190" s="2" t="s">
        <v>360</v>
      </c>
      <c r="K190" s="2" t="s">
        <v>201</v>
      </c>
      <c r="L190" s="19">
        <v>39.300223000000003</v>
      </c>
      <c r="M190" s="19">
        <v>-77.859899999999996</v>
      </c>
      <c r="O190" s="2" t="str">
        <f t="shared" si="3"/>
        <v>Sustainable Community Challenge Planning Grant39.300223-77.8599</v>
      </c>
    </row>
    <row r="191" spans="1:15" s="2" customFormat="1" x14ac:dyDescent="0.2">
      <c r="A191" s="2" t="s">
        <v>218</v>
      </c>
      <c r="B191" s="2" t="s">
        <v>221</v>
      </c>
      <c r="C191" s="8" t="s">
        <v>837</v>
      </c>
      <c r="D191" s="2" t="s">
        <v>507</v>
      </c>
      <c r="E191" s="2" t="s">
        <v>403</v>
      </c>
      <c r="G191" s="9" t="s">
        <v>508</v>
      </c>
      <c r="I191" s="2" t="s">
        <v>381</v>
      </c>
      <c r="J191" s="2" t="s">
        <v>268</v>
      </c>
      <c r="K191" s="2">
        <v>10007</v>
      </c>
      <c r="L191" s="19">
        <v>40.714753999999999</v>
      </c>
      <c r="M191" s="19">
        <v>-74.007210000000001</v>
      </c>
      <c r="O191" s="2" t="str">
        <f t="shared" si="3"/>
        <v>TIGER II Planning Assistance40.714754-74.00721</v>
      </c>
    </row>
    <row r="192" spans="1:15" s="2" customFormat="1" x14ac:dyDescent="0.2">
      <c r="A192" s="2" t="s">
        <v>218</v>
      </c>
      <c r="B192" s="2" t="s">
        <v>363</v>
      </c>
      <c r="C192" s="8" t="s">
        <v>837</v>
      </c>
      <c r="D192" s="2" t="s">
        <v>507</v>
      </c>
      <c r="E192" s="2" t="s">
        <v>598</v>
      </c>
      <c r="G192" s="9" t="s">
        <v>508</v>
      </c>
      <c r="I192" s="2" t="s">
        <v>382</v>
      </c>
      <c r="J192" s="2" t="s">
        <v>259</v>
      </c>
      <c r="K192" s="2">
        <v>94070</v>
      </c>
      <c r="L192" s="19">
        <v>37.499175000000001</v>
      </c>
      <c r="M192" s="19">
        <v>-122.26655</v>
      </c>
      <c r="O192" s="2" t="str">
        <f t="shared" si="3"/>
        <v>TIGER II Planning Assistance37.499175-122.26655</v>
      </c>
    </row>
    <row r="193" spans="1:15" s="2" customFormat="1" x14ac:dyDescent="0.2">
      <c r="A193" s="2" t="s">
        <v>218</v>
      </c>
      <c r="B193" s="2" t="s">
        <v>364</v>
      </c>
      <c r="C193" s="8" t="s">
        <v>837</v>
      </c>
      <c r="D193" s="2" t="s">
        <v>507</v>
      </c>
      <c r="E193" s="2" t="s">
        <v>404</v>
      </c>
      <c r="G193" s="9" t="s">
        <v>508</v>
      </c>
      <c r="I193" s="2" t="s">
        <v>383</v>
      </c>
      <c r="J193" s="2" t="s">
        <v>384</v>
      </c>
      <c r="K193" s="2">
        <v>27292</v>
      </c>
      <c r="L193" s="19">
        <v>35.775789000000003</v>
      </c>
      <c r="M193" s="19">
        <v>-80.231740000000002</v>
      </c>
      <c r="O193" s="2" t="str">
        <f t="shared" si="3"/>
        <v>TIGER II Planning Assistance35.775789-80.23174</v>
      </c>
    </row>
    <row r="194" spans="1:15" s="2" customFormat="1" x14ac:dyDescent="0.2">
      <c r="A194" s="2" t="s">
        <v>218</v>
      </c>
      <c r="B194" s="2" t="s">
        <v>365</v>
      </c>
      <c r="C194" s="8" t="s">
        <v>837</v>
      </c>
      <c r="D194" s="2" t="s">
        <v>507</v>
      </c>
      <c r="E194" s="2" t="s">
        <v>405</v>
      </c>
      <c r="G194" s="9" t="s">
        <v>508</v>
      </c>
      <c r="I194" s="2" t="s">
        <v>385</v>
      </c>
      <c r="J194" s="2" t="s">
        <v>349</v>
      </c>
      <c r="K194" s="2">
        <v>87026</v>
      </c>
      <c r="L194" s="19">
        <v>34.999814999999998</v>
      </c>
      <c r="M194" s="19">
        <v>-107.24109</v>
      </c>
      <c r="O194" s="2" t="str">
        <f t="shared" si="3"/>
        <v>TIGER II Planning Assistance34.999815-107.24109</v>
      </c>
    </row>
    <row r="195" spans="1:15" s="2" customFormat="1" x14ac:dyDescent="0.2">
      <c r="A195" s="2" t="s">
        <v>218</v>
      </c>
      <c r="B195" s="2" t="s">
        <v>366</v>
      </c>
      <c r="C195" s="8" t="s">
        <v>837</v>
      </c>
      <c r="D195" s="2" t="s">
        <v>507</v>
      </c>
      <c r="E195" s="2" t="s">
        <v>406</v>
      </c>
      <c r="G195" s="9" t="s">
        <v>508</v>
      </c>
      <c r="I195" s="2" t="s">
        <v>386</v>
      </c>
      <c r="J195" s="2" t="s">
        <v>266</v>
      </c>
      <c r="K195" s="2">
        <v>64118</v>
      </c>
      <c r="L195" s="19">
        <v>39.213082</v>
      </c>
      <c r="M195" s="19">
        <v>-94.572479999999999</v>
      </c>
      <c r="O195" s="2" t="str">
        <f t="shared" si="3"/>
        <v>TIGER II Planning Assistance39.213082-94.57248</v>
      </c>
    </row>
    <row r="196" spans="1:15" s="2" customFormat="1" x14ac:dyDescent="0.2">
      <c r="A196" s="2" t="s">
        <v>218</v>
      </c>
      <c r="B196" s="2" t="s">
        <v>367</v>
      </c>
      <c r="C196" s="8" t="s">
        <v>837</v>
      </c>
      <c r="D196" s="2" t="s">
        <v>507</v>
      </c>
      <c r="E196" s="2" t="s">
        <v>407</v>
      </c>
      <c r="G196" s="9" t="s">
        <v>508</v>
      </c>
      <c r="I196" s="2" t="s">
        <v>387</v>
      </c>
      <c r="J196" s="2" t="s">
        <v>388</v>
      </c>
      <c r="K196" s="2">
        <v>19711</v>
      </c>
      <c r="L196" s="19">
        <v>39.700561</v>
      </c>
      <c r="M196" s="19">
        <v>-75.743099999999998</v>
      </c>
      <c r="O196" s="2" t="str">
        <f t="shared" si="3"/>
        <v>TIGER II Planning Assistance39.700561-75.7431</v>
      </c>
    </row>
    <row r="197" spans="1:15" s="2" customFormat="1" x14ac:dyDescent="0.2">
      <c r="A197" s="2" t="s">
        <v>218</v>
      </c>
      <c r="B197" s="2" t="s">
        <v>368</v>
      </c>
      <c r="C197" s="8" t="s">
        <v>837</v>
      </c>
      <c r="D197" s="2" t="s">
        <v>507</v>
      </c>
      <c r="E197" s="2" t="s">
        <v>408</v>
      </c>
      <c r="G197" s="9" t="s">
        <v>508</v>
      </c>
      <c r="I197" s="2" t="s">
        <v>389</v>
      </c>
      <c r="J197" s="2" t="s">
        <v>268</v>
      </c>
      <c r="K197" s="2">
        <v>13021</v>
      </c>
      <c r="L197" s="19">
        <v>42.922272999999997</v>
      </c>
      <c r="M197" s="19">
        <v>-76.558819999999997</v>
      </c>
      <c r="O197" s="2" t="str">
        <f t="shared" si="3"/>
        <v>TIGER II Planning Assistance42.922273-76.55882</v>
      </c>
    </row>
    <row r="198" spans="1:15" s="2" customFormat="1" x14ac:dyDescent="0.2">
      <c r="A198" s="2" t="s">
        <v>218</v>
      </c>
      <c r="B198" s="2" t="s">
        <v>369</v>
      </c>
      <c r="C198" s="8" t="s">
        <v>837</v>
      </c>
      <c r="D198" s="2" t="s">
        <v>507</v>
      </c>
      <c r="E198" s="2" t="s">
        <v>409</v>
      </c>
      <c r="G198" s="9" t="s">
        <v>508</v>
      </c>
      <c r="I198" s="2" t="s">
        <v>390</v>
      </c>
      <c r="J198" s="2" t="s">
        <v>263</v>
      </c>
      <c r="K198" s="2">
        <v>30533</v>
      </c>
      <c r="L198" s="19">
        <v>34.542098000000003</v>
      </c>
      <c r="M198" s="19">
        <v>-83.99718</v>
      </c>
      <c r="O198" s="2" t="str">
        <f t="shared" si="3"/>
        <v>TIGER II Planning Assistance34.542098-83.99718</v>
      </c>
    </row>
    <row r="199" spans="1:15" s="2" customFormat="1" x14ac:dyDescent="0.2">
      <c r="A199" s="2" t="s">
        <v>218</v>
      </c>
      <c r="B199" s="2" t="s">
        <v>370</v>
      </c>
      <c r="C199" s="8" t="s">
        <v>837</v>
      </c>
      <c r="D199" s="2" t="s">
        <v>507</v>
      </c>
      <c r="E199" s="2" t="s">
        <v>410</v>
      </c>
      <c r="G199" s="9" t="s">
        <v>508</v>
      </c>
      <c r="I199" s="2" t="s">
        <v>318</v>
      </c>
      <c r="J199" s="2" t="s">
        <v>319</v>
      </c>
      <c r="K199" s="2">
        <v>73109</v>
      </c>
      <c r="L199" s="19">
        <v>35.433660000000003</v>
      </c>
      <c r="M199" s="19">
        <v>-97.524959999999993</v>
      </c>
      <c r="O199" s="2" t="str">
        <f t="shared" si="3"/>
        <v>TIGER II Planning Assistance35.43366-97.52496</v>
      </c>
    </row>
    <row r="200" spans="1:15" s="2" customFormat="1" x14ac:dyDescent="0.2">
      <c r="A200" s="2" t="s">
        <v>218</v>
      </c>
      <c r="B200" s="2" t="s">
        <v>371</v>
      </c>
      <c r="C200" s="8" t="s">
        <v>837</v>
      </c>
      <c r="D200" s="2" t="s">
        <v>507</v>
      </c>
      <c r="E200" s="2" t="s">
        <v>411</v>
      </c>
      <c r="G200" s="9" t="s">
        <v>508</v>
      </c>
      <c r="I200" s="2" t="s">
        <v>391</v>
      </c>
      <c r="J200" s="2" t="s">
        <v>392</v>
      </c>
      <c r="K200" s="2" t="s">
        <v>393</v>
      </c>
      <c r="L200" s="19">
        <v>44.817770000000003</v>
      </c>
      <c r="M200" s="19">
        <v>-68.789519999999996</v>
      </c>
      <c r="O200" s="2" t="str">
        <f t="shared" si="3"/>
        <v>TIGER II Planning Assistance44.81777-68.78952</v>
      </c>
    </row>
    <row r="201" spans="1:15" s="2" customFormat="1" x14ac:dyDescent="0.2">
      <c r="A201" s="2" t="s">
        <v>218</v>
      </c>
      <c r="B201" s="2" t="s">
        <v>372</v>
      </c>
      <c r="C201" s="8" t="s">
        <v>837</v>
      </c>
      <c r="D201" s="2" t="s">
        <v>507</v>
      </c>
      <c r="E201" s="2" t="s">
        <v>412</v>
      </c>
      <c r="G201" s="9" t="s">
        <v>508</v>
      </c>
      <c r="I201" s="2" t="s">
        <v>394</v>
      </c>
      <c r="J201" s="2" t="s">
        <v>259</v>
      </c>
      <c r="K201" s="2">
        <v>94612</v>
      </c>
      <c r="L201" s="19">
        <v>37.809426999999999</v>
      </c>
      <c r="M201" s="19">
        <v>-122.27172</v>
      </c>
      <c r="O201" s="2" t="str">
        <f t="shared" si="3"/>
        <v>TIGER II Planning Assistance37.809427-122.27172</v>
      </c>
    </row>
    <row r="202" spans="1:15" s="2" customFormat="1" x14ac:dyDescent="0.2">
      <c r="A202" s="2" t="s">
        <v>218</v>
      </c>
      <c r="B202" s="2" t="s">
        <v>373</v>
      </c>
      <c r="C202" s="8" t="s">
        <v>837</v>
      </c>
      <c r="D202" s="2" t="s">
        <v>507</v>
      </c>
      <c r="E202" s="2" t="s">
        <v>413</v>
      </c>
      <c r="G202" s="9" t="s">
        <v>508</v>
      </c>
      <c r="I202" s="2" t="s">
        <v>395</v>
      </c>
      <c r="J202" s="2" t="s">
        <v>311</v>
      </c>
      <c r="K202" s="2">
        <v>46304</v>
      </c>
      <c r="L202" s="19">
        <v>41.616262999999996</v>
      </c>
      <c r="M202" s="19">
        <v>-87.05883</v>
      </c>
      <c r="O202" s="2" t="str">
        <f t="shared" si="3"/>
        <v>TIGER II Planning Assistance41.616263-87.05883</v>
      </c>
    </row>
    <row r="203" spans="1:15" s="2" customFormat="1" x14ac:dyDescent="0.2">
      <c r="A203" s="2" t="s">
        <v>218</v>
      </c>
      <c r="B203" s="2" t="s">
        <v>374</v>
      </c>
      <c r="C203" s="8" t="s">
        <v>837</v>
      </c>
      <c r="D203" s="2" t="s">
        <v>507</v>
      </c>
      <c r="E203" s="2" t="s">
        <v>414</v>
      </c>
      <c r="G203" s="9" t="s">
        <v>508</v>
      </c>
      <c r="I203" s="2" t="s">
        <v>396</v>
      </c>
      <c r="J203" s="2" t="s">
        <v>355</v>
      </c>
      <c r="K203" s="2">
        <v>29020</v>
      </c>
      <c r="L203" s="19">
        <v>34.278934999999997</v>
      </c>
      <c r="M203" s="19">
        <v>-80.591419999999999</v>
      </c>
      <c r="O203" s="2" t="str">
        <f t="shared" si="3"/>
        <v>TIGER II Planning Assistance34.278935-80.59142</v>
      </c>
    </row>
    <row r="204" spans="1:15" s="2" customFormat="1" x14ac:dyDescent="0.2">
      <c r="A204" s="2" t="s">
        <v>218</v>
      </c>
      <c r="B204" s="2" t="s">
        <v>375</v>
      </c>
      <c r="C204" s="8" t="s">
        <v>837</v>
      </c>
      <c r="D204" s="2" t="s">
        <v>507</v>
      </c>
      <c r="E204" s="2" t="s">
        <v>415</v>
      </c>
      <c r="G204" s="9" t="s">
        <v>508</v>
      </c>
      <c r="I204" s="2" t="s">
        <v>251</v>
      </c>
      <c r="J204" s="2" t="s">
        <v>265</v>
      </c>
      <c r="K204" s="2">
        <v>55102</v>
      </c>
      <c r="L204" s="19">
        <v>44.935315000000003</v>
      </c>
      <c r="M204" s="19">
        <v>-93.120490000000004</v>
      </c>
      <c r="O204" s="2" t="str">
        <f t="shared" si="3"/>
        <v>TIGER II Planning Assistance44.935315-93.12049</v>
      </c>
    </row>
    <row r="205" spans="1:15" s="2" customFormat="1" x14ac:dyDescent="0.2">
      <c r="A205" s="2" t="s">
        <v>218</v>
      </c>
      <c r="B205" s="2" t="s">
        <v>376</v>
      </c>
      <c r="C205" s="8" t="s">
        <v>837</v>
      </c>
      <c r="D205" s="2" t="s">
        <v>507</v>
      </c>
      <c r="E205" s="2" t="s">
        <v>416</v>
      </c>
      <c r="G205" s="9" t="s">
        <v>508</v>
      </c>
      <c r="I205" s="2" t="s">
        <v>397</v>
      </c>
      <c r="J205" s="2" t="s">
        <v>398</v>
      </c>
      <c r="K205" s="2">
        <v>53703</v>
      </c>
      <c r="L205" s="19">
        <v>43.078645999999999</v>
      </c>
      <c r="M205" s="19">
        <v>-89.377269999999996</v>
      </c>
      <c r="O205" s="2" t="str">
        <f t="shared" si="3"/>
        <v>TIGER II Planning Assistance43.078646-89.37727</v>
      </c>
    </row>
    <row r="206" spans="1:15" s="2" customFormat="1" x14ac:dyDescent="0.2">
      <c r="A206" s="2" t="s">
        <v>218</v>
      </c>
      <c r="B206" s="2" t="s">
        <v>377</v>
      </c>
      <c r="C206" s="8" t="s">
        <v>837</v>
      </c>
      <c r="D206" s="2" t="s">
        <v>507</v>
      </c>
      <c r="E206" s="2" t="s">
        <v>417</v>
      </c>
      <c r="G206" s="9" t="s">
        <v>508</v>
      </c>
      <c r="I206" s="2" t="s">
        <v>399</v>
      </c>
      <c r="J206" s="2" t="s">
        <v>321</v>
      </c>
      <c r="K206" s="2" t="s">
        <v>400</v>
      </c>
      <c r="L206" s="19">
        <v>44.807555000000001</v>
      </c>
      <c r="M206" s="19">
        <v>-73.090770000000006</v>
      </c>
      <c r="O206" s="2" t="str">
        <f t="shared" si="3"/>
        <v>TIGER II Planning Assistance44.807555-73.09077</v>
      </c>
    </row>
    <row r="207" spans="1:15" s="2" customFormat="1" x14ac:dyDescent="0.2">
      <c r="A207" s="2" t="s">
        <v>218</v>
      </c>
      <c r="B207" s="2" t="s">
        <v>378</v>
      </c>
      <c r="C207" s="8" t="s">
        <v>837</v>
      </c>
      <c r="D207" s="2" t="s">
        <v>507</v>
      </c>
      <c r="E207" s="2" t="s">
        <v>599</v>
      </c>
      <c r="G207" s="9" t="s">
        <v>508</v>
      </c>
      <c r="I207" s="2" t="s">
        <v>401</v>
      </c>
      <c r="J207" s="2" t="s">
        <v>264</v>
      </c>
      <c r="K207" s="2">
        <v>60010</v>
      </c>
      <c r="L207" s="19">
        <v>42.160791000000003</v>
      </c>
      <c r="M207" s="19">
        <v>-88.15231</v>
      </c>
      <c r="O207" s="2" t="str">
        <f t="shared" si="3"/>
        <v>TIGER II Planning Assistance42.160791-88.15231</v>
      </c>
    </row>
    <row r="208" spans="1:15" s="2" customFormat="1" x14ac:dyDescent="0.2">
      <c r="A208" s="2" t="s">
        <v>218</v>
      </c>
      <c r="B208" s="2" t="s">
        <v>379</v>
      </c>
      <c r="C208" s="8" t="s">
        <v>837</v>
      </c>
      <c r="D208" s="2" t="s">
        <v>507</v>
      </c>
      <c r="E208" s="2" t="s">
        <v>418</v>
      </c>
      <c r="G208" s="9" t="s">
        <v>508</v>
      </c>
      <c r="I208" s="2" t="s">
        <v>402</v>
      </c>
      <c r="J208" s="2" t="s">
        <v>315</v>
      </c>
      <c r="K208" s="2">
        <v>48342</v>
      </c>
      <c r="L208" s="19">
        <v>42.644581000000002</v>
      </c>
      <c r="M208" s="19">
        <v>-83.282110000000003</v>
      </c>
      <c r="O208" s="2" t="str">
        <f t="shared" si="3"/>
        <v>TIGER II Planning Assistance42.644581-83.28211</v>
      </c>
    </row>
    <row r="209" spans="1:15" s="2" customFormat="1" x14ac:dyDescent="0.2">
      <c r="A209" s="2" t="s">
        <v>218</v>
      </c>
      <c r="B209" s="2" t="s">
        <v>380</v>
      </c>
      <c r="C209" s="8" t="s">
        <v>837</v>
      </c>
      <c r="D209" s="2" t="s">
        <v>507</v>
      </c>
      <c r="E209" s="2" t="s">
        <v>419</v>
      </c>
      <c r="G209" s="9" t="s">
        <v>508</v>
      </c>
      <c r="I209" s="2" t="s">
        <v>215</v>
      </c>
      <c r="J209" s="2" t="s">
        <v>384</v>
      </c>
      <c r="K209" s="2">
        <v>28801</v>
      </c>
      <c r="L209" s="19">
        <v>35.595661</v>
      </c>
      <c r="M209" s="19">
        <v>-82.556319999999999</v>
      </c>
      <c r="O209" s="2" t="str">
        <f t="shared" si="3"/>
        <v>TIGER II Planning Assistance35.595661-82.55632</v>
      </c>
    </row>
    <row r="210" spans="1:15" x14ac:dyDescent="0.2">
      <c r="A210" s="10" t="s">
        <v>218</v>
      </c>
      <c r="B210" s="10" t="s">
        <v>838</v>
      </c>
      <c r="C210" s="10" t="s">
        <v>839</v>
      </c>
      <c r="D210" s="10" t="s">
        <v>840</v>
      </c>
      <c r="E210" s="10" t="s">
        <v>841</v>
      </c>
      <c r="F210" s="16">
        <v>1000000</v>
      </c>
      <c r="G210" s="10" t="s">
        <v>842</v>
      </c>
      <c r="J210" s="10" t="s">
        <v>843</v>
      </c>
      <c r="L210" s="20">
        <v>63.25</v>
      </c>
      <c r="M210" s="20">
        <v>-162</v>
      </c>
    </row>
    <row r="211" spans="1:15" x14ac:dyDescent="0.2">
      <c r="A211" s="10" t="s">
        <v>218</v>
      </c>
      <c r="B211" s="10" t="s">
        <v>844</v>
      </c>
      <c r="C211" s="10" t="s">
        <v>839</v>
      </c>
      <c r="D211" s="10" t="s">
        <v>840</v>
      </c>
      <c r="E211" s="10" t="s">
        <v>845</v>
      </c>
      <c r="F211" s="16">
        <v>20000000</v>
      </c>
      <c r="G211" s="10" t="s">
        <v>842</v>
      </c>
      <c r="J211" s="10" t="s">
        <v>259</v>
      </c>
      <c r="L211" s="20">
        <v>33.870600000000003</v>
      </c>
      <c r="M211" s="20">
        <v>-117.703</v>
      </c>
    </row>
    <row r="212" spans="1:15" x14ac:dyDescent="0.2">
      <c r="A212" s="10" t="s">
        <v>218</v>
      </c>
      <c r="B212" s="10" t="s">
        <v>846</v>
      </c>
      <c r="C212" s="10" t="s">
        <v>839</v>
      </c>
      <c r="D212" s="10" t="s">
        <v>847</v>
      </c>
      <c r="E212" s="10" t="s">
        <v>848</v>
      </c>
      <c r="F212" s="16">
        <v>17000000</v>
      </c>
      <c r="G212" s="10" t="s">
        <v>842</v>
      </c>
      <c r="J212" s="10" t="s">
        <v>259</v>
      </c>
      <c r="L212" s="20">
        <v>33.761299999999999</v>
      </c>
      <c r="M212" s="20">
        <v>-118.2071</v>
      </c>
    </row>
    <row r="213" spans="1:15" x14ac:dyDescent="0.2">
      <c r="A213" s="10" t="s">
        <v>218</v>
      </c>
      <c r="B213" s="10" t="s">
        <v>849</v>
      </c>
      <c r="C213" s="10" t="s">
        <v>839</v>
      </c>
      <c r="D213" s="10" t="s">
        <v>840</v>
      </c>
      <c r="E213" s="10" t="s">
        <v>850</v>
      </c>
      <c r="F213" s="16">
        <v>2500000</v>
      </c>
      <c r="G213" s="10" t="s">
        <v>842</v>
      </c>
      <c r="J213" s="10" t="s">
        <v>259</v>
      </c>
      <c r="L213" s="20">
        <v>41.960299999999997</v>
      </c>
      <c r="M213" s="20">
        <v>-124.20331</v>
      </c>
    </row>
    <row r="214" spans="1:15" x14ac:dyDescent="0.2">
      <c r="A214" s="10" t="s">
        <v>218</v>
      </c>
      <c r="B214" s="10" t="s">
        <v>851</v>
      </c>
      <c r="C214" s="10" t="s">
        <v>839</v>
      </c>
      <c r="D214" s="10" t="s">
        <v>852</v>
      </c>
      <c r="E214" s="10" t="s">
        <v>853</v>
      </c>
      <c r="F214" s="16">
        <v>10500000</v>
      </c>
      <c r="G214" s="10" t="s">
        <v>842</v>
      </c>
      <c r="J214" s="10" t="s">
        <v>310</v>
      </c>
      <c r="L214" s="20">
        <v>41.046799999999998</v>
      </c>
      <c r="M214" s="20">
        <v>-73.542000000000002</v>
      </c>
    </row>
    <row r="215" spans="1:15" x14ac:dyDescent="0.2">
      <c r="A215" s="10" t="s">
        <v>218</v>
      </c>
      <c r="B215" s="10" t="s">
        <v>854</v>
      </c>
      <c r="C215" s="10" t="s">
        <v>839</v>
      </c>
      <c r="D215" s="10" t="s">
        <v>847</v>
      </c>
      <c r="E215" s="10" t="s">
        <v>855</v>
      </c>
      <c r="F215" s="16">
        <v>10000000</v>
      </c>
      <c r="G215" s="10" t="s">
        <v>842</v>
      </c>
      <c r="J215" s="10" t="s">
        <v>262</v>
      </c>
      <c r="L215" s="20">
        <v>30.399170000000002</v>
      </c>
      <c r="M215" s="20">
        <v>-81.561670000000007</v>
      </c>
    </row>
    <row r="216" spans="1:15" x14ac:dyDescent="0.2">
      <c r="A216" s="10" t="s">
        <v>218</v>
      </c>
      <c r="B216" s="10" t="s">
        <v>856</v>
      </c>
      <c r="C216" s="10" t="s">
        <v>839</v>
      </c>
      <c r="D216" s="10" t="s">
        <v>840</v>
      </c>
      <c r="E216" s="10" t="s">
        <v>857</v>
      </c>
      <c r="F216" s="16">
        <v>3700000</v>
      </c>
      <c r="G216" s="10" t="s">
        <v>842</v>
      </c>
      <c r="J216" s="10" t="s">
        <v>262</v>
      </c>
      <c r="L216" s="20">
        <v>26.31898</v>
      </c>
      <c r="M216" s="20">
        <v>-80.991600000000005</v>
      </c>
    </row>
    <row r="217" spans="1:15" x14ac:dyDescent="0.2">
      <c r="A217" s="10" t="s">
        <v>218</v>
      </c>
      <c r="B217" s="10" t="s">
        <v>858</v>
      </c>
      <c r="C217" s="10" t="s">
        <v>839</v>
      </c>
      <c r="D217" s="10" t="s">
        <v>840</v>
      </c>
      <c r="E217" s="10" t="s">
        <v>859</v>
      </c>
      <c r="F217" s="16">
        <v>13500000</v>
      </c>
      <c r="G217" s="10" t="s">
        <v>842</v>
      </c>
      <c r="J217" s="10" t="s">
        <v>860</v>
      </c>
      <c r="L217" s="20">
        <v>19.844550000000002</v>
      </c>
      <c r="M217" s="20">
        <v>-155.74749</v>
      </c>
    </row>
    <row r="218" spans="1:15" x14ac:dyDescent="0.2">
      <c r="A218" s="10" t="s">
        <v>218</v>
      </c>
      <c r="B218" s="10" t="s">
        <v>861</v>
      </c>
      <c r="C218" s="10" t="s">
        <v>839</v>
      </c>
      <c r="D218" s="10" t="s">
        <v>840</v>
      </c>
      <c r="E218" s="10" t="s">
        <v>862</v>
      </c>
      <c r="F218" s="16">
        <v>2300000</v>
      </c>
      <c r="G218" s="10" t="s">
        <v>842</v>
      </c>
      <c r="J218" s="10" t="s">
        <v>594</v>
      </c>
      <c r="L218" s="20">
        <v>42.784999999999997</v>
      </c>
      <c r="M218" s="20">
        <v>-112.852</v>
      </c>
    </row>
    <row r="219" spans="1:15" x14ac:dyDescent="0.2">
      <c r="A219" s="10" t="s">
        <v>218</v>
      </c>
      <c r="B219" s="10" t="s">
        <v>863</v>
      </c>
      <c r="C219" s="10" t="s">
        <v>839</v>
      </c>
      <c r="D219" s="10" t="s">
        <v>852</v>
      </c>
      <c r="E219" s="10" t="s">
        <v>864</v>
      </c>
      <c r="F219" s="16">
        <v>20000000</v>
      </c>
      <c r="G219" s="10" t="s">
        <v>842</v>
      </c>
      <c r="J219" s="10" t="s">
        <v>264</v>
      </c>
      <c r="L219" s="20">
        <v>41.947360000000003</v>
      </c>
      <c r="M219" s="20">
        <v>-87.719099999999997</v>
      </c>
    </row>
    <row r="220" spans="1:15" x14ac:dyDescent="0.2">
      <c r="A220" s="10" t="s">
        <v>218</v>
      </c>
      <c r="B220" s="10" t="s">
        <v>865</v>
      </c>
      <c r="C220" s="10" t="s">
        <v>839</v>
      </c>
      <c r="D220" s="10" t="s">
        <v>840</v>
      </c>
      <c r="E220" s="10" t="s">
        <v>866</v>
      </c>
      <c r="F220" s="16">
        <v>10438000</v>
      </c>
      <c r="G220" s="10" t="s">
        <v>842</v>
      </c>
      <c r="J220" s="10" t="s">
        <v>264</v>
      </c>
      <c r="L220" s="20">
        <v>41.626179999999998</v>
      </c>
      <c r="M220" s="20">
        <v>-87.69847</v>
      </c>
    </row>
    <row r="221" spans="1:15" x14ac:dyDescent="0.2">
      <c r="A221" s="10" t="s">
        <v>218</v>
      </c>
      <c r="B221" s="10" t="s">
        <v>867</v>
      </c>
      <c r="C221" s="10" t="s">
        <v>839</v>
      </c>
      <c r="D221" s="10" t="s">
        <v>852</v>
      </c>
      <c r="E221" s="10" t="s">
        <v>868</v>
      </c>
      <c r="F221" s="16">
        <v>13850000</v>
      </c>
      <c r="G221" s="10" t="s">
        <v>842</v>
      </c>
      <c r="J221" s="10" t="s">
        <v>264</v>
      </c>
      <c r="L221" s="20">
        <v>38.550170000000001</v>
      </c>
      <c r="M221" s="20">
        <v>-90.099299999999999</v>
      </c>
    </row>
    <row r="222" spans="1:15" x14ac:dyDescent="0.2">
      <c r="A222" s="10" t="s">
        <v>218</v>
      </c>
      <c r="B222" s="10" t="s">
        <v>869</v>
      </c>
      <c r="C222" s="10" t="s">
        <v>839</v>
      </c>
      <c r="D222" s="10" t="s">
        <v>870</v>
      </c>
      <c r="E222" s="10" t="s">
        <v>871</v>
      </c>
      <c r="F222" s="16">
        <v>6568095</v>
      </c>
      <c r="G222" s="10" t="s">
        <v>842</v>
      </c>
      <c r="J222" s="10" t="s">
        <v>596</v>
      </c>
      <c r="L222" s="20">
        <v>38.91722</v>
      </c>
      <c r="M222" s="20">
        <v>-97.385900000000007</v>
      </c>
    </row>
    <row r="223" spans="1:15" x14ac:dyDescent="0.2">
      <c r="A223" s="10" t="s">
        <v>218</v>
      </c>
      <c r="B223" s="10" t="s">
        <v>872</v>
      </c>
      <c r="C223" s="10" t="s">
        <v>839</v>
      </c>
      <c r="D223" s="10" t="s">
        <v>870</v>
      </c>
      <c r="E223" s="10" t="s">
        <v>873</v>
      </c>
      <c r="F223" s="16">
        <v>11558220</v>
      </c>
      <c r="G223" s="10" t="s">
        <v>842</v>
      </c>
      <c r="J223" s="10" t="s">
        <v>312</v>
      </c>
      <c r="L223" s="20">
        <v>37.966189999999997</v>
      </c>
      <c r="M223" s="20">
        <v>-85.961429999999993</v>
      </c>
    </row>
    <row r="224" spans="1:15" x14ac:dyDescent="0.2">
      <c r="A224" s="10" t="s">
        <v>218</v>
      </c>
      <c r="B224" s="10" t="s">
        <v>874</v>
      </c>
      <c r="C224" s="10" t="s">
        <v>839</v>
      </c>
      <c r="D224" s="10" t="s">
        <v>847</v>
      </c>
      <c r="E224" s="10" t="s">
        <v>875</v>
      </c>
      <c r="F224" s="16">
        <v>16738246</v>
      </c>
      <c r="G224" s="10" t="s">
        <v>842</v>
      </c>
      <c r="J224" s="10" t="s">
        <v>340</v>
      </c>
      <c r="L224" s="20">
        <v>29.91573</v>
      </c>
      <c r="M224" s="20">
        <v>-90.100930000000005</v>
      </c>
    </row>
    <row r="225" spans="1:13" x14ac:dyDescent="0.2">
      <c r="A225" s="10" t="s">
        <v>218</v>
      </c>
      <c r="B225" s="10" t="s">
        <v>876</v>
      </c>
      <c r="C225" s="10" t="s">
        <v>839</v>
      </c>
      <c r="D225" s="10" t="s">
        <v>852</v>
      </c>
      <c r="E225" s="10" t="s">
        <v>877</v>
      </c>
      <c r="F225" s="16">
        <v>10000000</v>
      </c>
      <c r="G225" s="10" t="s">
        <v>842</v>
      </c>
      <c r="J225" s="10" t="s">
        <v>313</v>
      </c>
      <c r="L225" s="20">
        <v>42.77122</v>
      </c>
      <c r="M225" s="20">
        <v>-71.086269999999999</v>
      </c>
    </row>
    <row r="226" spans="1:13" x14ac:dyDescent="0.2">
      <c r="A226" s="10" t="s">
        <v>218</v>
      </c>
      <c r="B226" s="10" t="s">
        <v>878</v>
      </c>
      <c r="C226" s="10" t="s">
        <v>839</v>
      </c>
      <c r="D226" s="10" t="s">
        <v>840</v>
      </c>
      <c r="E226" s="10" t="s">
        <v>879</v>
      </c>
      <c r="F226" s="16">
        <v>10810000</v>
      </c>
      <c r="G226" s="10" t="s">
        <v>842</v>
      </c>
      <c r="J226" s="10" t="s">
        <v>392</v>
      </c>
      <c r="L226" s="20">
        <v>44.052599999999998</v>
      </c>
      <c r="M226" s="20">
        <v>-69.465800000000002</v>
      </c>
    </row>
    <row r="227" spans="1:13" x14ac:dyDescent="0.2">
      <c r="A227" s="10" t="s">
        <v>218</v>
      </c>
      <c r="B227" s="10" t="s">
        <v>880</v>
      </c>
      <c r="C227" s="10" t="s">
        <v>839</v>
      </c>
      <c r="D227" s="10" t="s">
        <v>840</v>
      </c>
      <c r="E227" s="10" t="s">
        <v>881</v>
      </c>
      <c r="F227" s="16">
        <v>3650000</v>
      </c>
      <c r="G227" s="10" t="s">
        <v>842</v>
      </c>
      <c r="J227" s="10" t="s">
        <v>315</v>
      </c>
      <c r="L227" s="20">
        <v>42.917499999999997</v>
      </c>
      <c r="M227" s="20">
        <v>-82.592219999999998</v>
      </c>
    </row>
    <row r="228" spans="1:13" x14ac:dyDescent="0.2">
      <c r="A228" s="10" t="s">
        <v>218</v>
      </c>
      <c r="B228" s="10" t="s">
        <v>882</v>
      </c>
      <c r="C228" s="10" t="s">
        <v>839</v>
      </c>
      <c r="D228" s="10" t="s">
        <v>852</v>
      </c>
      <c r="E228" s="10" t="s">
        <v>883</v>
      </c>
      <c r="F228" s="16">
        <v>10000000</v>
      </c>
      <c r="G228" s="10" t="s">
        <v>842</v>
      </c>
      <c r="J228" s="10" t="s">
        <v>265</v>
      </c>
      <c r="L228" s="20">
        <v>44.983420000000002</v>
      </c>
      <c r="M228" s="20">
        <v>-93.278490000000005</v>
      </c>
    </row>
    <row r="229" spans="1:13" x14ac:dyDescent="0.2">
      <c r="A229" s="10" t="s">
        <v>218</v>
      </c>
      <c r="B229" s="10" t="s">
        <v>884</v>
      </c>
      <c r="C229" s="10" t="s">
        <v>839</v>
      </c>
      <c r="D229" s="10" t="s">
        <v>840</v>
      </c>
      <c r="E229" s="10" t="s">
        <v>885</v>
      </c>
      <c r="F229" s="16">
        <v>1060000</v>
      </c>
      <c r="G229" s="10" t="s">
        <v>842</v>
      </c>
      <c r="J229" s="10" t="s">
        <v>265</v>
      </c>
      <c r="L229" s="20">
        <v>44.464129999999997</v>
      </c>
      <c r="M229" s="20">
        <v>-93.164270000000002</v>
      </c>
    </row>
    <row r="230" spans="1:13" x14ac:dyDescent="0.2">
      <c r="A230" s="10" t="s">
        <v>218</v>
      </c>
      <c r="B230" s="10" t="s">
        <v>886</v>
      </c>
      <c r="C230" s="10" t="s">
        <v>839</v>
      </c>
      <c r="D230" s="10" t="s">
        <v>840</v>
      </c>
      <c r="E230" s="10" t="s">
        <v>887</v>
      </c>
      <c r="F230" s="16">
        <v>20000000</v>
      </c>
      <c r="G230" s="10" t="s">
        <v>842</v>
      </c>
      <c r="J230" s="10" t="s">
        <v>266</v>
      </c>
      <c r="L230" s="20">
        <v>38.400599999999997</v>
      </c>
      <c r="M230" s="20">
        <v>-90.104399999999998</v>
      </c>
    </row>
    <row r="231" spans="1:13" x14ac:dyDescent="0.2">
      <c r="A231" s="10" t="s">
        <v>218</v>
      </c>
      <c r="B231" s="10" t="s">
        <v>888</v>
      </c>
      <c r="C231" s="10" t="s">
        <v>839</v>
      </c>
      <c r="D231" s="10" t="s">
        <v>840</v>
      </c>
      <c r="E231" s="10" t="s">
        <v>889</v>
      </c>
      <c r="F231" s="16">
        <v>9814700</v>
      </c>
      <c r="G231" s="10" t="s">
        <v>842</v>
      </c>
      <c r="J231" s="10" t="s">
        <v>890</v>
      </c>
      <c r="L231" s="20">
        <v>34.496389999999998</v>
      </c>
      <c r="M231" s="20">
        <v>-90.587220000000002</v>
      </c>
    </row>
    <row r="232" spans="1:13" x14ac:dyDescent="0.2">
      <c r="A232" s="10" t="s">
        <v>218</v>
      </c>
      <c r="B232" s="10" t="s">
        <v>891</v>
      </c>
      <c r="C232" s="10" t="s">
        <v>839</v>
      </c>
      <c r="D232" s="10" t="s">
        <v>870</v>
      </c>
      <c r="E232" s="10" t="s">
        <v>892</v>
      </c>
      <c r="F232" s="16">
        <v>9998910</v>
      </c>
      <c r="G232" s="10" t="s">
        <v>842</v>
      </c>
      <c r="J232" s="10" t="s">
        <v>592</v>
      </c>
      <c r="L232" s="20">
        <v>48.474170000000001</v>
      </c>
      <c r="M232" s="20">
        <v>-111.83056000000001</v>
      </c>
    </row>
    <row r="233" spans="1:13" x14ac:dyDescent="0.2">
      <c r="A233" s="10" t="s">
        <v>218</v>
      </c>
      <c r="B233" s="10" t="s">
        <v>893</v>
      </c>
      <c r="C233" s="10" t="s">
        <v>839</v>
      </c>
      <c r="D233" s="10" t="s">
        <v>852</v>
      </c>
      <c r="E233" s="10" t="s">
        <v>894</v>
      </c>
      <c r="F233" s="16">
        <v>18000000</v>
      </c>
      <c r="G233" s="10" t="s">
        <v>842</v>
      </c>
      <c r="J233" s="10" t="s">
        <v>384</v>
      </c>
      <c r="L233" s="20">
        <v>35.227370000000001</v>
      </c>
      <c r="M233" s="20">
        <v>-80.838089999999994</v>
      </c>
    </row>
    <row r="234" spans="1:13" x14ac:dyDescent="0.2">
      <c r="A234" s="10" t="s">
        <v>218</v>
      </c>
      <c r="B234" s="10" t="s">
        <v>895</v>
      </c>
      <c r="C234" s="10" t="s">
        <v>839</v>
      </c>
      <c r="D234" s="10" t="s">
        <v>896</v>
      </c>
      <c r="E234" s="10" t="s">
        <v>897</v>
      </c>
      <c r="F234" s="16">
        <v>10000000</v>
      </c>
      <c r="G234" s="10" t="s">
        <v>842</v>
      </c>
      <c r="J234" s="10" t="s">
        <v>898</v>
      </c>
      <c r="L234" s="20">
        <v>48.117539999999998</v>
      </c>
      <c r="M234" s="20">
        <v>-98.873699999999999</v>
      </c>
    </row>
    <row r="235" spans="1:13" x14ac:dyDescent="0.2">
      <c r="A235" s="10" t="s">
        <v>218</v>
      </c>
      <c r="B235" s="10" t="s">
        <v>899</v>
      </c>
      <c r="C235" s="10" t="s">
        <v>839</v>
      </c>
      <c r="D235" s="10" t="s">
        <v>847</v>
      </c>
      <c r="E235" s="10" t="s">
        <v>900</v>
      </c>
      <c r="F235" s="16">
        <v>18500000</v>
      </c>
      <c r="G235" s="10" t="s">
        <v>842</v>
      </c>
      <c r="J235" s="10" t="s">
        <v>346</v>
      </c>
      <c r="L235" s="20">
        <v>39.986780000000003</v>
      </c>
      <c r="M235" s="20">
        <v>-75.07526</v>
      </c>
    </row>
    <row r="236" spans="1:13" x14ac:dyDescent="0.2">
      <c r="A236" s="10" t="s">
        <v>218</v>
      </c>
      <c r="B236" s="10" t="s">
        <v>901</v>
      </c>
      <c r="C236" s="10" t="s">
        <v>839</v>
      </c>
      <c r="D236" s="10" t="s">
        <v>840</v>
      </c>
      <c r="E236" s="10" t="s">
        <v>902</v>
      </c>
      <c r="F236" s="16">
        <v>15000000</v>
      </c>
      <c r="G236" s="10" t="s">
        <v>842</v>
      </c>
      <c r="J236" s="10" t="s">
        <v>268</v>
      </c>
      <c r="L236" s="20">
        <v>42.890050000000002</v>
      </c>
      <c r="M236" s="20">
        <v>-78.873040000000003</v>
      </c>
    </row>
    <row r="237" spans="1:13" x14ac:dyDescent="0.2">
      <c r="A237" s="10" t="s">
        <v>218</v>
      </c>
      <c r="B237" s="10" t="s">
        <v>903</v>
      </c>
      <c r="C237" s="10" t="s">
        <v>839</v>
      </c>
      <c r="D237" s="10" t="s">
        <v>840</v>
      </c>
      <c r="E237" s="10" t="s">
        <v>904</v>
      </c>
      <c r="F237" s="16">
        <v>10000000</v>
      </c>
      <c r="G237" s="10" t="s">
        <v>842</v>
      </c>
      <c r="J237" s="10" t="s">
        <v>268</v>
      </c>
      <c r="L237" s="20">
        <v>43.047240000000002</v>
      </c>
      <c r="M237" s="20">
        <v>-76.139899999999997</v>
      </c>
    </row>
    <row r="238" spans="1:13" x14ac:dyDescent="0.2">
      <c r="A238" s="10" t="s">
        <v>218</v>
      </c>
      <c r="B238" s="10" t="s">
        <v>905</v>
      </c>
      <c r="C238" s="10" t="s">
        <v>839</v>
      </c>
      <c r="D238" s="10" t="s">
        <v>852</v>
      </c>
      <c r="E238" s="10" t="s">
        <v>906</v>
      </c>
      <c r="F238" s="16">
        <v>10920000</v>
      </c>
      <c r="G238" s="10" t="s">
        <v>842</v>
      </c>
      <c r="J238" s="10" t="s">
        <v>269</v>
      </c>
      <c r="L238" s="20">
        <v>39.128999999999998</v>
      </c>
      <c r="M238" s="20">
        <v>-84.590500000000006</v>
      </c>
    </row>
    <row r="239" spans="1:13" x14ac:dyDescent="0.2">
      <c r="A239" s="10" t="s">
        <v>218</v>
      </c>
      <c r="B239" s="10" t="s">
        <v>907</v>
      </c>
      <c r="C239" s="10" t="s">
        <v>839</v>
      </c>
      <c r="D239" s="10" t="s">
        <v>852</v>
      </c>
      <c r="E239" s="10" t="s">
        <v>908</v>
      </c>
      <c r="F239" s="16">
        <v>12503200</v>
      </c>
      <c r="G239" s="10" t="s">
        <v>842</v>
      </c>
      <c r="J239" s="10" t="s">
        <v>269</v>
      </c>
      <c r="L239" s="20">
        <v>40.508609999999997</v>
      </c>
      <c r="M239" s="20">
        <v>-81.600560000000002</v>
      </c>
    </row>
    <row r="240" spans="1:13" x14ac:dyDescent="0.2">
      <c r="A240" s="10" t="s">
        <v>218</v>
      </c>
      <c r="B240" s="10" t="s">
        <v>909</v>
      </c>
      <c r="C240" s="10" t="s">
        <v>839</v>
      </c>
      <c r="D240" s="10" t="s">
        <v>870</v>
      </c>
      <c r="E240" s="10" t="s">
        <v>910</v>
      </c>
      <c r="F240" s="16">
        <v>6756580</v>
      </c>
      <c r="G240" s="10" t="s">
        <v>842</v>
      </c>
      <c r="J240" s="10" t="s">
        <v>319</v>
      </c>
      <c r="L240" s="20">
        <v>35.242310000000003</v>
      </c>
      <c r="M240" s="20">
        <v>-99.242289999999997</v>
      </c>
    </row>
    <row r="241" spans="1:20" x14ac:dyDescent="0.2">
      <c r="A241" s="10" t="s">
        <v>218</v>
      </c>
      <c r="B241" s="10" t="s">
        <v>911</v>
      </c>
      <c r="C241" s="10" t="s">
        <v>839</v>
      </c>
      <c r="D241" s="10" t="s">
        <v>840</v>
      </c>
      <c r="E241" s="10" t="s">
        <v>912</v>
      </c>
      <c r="F241" s="16">
        <v>17700000</v>
      </c>
      <c r="G241" s="10" t="s">
        <v>842</v>
      </c>
      <c r="J241" s="10" t="s">
        <v>270</v>
      </c>
      <c r="L241" s="20">
        <v>45.469880000000003</v>
      </c>
      <c r="M241" s="20">
        <v>-122.67153999999999</v>
      </c>
    </row>
    <row r="242" spans="1:20" x14ac:dyDescent="0.2">
      <c r="A242" s="10" t="s">
        <v>218</v>
      </c>
      <c r="B242" s="10" t="s">
        <v>913</v>
      </c>
      <c r="C242" s="10" t="s">
        <v>839</v>
      </c>
      <c r="D242" s="10" t="s">
        <v>870</v>
      </c>
      <c r="E242" s="10" t="s">
        <v>914</v>
      </c>
      <c r="F242" s="16">
        <v>15000000</v>
      </c>
      <c r="G242" s="10" t="s">
        <v>842</v>
      </c>
      <c r="J242" s="10" t="s">
        <v>213</v>
      </c>
      <c r="L242" s="20">
        <v>40.264069999999997</v>
      </c>
      <c r="M242" s="20">
        <v>-76.766279999999995</v>
      </c>
    </row>
    <row r="243" spans="1:20" x14ac:dyDescent="0.2">
      <c r="A243" s="10" t="s">
        <v>218</v>
      </c>
      <c r="B243" s="10" t="s">
        <v>915</v>
      </c>
      <c r="C243" s="10" t="s">
        <v>839</v>
      </c>
      <c r="D243" s="10" t="s">
        <v>852</v>
      </c>
      <c r="E243" s="10" t="s">
        <v>916</v>
      </c>
      <c r="F243" s="16">
        <v>10000000</v>
      </c>
      <c r="G243" s="10" t="s">
        <v>842</v>
      </c>
      <c r="J243" s="10" t="s">
        <v>213</v>
      </c>
      <c r="L243" s="20">
        <v>39.950000000000003</v>
      </c>
      <c r="M243" s="20">
        <v>-75.166700000000006</v>
      </c>
    </row>
    <row r="244" spans="1:20" x14ac:dyDescent="0.2">
      <c r="A244" s="10" t="s">
        <v>218</v>
      </c>
      <c r="B244" s="10" t="s">
        <v>917</v>
      </c>
      <c r="C244" s="10" t="s">
        <v>839</v>
      </c>
      <c r="D244" s="10" t="s">
        <v>840</v>
      </c>
      <c r="E244" s="10" t="s">
        <v>918</v>
      </c>
      <c r="F244" s="16">
        <v>10000000</v>
      </c>
      <c r="G244" s="10" t="s">
        <v>842</v>
      </c>
      <c r="J244" s="10" t="s">
        <v>213</v>
      </c>
      <c r="L244" s="20">
        <v>40.409309999999998</v>
      </c>
      <c r="M244" s="20">
        <v>-79.877290000000002</v>
      </c>
    </row>
    <row r="245" spans="1:20" x14ac:dyDescent="0.2">
      <c r="A245" s="10" t="s">
        <v>218</v>
      </c>
      <c r="B245" s="10" t="s">
        <v>919</v>
      </c>
      <c r="C245" s="10" t="s">
        <v>839</v>
      </c>
      <c r="D245" s="10" t="s">
        <v>840</v>
      </c>
      <c r="E245" s="10" t="s">
        <v>920</v>
      </c>
      <c r="F245" s="16">
        <v>10000000</v>
      </c>
      <c r="G245" s="10" t="s">
        <v>842</v>
      </c>
      <c r="J245" s="10" t="s">
        <v>593</v>
      </c>
      <c r="L245" s="20">
        <v>18.420010000000001</v>
      </c>
      <c r="M245" s="20">
        <v>-66.070740000000001</v>
      </c>
    </row>
    <row r="246" spans="1:20" x14ac:dyDescent="0.2">
      <c r="A246" s="10" t="s">
        <v>218</v>
      </c>
      <c r="B246" s="10" t="s">
        <v>921</v>
      </c>
      <c r="C246" s="10" t="s">
        <v>839</v>
      </c>
      <c r="D246" s="10" t="s">
        <v>840</v>
      </c>
      <c r="E246" s="10" t="s">
        <v>922</v>
      </c>
      <c r="F246" s="16">
        <v>12635000</v>
      </c>
      <c r="G246" s="10" t="s">
        <v>842</v>
      </c>
      <c r="J246" s="10" t="s">
        <v>355</v>
      </c>
      <c r="L246" s="20">
        <v>32.437600000000003</v>
      </c>
      <c r="M246" s="20">
        <v>-80.707639999999998</v>
      </c>
    </row>
    <row r="247" spans="1:20" x14ac:dyDescent="0.2">
      <c r="A247" s="10" t="s">
        <v>218</v>
      </c>
      <c r="B247" s="10" t="s">
        <v>923</v>
      </c>
      <c r="C247" s="10" t="s">
        <v>839</v>
      </c>
      <c r="D247" s="10" t="s">
        <v>840</v>
      </c>
      <c r="E247" s="10" t="s">
        <v>924</v>
      </c>
      <c r="F247" s="16">
        <v>12100000</v>
      </c>
      <c r="G247" s="10" t="s">
        <v>842</v>
      </c>
      <c r="J247" s="10" t="s">
        <v>355</v>
      </c>
      <c r="L247" s="20">
        <v>33.462560000000003</v>
      </c>
      <c r="M247" s="20">
        <v>-80.483699999999999</v>
      </c>
    </row>
    <row r="248" spans="1:20" x14ac:dyDescent="0.2">
      <c r="A248" s="10" t="s">
        <v>218</v>
      </c>
      <c r="B248" s="10" t="s">
        <v>925</v>
      </c>
      <c r="C248" s="10" t="s">
        <v>839</v>
      </c>
      <c r="D248" s="10" t="s">
        <v>852</v>
      </c>
      <c r="E248" s="10" t="s">
        <v>926</v>
      </c>
      <c r="F248" s="16">
        <v>5000000</v>
      </c>
      <c r="G248" s="10" t="s">
        <v>842</v>
      </c>
      <c r="J248" s="10" t="s">
        <v>273</v>
      </c>
      <c r="L248" s="20">
        <v>32.889679999999998</v>
      </c>
      <c r="M248" s="20">
        <v>-96.988519999999994</v>
      </c>
    </row>
    <row r="249" spans="1:20" x14ac:dyDescent="0.2">
      <c r="A249" s="10" t="s">
        <v>218</v>
      </c>
      <c r="B249" s="10" t="s">
        <v>927</v>
      </c>
      <c r="C249" s="10" t="s">
        <v>839</v>
      </c>
      <c r="D249" s="10" t="s">
        <v>852</v>
      </c>
      <c r="E249" s="10" t="s">
        <v>928</v>
      </c>
      <c r="F249" s="16">
        <v>15000000</v>
      </c>
      <c r="G249" s="10" t="s">
        <v>842</v>
      </c>
      <c r="J249" s="10" t="s">
        <v>273</v>
      </c>
      <c r="L249" s="20">
        <v>29.427420000000001</v>
      </c>
      <c r="M249" s="20">
        <v>-98.504350000000002</v>
      </c>
    </row>
    <row r="250" spans="1:20" x14ac:dyDescent="0.2">
      <c r="A250" s="10" t="s">
        <v>218</v>
      </c>
      <c r="B250" s="10" t="s">
        <v>929</v>
      </c>
      <c r="C250" s="10" t="s">
        <v>839</v>
      </c>
      <c r="D250" s="10" t="s">
        <v>840</v>
      </c>
      <c r="E250" s="10" t="s">
        <v>930</v>
      </c>
      <c r="F250" s="16">
        <v>20000000</v>
      </c>
      <c r="G250" s="10" t="s">
        <v>842</v>
      </c>
      <c r="J250" s="10" t="s">
        <v>357</v>
      </c>
      <c r="L250" s="20">
        <v>38.481740000000002</v>
      </c>
      <c r="M250" s="20">
        <v>-77.395409999999998</v>
      </c>
    </row>
    <row r="251" spans="1:20" x14ac:dyDescent="0.2">
      <c r="A251" s="10" t="s">
        <v>218</v>
      </c>
      <c r="B251" s="10" t="s">
        <v>931</v>
      </c>
      <c r="C251" s="10" t="s">
        <v>839</v>
      </c>
      <c r="D251" s="10" t="s">
        <v>840</v>
      </c>
      <c r="E251" s="10" t="s">
        <v>932</v>
      </c>
      <c r="F251" s="16">
        <v>2088496</v>
      </c>
      <c r="G251" s="10" t="s">
        <v>842</v>
      </c>
      <c r="J251" s="10" t="s">
        <v>321</v>
      </c>
      <c r="L251" s="20">
        <v>44.813580000000002</v>
      </c>
      <c r="M251" s="20">
        <v>-73.082980000000006</v>
      </c>
    </row>
    <row r="252" spans="1:20" x14ac:dyDescent="0.2">
      <c r="A252" s="10" t="s">
        <v>218</v>
      </c>
      <c r="B252" s="10" t="s">
        <v>933</v>
      </c>
      <c r="C252" s="10" t="s">
        <v>839</v>
      </c>
      <c r="D252" s="10" t="s">
        <v>852</v>
      </c>
      <c r="E252" s="10" t="s">
        <v>934</v>
      </c>
      <c r="F252" s="16">
        <v>10000000</v>
      </c>
      <c r="G252" s="10" t="s">
        <v>842</v>
      </c>
      <c r="J252" s="10" t="s">
        <v>275</v>
      </c>
      <c r="L252" s="20">
        <v>47.44538</v>
      </c>
      <c r="M252" s="20">
        <v>-122.29689999999999</v>
      </c>
    </row>
    <row r="253" spans="1:20" x14ac:dyDescent="0.2">
      <c r="A253" s="10" t="s">
        <v>218</v>
      </c>
      <c r="B253" s="10" t="s">
        <v>935</v>
      </c>
      <c r="C253" s="10" t="s">
        <v>839</v>
      </c>
      <c r="D253" s="10" t="s">
        <v>840</v>
      </c>
      <c r="E253" s="10" t="s">
        <v>936</v>
      </c>
      <c r="F253" s="16">
        <v>15000000</v>
      </c>
      <c r="G253" s="10" t="s">
        <v>842</v>
      </c>
      <c r="J253" s="10" t="s">
        <v>275</v>
      </c>
      <c r="L253" s="20">
        <v>47.163350000000001</v>
      </c>
      <c r="M253" s="20">
        <v>-122.48016</v>
      </c>
    </row>
    <row r="254" spans="1:20" x14ac:dyDescent="0.2">
      <c r="A254" s="10" t="s">
        <v>218</v>
      </c>
      <c r="B254" s="10" t="s">
        <v>937</v>
      </c>
      <c r="C254" s="10" t="s">
        <v>839</v>
      </c>
      <c r="D254" s="10" t="s">
        <v>840</v>
      </c>
      <c r="E254" s="10" t="s">
        <v>938</v>
      </c>
      <c r="F254" s="16">
        <v>12000000</v>
      </c>
      <c r="G254" s="10" t="s">
        <v>842</v>
      </c>
      <c r="J254" s="10" t="s">
        <v>360</v>
      </c>
      <c r="L254" s="20">
        <v>38.232860000000002</v>
      </c>
      <c r="M254" s="20">
        <v>-82.608789999999999</v>
      </c>
    </row>
    <row r="255" spans="1:20" x14ac:dyDescent="0.2">
      <c r="A255" s="10" t="s">
        <v>218</v>
      </c>
      <c r="B255" s="10" t="s">
        <v>939</v>
      </c>
      <c r="C255" s="10" t="s">
        <v>839</v>
      </c>
      <c r="D255" s="10" t="s">
        <v>840</v>
      </c>
      <c r="E255" s="10" t="s">
        <v>940</v>
      </c>
      <c r="F255" s="16">
        <v>8233700</v>
      </c>
      <c r="G255" s="10" t="s">
        <v>842</v>
      </c>
      <c r="J255" s="10" t="s">
        <v>941</v>
      </c>
      <c r="L255" s="20">
        <v>42.997300000000003</v>
      </c>
      <c r="M255" s="20">
        <v>-108.75646</v>
      </c>
    </row>
    <row r="256" spans="1:20" x14ac:dyDescent="0.2">
      <c r="A256" s="10" t="s">
        <v>218</v>
      </c>
      <c r="B256" s="10" t="s">
        <v>942</v>
      </c>
      <c r="C256" s="10" t="s">
        <v>1013</v>
      </c>
      <c r="D256" s="10" t="s">
        <v>840</v>
      </c>
      <c r="E256" s="10" t="s">
        <v>1018</v>
      </c>
      <c r="F256" s="16">
        <v>1000000</v>
      </c>
      <c r="J256" s="10" t="s">
        <v>1090</v>
      </c>
      <c r="L256" s="20">
        <v>42.504992999999999</v>
      </c>
      <c r="M256" s="20">
        <v>-96.393463999999994</v>
      </c>
      <c r="O256" s="10" t="s">
        <v>1102</v>
      </c>
      <c r="P256" s="10" t="s">
        <v>1166</v>
      </c>
      <c r="Q256" s="10" t="s">
        <v>1167</v>
      </c>
      <c r="R256" s="10">
        <v>1344000</v>
      </c>
      <c r="S256" s="10" t="s">
        <v>1239</v>
      </c>
      <c r="T256" s="10" t="s">
        <v>1241</v>
      </c>
    </row>
    <row r="257" spans="1:20" x14ac:dyDescent="0.2">
      <c r="A257" s="10" t="s">
        <v>218</v>
      </c>
      <c r="B257" s="10" t="s">
        <v>943</v>
      </c>
      <c r="C257" s="10" t="s">
        <v>1013</v>
      </c>
      <c r="D257" s="10" t="s">
        <v>840</v>
      </c>
      <c r="E257" s="10" t="s">
        <v>1019</v>
      </c>
      <c r="F257" s="16">
        <v>15705327</v>
      </c>
      <c r="J257" s="10" t="s">
        <v>264</v>
      </c>
      <c r="L257" s="20">
        <v>40.110277000000004</v>
      </c>
      <c r="M257" s="20">
        <v>-88.228797999999998</v>
      </c>
      <c r="O257" s="10" t="s">
        <v>1103</v>
      </c>
      <c r="P257" s="10" t="s">
        <v>1166</v>
      </c>
      <c r="Q257" s="10" t="s">
        <v>1168</v>
      </c>
      <c r="R257" s="10">
        <v>34883465</v>
      </c>
      <c r="S257" s="10" t="s">
        <v>1240</v>
      </c>
      <c r="T257" s="10" t="s">
        <v>1241</v>
      </c>
    </row>
    <row r="258" spans="1:20" x14ac:dyDescent="0.2">
      <c r="A258" s="10" t="s">
        <v>218</v>
      </c>
      <c r="B258" s="10" t="s">
        <v>944</v>
      </c>
      <c r="C258" s="10" t="s">
        <v>1013</v>
      </c>
      <c r="D258" s="10" t="s">
        <v>852</v>
      </c>
      <c r="E258" s="10" t="s">
        <v>1020</v>
      </c>
      <c r="F258" s="16">
        <v>18760000</v>
      </c>
      <c r="J258" s="10" t="s">
        <v>264</v>
      </c>
      <c r="L258" s="20">
        <v>41.820566999999997</v>
      </c>
      <c r="M258" s="20">
        <v>-87.600194999999999</v>
      </c>
      <c r="O258" s="10" t="s">
        <v>1104</v>
      </c>
      <c r="P258" s="10" t="s">
        <v>1166</v>
      </c>
      <c r="Q258" s="10" t="s">
        <v>1169</v>
      </c>
      <c r="R258" s="10">
        <v>23450000</v>
      </c>
      <c r="S258" s="10" t="s">
        <v>1240</v>
      </c>
      <c r="T258" s="10" t="s">
        <v>1241</v>
      </c>
    </row>
    <row r="259" spans="1:20" x14ac:dyDescent="0.2">
      <c r="A259" s="10" t="s">
        <v>218</v>
      </c>
      <c r="B259" s="10" t="s">
        <v>945</v>
      </c>
      <c r="C259" s="10" t="s">
        <v>1013</v>
      </c>
      <c r="D259" s="10" t="s">
        <v>852</v>
      </c>
      <c r="E259" s="10" t="s">
        <v>1021</v>
      </c>
      <c r="F259" s="16">
        <v>2073200</v>
      </c>
      <c r="J259" s="10" t="s">
        <v>311</v>
      </c>
      <c r="L259" s="20">
        <v>39.769756000000001</v>
      </c>
      <c r="M259" s="20">
        <v>-86.157875000000004</v>
      </c>
      <c r="O259" s="10" t="s">
        <v>1105</v>
      </c>
      <c r="P259" s="10" t="s">
        <v>1166</v>
      </c>
      <c r="Q259" s="10" t="s">
        <v>1170</v>
      </c>
      <c r="R259" s="10">
        <v>3168000</v>
      </c>
      <c r="S259" s="10" t="s">
        <v>1239</v>
      </c>
      <c r="T259" s="10" t="s">
        <v>1241</v>
      </c>
    </row>
    <row r="260" spans="1:20" x14ac:dyDescent="0.2">
      <c r="A260" s="10" t="s">
        <v>218</v>
      </c>
      <c r="B260" s="10" t="s">
        <v>946</v>
      </c>
      <c r="C260" s="10" t="s">
        <v>1013</v>
      </c>
      <c r="D260" s="10" t="s">
        <v>1014</v>
      </c>
      <c r="E260" s="10" t="s">
        <v>1022</v>
      </c>
      <c r="F260" s="16">
        <v>12469963</v>
      </c>
      <c r="J260" s="10" t="s">
        <v>596</v>
      </c>
      <c r="L260" s="20">
        <v>38.055796000000001</v>
      </c>
      <c r="M260" s="20">
        <v>-97.931786000000002</v>
      </c>
      <c r="O260" s="10" t="s">
        <v>1106</v>
      </c>
      <c r="P260" s="10" t="s">
        <v>1166</v>
      </c>
      <c r="Q260" s="10" t="s">
        <v>1171</v>
      </c>
      <c r="R260" s="10">
        <v>24269963</v>
      </c>
      <c r="S260" s="10" t="s">
        <v>1240</v>
      </c>
      <c r="T260" s="10" t="s">
        <v>1242</v>
      </c>
    </row>
    <row r="261" spans="1:20" x14ac:dyDescent="0.2">
      <c r="A261" s="10" t="s">
        <v>218</v>
      </c>
      <c r="B261" s="10" t="s">
        <v>947</v>
      </c>
      <c r="C261" s="10" t="s">
        <v>1013</v>
      </c>
      <c r="D261" s="10" t="s">
        <v>840</v>
      </c>
      <c r="E261" s="10" t="s">
        <v>1023</v>
      </c>
      <c r="F261" s="16">
        <v>24000000</v>
      </c>
      <c r="J261" s="10" t="s">
        <v>312</v>
      </c>
      <c r="L261" s="20">
        <v>37.728637999999997</v>
      </c>
      <c r="M261" s="20">
        <v>-82.993813000000003</v>
      </c>
      <c r="O261" s="10" t="s">
        <v>1107</v>
      </c>
      <c r="P261" s="10" t="s">
        <v>1166</v>
      </c>
      <c r="Q261" s="10" t="s">
        <v>1172</v>
      </c>
      <c r="R261" s="10">
        <v>39000000</v>
      </c>
      <c r="S261" s="10" t="s">
        <v>1240</v>
      </c>
      <c r="T261" s="10" t="s">
        <v>1242</v>
      </c>
    </row>
    <row r="262" spans="1:20" x14ac:dyDescent="0.2">
      <c r="A262" s="10" t="s">
        <v>218</v>
      </c>
      <c r="B262" s="10" t="s">
        <v>948</v>
      </c>
      <c r="C262" s="10" t="s">
        <v>1013</v>
      </c>
      <c r="D262" s="10" t="s">
        <v>852</v>
      </c>
      <c r="E262" s="10" t="s">
        <v>1024</v>
      </c>
      <c r="F262" s="16">
        <v>12200000</v>
      </c>
      <c r="J262" s="10" t="s">
        <v>315</v>
      </c>
      <c r="L262" s="20">
        <v>42.367168999999997</v>
      </c>
      <c r="M262" s="20">
        <v>-83.072947999999997</v>
      </c>
      <c r="O262" s="10" t="s">
        <v>1108</v>
      </c>
      <c r="P262" s="10" t="s">
        <v>1166</v>
      </c>
      <c r="Q262" s="10" t="s">
        <v>1173</v>
      </c>
      <c r="R262" s="10">
        <v>135950000</v>
      </c>
      <c r="S262" s="10" t="s">
        <v>1240</v>
      </c>
      <c r="T262" s="10" t="s">
        <v>1241</v>
      </c>
    </row>
    <row r="263" spans="1:20" x14ac:dyDescent="0.2">
      <c r="A263" s="10" t="s">
        <v>218</v>
      </c>
      <c r="B263" s="10" t="s">
        <v>949</v>
      </c>
      <c r="C263" s="10" t="s">
        <v>1013</v>
      </c>
      <c r="D263" s="10" t="s">
        <v>840</v>
      </c>
      <c r="E263" s="10" t="s">
        <v>1025</v>
      </c>
      <c r="F263" s="16">
        <v>10000000</v>
      </c>
      <c r="J263" s="10" t="s">
        <v>265</v>
      </c>
      <c r="L263" s="20">
        <v>45.234616000000003</v>
      </c>
      <c r="M263" s="20">
        <v>-93.470305999999994</v>
      </c>
      <c r="O263" s="10" t="s">
        <v>1109</v>
      </c>
      <c r="P263" s="10" t="s">
        <v>1166</v>
      </c>
      <c r="Q263" s="10" t="s">
        <v>1174</v>
      </c>
      <c r="R263" s="10">
        <v>25800000</v>
      </c>
      <c r="S263" s="10" t="s">
        <v>1240</v>
      </c>
      <c r="T263" s="10" t="s">
        <v>1241</v>
      </c>
    </row>
    <row r="264" spans="1:20" x14ac:dyDescent="0.2">
      <c r="A264" s="10" t="s">
        <v>218</v>
      </c>
      <c r="B264" s="10" t="s">
        <v>950</v>
      </c>
      <c r="C264" s="10" t="s">
        <v>1013</v>
      </c>
      <c r="D264" s="10" t="s">
        <v>1015</v>
      </c>
      <c r="E264" s="10" t="s">
        <v>1026</v>
      </c>
      <c r="F264" s="16">
        <v>100000</v>
      </c>
      <c r="J264" s="10" t="s">
        <v>265</v>
      </c>
      <c r="L264" s="20">
        <v>44.908292000000003</v>
      </c>
      <c r="M264" s="20">
        <v>-93.150071999999994</v>
      </c>
      <c r="O264" s="10" t="s">
        <v>375</v>
      </c>
      <c r="P264" s="10" t="s">
        <v>1166</v>
      </c>
      <c r="Q264" s="10" t="s">
        <v>1175</v>
      </c>
      <c r="R264" s="10">
        <v>200000</v>
      </c>
      <c r="S264" s="10" t="s">
        <v>1239</v>
      </c>
      <c r="T264" s="10" t="s">
        <v>1241</v>
      </c>
    </row>
    <row r="265" spans="1:20" x14ac:dyDescent="0.2">
      <c r="A265" s="10" t="s">
        <v>218</v>
      </c>
      <c r="B265" s="10" t="s">
        <v>951</v>
      </c>
      <c r="C265" s="10" t="s">
        <v>1013</v>
      </c>
      <c r="D265" s="10" t="s">
        <v>852</v>
      </c>
      <c r="E265" s="10" t="s">
        <v>1027</v>
      </c>
      <c r="F265" s="16">
        <v>10300000</v>
      </c>
      <c r="J265" s="10" t="s">
        <v>266</v>
      </c>
      <c r="L265" s="20">
        <v>38.637188000000002</v>
      </c>
      <c r="M265" s="20">
        <v>-90.263757999999996</v>
      </c>
      <c r="O265" s="10" t="s">
        <v>1110</v>
      </c>
      <c r="P265" s="10" t="s">
        <v>1166</v>
      </c>
      <c r="Q265" s="10" t="s">
        <v>1176</v>
      </c>
      <c r="R265" s="10">
        <v>12900000</v>
      </c>
      <c r="S265" s="10" t="s">
        <v>1240</v>
      </c>
      <c r="T265" s="10" t="s">
        <v>1241</v>
      </c>
    </row>
    <row r="266" spans="1:20" x14ac:dyDescent="0.2">
      <c r="A266" s="10" t="s">
        <v>218</v>
      </c>
      <c r="B266" s="10" t="s">
        <v>952</v>
      </c>
      <c r="C266" s="10" t="s">
        <v>1013</v>
      </c>
      <c r="D266" s="10" t="s">
        <v>1016</v>
      </c>
      <c r="E266" s="10" t="s">
        <v>1028</v>
      </c>
      <c r="F266" s="16">
        <v>1200000</v>
      </c>
      <c r="J266" s="10" t="s">
        <v>266</v>
      </c>
      <c r="L266" s="20">
        <v>39.124268000000001</v>
      </c>
      <c r="M266" s="20">
        <v>-94.613056</v>
      </c>
      <c r="O266" s="10" t="s">
        <v>1111</v>
      </c>
      <c r="P266" s="10" t="s">
        <v>1166</v>
      </c>
      <c r="Q266" s="10" t="s">
        <v>1177</v>
      </c>
      <c r="R266" s="10">
        <v>1525000</v>
      </c>
      <c r="S266" s="10" t="s">
        <v>1016</v>
      </c>
      <c r="T266" s="10" t="s">
        <v>1241</v>
      </c>
    </row>
    <row r="267" spans="1:20" x14ac:dyDescent="0.2">
      <c r="A267" s="10" t="s">
        <v>218</v>
      </c>
      <c r="B267" s="10" t="s">
        <v>953</v>
      </c>
      <c r="C267" s="10" t="s">
        <v>1013</v>
      </c>
      <c r="D267" s="10" t="s">
        <v>840</v>
      </c>
      <c r="E267" s="10" t="s">
        <v>1029</v>
      </c>
      <c r="F267" s="16">
        <v>10000000</v>
      </c>
      <c r="J267" s="10" t="s">
        <v>266</v>
      </c>
      <c r="L267" s="20">
        <v>38.558233999999999</v>
      </c>
      <c r="M267" s="20">
        <v>-90.998125000000002</v>
      </c>
      <c r="O267" s="10" t="s">
        <v>1112</v>
      </c>
      <c r="P267" s="10" t="s">
        <v>1166</v>
      </c>
      <c r="Q267" s="10" t="s">
        <v>1178</v>
      </c>
      <c r="R267" s="10">
        <v>56300000</v>
      </c>
      <c r="S267" s="10" t="s">
        <v>1240</v>
      </c>
      <c r="T267" s="10" t="s">
        <v>1242</v>
      </c>
    </row>
    <row r="268" spans="1:20" x14ac:dyDescent="0.2">
      <c r="A268" s="10" t="s">
        <v>218</v>
      </c>
      <c r="B268" s="10" t="s">
        <v>954</v>
      </c>
      <c r="C268" s="10" t="s">
        <v>1013</v>
      </c>
      <c r="D268" s="10" t="s">
        <v>1016</v>
      </c>
      <c r="E268" s="10" t="s">
        <v>1030</v>
      </c>
      <c r="F268" s="16">
        <v>1000000</v>
      </c>
      <c r="J268" s="10" t="s">
        <v>898</v>
      </c>
      <c r="L268" s="20">
        <v>47.647548</v>
      </c>
      <c r="M268" s="20">
        <v>-102.120542</v>
      </c>
      <c r="O268" s="10" t="s">
        <v>1113</v>
      </c>
      <c r="P268" s="10" t="s">
        <v>1166</v>
      </c>
      <c r="Q268" s="10" t="s">
        <v>1179</v>
      </c>
      <c r="R268" s="10">
        <v>3942000</v>
      </c>
      <c r="S268" s="10" t="s">
        <v>1016</v>
      </c>
      <c r="T268" s="10" t="s">
        <v>1242</v>
      </c>
    </row>
    <row r="269" spans="1:20" x14ac:dyDescent="0.2">
      <c r="A269" s="10" t="s">
        <v>218</v>
      </c>
      <c r="B269" s="10" t="s">
        <v>955</v>
      </c>
      <c r="C269" s="10" t="s">
        <v>1013</v>
      </c>
      <c r="D269" s="10" t="s">
        <v>852</v>
      </c>
      <c r="E269" s="10" t="s">
        <v>1031</v>
      </c>
      <c r="F269" s="16">
        <v>14960000</v>
      </c>
      <c r="J269" s="10" t="s">
        <v>267</v>
      </c>
      <c r="L269" s="20">
        <v>41.261291</v>
      </c>
      <c r="M269" s="20">
        <v>-95.983343000000005</v>
      </c>
      <c r="O269" s="10" t="s">
        <v>1114</v>
      </c>
      <c r="P269" s="10" t="s">
        <v>1166</v>
      </c>
      <c r="Q269" s="10" t="s">
        <v>1180</v>
      </c>
      <c r="R269" s="10">
        <v>30583680</v>
      </c>
      <c r="S269" s="10" t="s">
        <v>1240</v>
      </c>
      <c r="T269" s="10" t="s">
        <v>1241</v>
      </c>
    </row>
    <row r="270" spans="1:20" x14ac:dyDescent="0.2">
      <c r="A270" s="10" t="s">
        <v>218</v>
      </c>
      <c r="B270" s="10" t="s">
        <v>956</v>
      </c>
      <c r="C270" s="10" t="s">
        <v>1013</v>
      </c>
      <c r="D270" s="10" t="s">
        <v>1016</v>
      </c>
      <c r="E270" s="10" t="s">
        <v>1032</v>
      </c>
      <c r="F270" s="16">
        <v>400000</v>
      </c>
      <c r="J270" s="10" t="s">
        <v>269</v>
      </c>
      <c r="L270" s="20">
        <v>41.539872000000003</v>
      </c>
      <c r="M270" s="20">
        <v>-81.615585999999993</v>
      </c>
      <c r="O270" s="10" t="s">
        <v>1115</v>
      </c>
      <c r="P270" s="10" t="s">
        <v>1166</v>
      </c>
      <c r="Q270" s="10" t="s">
        <v>1181</v>
      </c>
      <c r="R270" s="10">
        <v>594000</v>
      </c>
      <c r="S270" s="10" t="s">
        <v>1016</v>
      </c>
      <c r="T270" s="10" t="s">
        <v>1241</v>
      </c>
    </row>
    <row r="271" spans="1:20" x14ac:dyDescent="0.2">
      <c r="A271" s="10" t="s">
        <v>218</v>
      </c>
      <c r="B271" s="10" t="s">
        <v>957</v>
      </c>
      <c r="C271" s="10" t="s">
        <v>1013</v>
      </c>
      <c r="D271" s="10" t="s">
        <v>870</v>
      </c>
      <c r="E271" s="10" t="s">
        <v>1033</v>
      </c>
      <c r="F271" s="16">
        <v>12686089</v>
      </c>
      <c r="J271" s="10" t="s">
        <v>1091</v>
      </c>
      <c r="L271" s="20">
        <v>43.876114000000001</v>
      </c>
      <c r="M271" s="20">
        <v>-99.745784</v>
      </c>
      <c r="O271" s="10" t="s">
        <v>1116</v>
      </c>
      <c r="P271" s="10" t="s">
        <v>1166</v>
      </c>
      <c r="Q271" s="10" t="s">
        <v>1182</v>
      </c>
      <c r="R271" s="10">
        <v>29931689</v>
      </c>
      <c r="S271" s="10" t="s">
        <v>1240</v>
      </c>
      <c r="T271" s="10" t="s">
        <v>1242</v>
      </c>
    </row>
    <row r="272" spans="1:20" x14ac:dyDescent="0.2">
      <c r="A272" s="10" t="s">
        <v>218</v>
      </c>
      <c r="B272" s="10" t="s">
        <v>958</v>
      </c>
      <c r="C272" s="10" t="s">
        <v>1013</v>
      </c>
      <c r="D272" s="10" t="s">
        <v>1016</v>
      </c>
      <c r="E272" s="10" t="s">
        <v>1034</v>
      </c>
      <c r="F272" s="16">
        <v>300000</v>
      </c>
      <c r="J272" s="10" t="s">
        <v>398</v>
      </c>
      <c r="L272" s="20">
        <v>43.081985000000003</v>
      </c>
      <c r="M272" s="20">
        <v>-89.374055999999996</v>
      </c>
      <c r="O272" s="10" t="s">
        <v>376</v>
      </c>
      <c r="P272" s="10" t="s">
        <v>1166</v>
      </c>
      <c r="Q272" s="10" t="s">
        <v>1183</v>
      </c>
      <c r="R272" s="10">
        <v>600000</v>
      </c>
      <c r="S272" s="10" t="s">
        <v>1016</v>
      </c>
      <c r="T272" s="10" t="s">
        <v>1241</v>
      </c>
    </row>
    <row r="273" spans="1:20" x14ac:dyDescent="0.2">
      <c r="A273" s="10" t="s">
        <v>218</v>
      </c>
      <c r="B273" s="10" t="s">
        <v>959</v>
      </c>
      <c r="C273" s="10" t="s">
        <v>1013</v>
      </c>
      <c r="D273" s="10" t="s">
        <v>840</v>
      </c>
      <c r="E273" s="10" t="s">
        <v>1035</v>
      </c>
      <c r="F273" s="16">
        <v>14400000</v>
      </c>
      <c r="J273" s="10" t="s">
        <v>310</v>
      </c>
      <c r="L273" s="20">
        <v>41.553265000000003</v>
      </c>
      <c r="M273" s="20">
        <v>-73.044233000000006</v>
      </c>
      <c r="O273" s="10" t="s">
        <v>1117</v>
      </c>
      <c r="P273" s="10" t="s">
        <v>1184</v>
      </c>
      <c r="Q273" s="10" t="s">
        <v>1185</v>
      </c>
      <c r="R273" s="10">
        <v>20400000</v>
      </c>
      <c r="S273" s="10" t="s">
        <v>1240</v>
      </c>
      <c r="T273" s="10" t="s">
        <v>1241</v>
      </c>
    </row>
    <row r="274" spans="1:20" x14ac:dyDescent="0.2">
      <c r="A274" s="10" t="s">
        <v>218</v>
      </c>
      <c r="B274" s="10" t="s">
        <v>960</v>
      </c>
      <c r="C274" s="10" t="s">
        <v>1013</v>
      </c>
      <c r="D274" s="10" t="s">
        <v>870</v>
      </c>
      <c r="E274" s="10" t="s">
        <v>1036</v>
      </c>
      <c r="F274" s="16">
        <v>8183563</v>
      </c>
      <c r="J274" s="10" t="s">
        <v>310</v>
      </c>
      <c r="L274" s="20">
        <v>41.64367</v>
      </c>
      <c r="M274" s="20">
        <v>-72.166184999999999</v>
      </c>
      <c r="O274" s="10" t="s">
        <v>1118</v>
      </c>
      <c r="P274" s="10" t="s">
        <v>1184</v>
      </c>
      <c r="Q274" s="10" t="s">
        <v>1186</v>
      </c>
      <c r="R274" s="10">
        <v>10479453</v>
      </c>
      <c r="S274" s="10" t="s">
        <v>1240</v>
      </c>
      <c r="T274" s="10" t="s">
        <v>1242</v>
      </c>
    </row>
    <row r="275" spans="1:20" x14ac:dyDescent="0.2">
      <c r="A275" s="10" t="s">
        <v>218</v>
      </c>
      <c r="B275" s="10" t="s">
        <v>961</v>
      </c>
      <c r="C275" s="10" t="s">
        <v>1013</v>
      </c>
      <c r="D275" s="10" t="s">
        <v>870</v>
      </c>
      <c r="E275" s="10" t="s">
        <v>1037</v>
      </c>
      <c r="F275" s="16">
        <v>2800000</v>
      </c>
      <c r="J275" s="10" t="s">
        <v>261</v>
      </c>
      <c r="L275" s="20">
        <v>38.874735999999999</v>
      </c>
      <c r="M275" s="20">
        <v>-77.038516000000001</v>
      </c>
      <c r="O275" s="10" t="s">
        <v>1119</v>
      </c>
      <c r="P275" s="10" t="s">
        <v>1184</v>
      </c>
      <c r="Q275" s="10" t="s">
        <v>1187</v>
      </c>
      <c r="R275" s="10">
        <v>4300000</v>
      </c>
      <c r="S275" s="10" t="s">
        <v>1239</v>
      </c>
      <c r="T275" s="10" t="s">
        <v>1241</v>
      </c>
    </row>
    <row r="276" spans="1:20" x14ac:dyDescent="0.2">
      <c r="A276" s="10" t="s">
        <v>218</v>
      </c>
      <c r="B276" s="10" t="s">
        <v>962</v>
      </c>
      <c r="C276" s="10" t="s">
        <v>1013</v>
      </c>
      <c r="D276" s="10" t="s">
        <v>852</v>
      </c>
      <c r="E276" s="10" t="s">
        <v>1038</v>
      </c>
      <c r="F276" s="16">
        <v>20000000</v>
      </c>
      <c r="J276" s="10" t="s">
        <v>313</v>
      </c>
      <c r="L276" s="20">
        <v>42.336801999999999</v>
      </c>
      <c r="M276" s="20">
        <v>-71.088966999999997</v>
      </c>
      <c r="O276" s="10" t="s">
        <v>1120</v>
      </c>
      <c r="P276" s="10" t="s">
        <v>1184</v>
      </c>
      <c r="Q276" s="10" t="s">
        <v>1188</v>
      </c>
      <c r="R276" s="10">
        <v>30000000</v>
      </c>
      <c r="S276" s="10" t="s">
        <v>1240</v>
      </c>
      <c r="T276" s="10" t="s">
        <v>1241</v>
      </c>
    </row>
    <row r="277" spans="1:20" x14ac:dyDescent="0.2">
      <c r="A277" s="10" t="s">
        <v>218</v>
      </c>
      <c r="B277" s="10" t="s">
        <v>963</v>
      </c>
      <c r="C277" s="10" t="s">
        <v>1013</v>
      </c>
      <c r="D277" s="10" t="s">
        <v>840</v>
      </c>
      <c r="E277" s="10" t="s">
        <v>1039</v>
      </c>
      <c r="F277" s="16">
        <v>1100000</v>
      </c>
      <c r="J277" s="10" t="s">
        <v>314</v>
      </c>
      <c r="L277" s="20">
        <v>39.258840999999997</v>
      </c>
      <c r="M277" s="20">
        <v>-76.616077000000004</v>
      </c>
      <c r="O277" s="10" t="s">
        <v>1121</v>
      </c>
      <c r="P277" s="10" t="s">
        <v>1184</v>
      </c>
      <c r="Q277" s="10" t="s">
        <v>1189</v>
      </c>
      <c r="R277" s="10">
        <v>1800000</v>
      </c>
      <c r="S277" s="10" t="s">
        <v>1239</v>
      </c>
      <c r="T277" s="10" t="s">
        <v>1241</v>
      </c>
    </row>
    <row r="278" spans="1:20" x14ac:dyDescent="0.2">
      <c r="A278" s="10" t="s">
        <v>218</v>
      </c>
      <c r="B278" s="10" t="s">
        <v>964</v>
      </c>
      <c r="C278" s="10" t="s">
        <v>1013</v>
      </c>
      <c r="D278" s="10" t="s">
        <v>840</v>
      </c>
      <c r="E278" s="10" t="s">
        <v>1040</v>
      </c>
      <c r="F278" s="16">
        <v>10000000</v>
      </c>
      <c r="J278" s="10" t="s">
        <v>314</v>
      </c>
      <c r="L278" s="20">
        <v>39.113745999999999</v>
      </c>
      <c r="M278" s="20">
        <v>-76.726626999999993</v>
      </c>
      <c r="O278" s="10" t="s">
        <v>1122</v>
      </c>
      <c r="P278" s="10" t="s">
        <v>1184</v>
      </c>
      <c r="Q278" s="10" t="s">
        <v>1190</v>
      </c>
      <c r="R278" s="10">
        <v>42093155</v>
      </c>
      <c r="S278" s="10" t="s">
        <v>1240</v>
      </c>
      <c r="T278" s="10" t="s">
        <v>1241</v>
      </c>
    </row>
    <row r="279" spans="1:20" x14ac:dyDescent="0.2">
      <c r="A279" s="10" t="s">
        <v>218</v>
      </c>
      <c r="B279" s="10" t="s">
        <v>965</v>
      </c>
      <c r="C279" s="10" t="s">
        <v>1013</v>
      </c>
      <c r="D279" s="10" t="s">
        <v>870</v>
      </c>
      <c r="E279" s="10" t="s">
        <v>1041</v>
      </c>
      <c r="F279" s="16">
        <v>25000000</v>
      </c>
      <c r="J279" s="10" t="s">
        <v>1092</v>
      </c>
      <c r="L279" s="20">
        <v>43.086128000000002</v>
      </c>
      <c r="M279" s="20">
        <v>-70.760794000000004</v>
      </c>
      <c r="O279" s="10" t="s">
        <v>1123</v>
      </c>
      <c r="P279" s="10" t="s">
        <v>1184</v>
      </c>
      <c r="Q279" s="10" t="s">
        <v>1191</v>
      </c>
      <c r="R279" s="10">
        <v>158500000</v>
      </c>
      <c r="S279" s="10" t="s">
        <v>1240</v>
      </c>
      <c r="T279" s="10" t="s">
        <v>1241</v>
      </c>
    </row>
    <row r="280" spans="1:20" x14ac:dyDescent="0.2">
      <c r="A280" s="10" t="s">
        <v>218</v>
      </c>
      <c r="B280" s="10" t="s">
        <v>966</v>
      </c>
      <c r="C280" s="10" t="s">
        <v>1013</v>
      </c>
      <c r="D280" s="10" t="s">
        <v>1017</v>
      </c>
      <c r="E280" s="10" t="s">
        <v>1042</v>
      </c>
      <c r="F280" s="16">
        <v>14800000</v>
      </c>
      <c r="J280" s="10" t="s">
        <v>346</v>
      </c>
      <c r="L280" s="20">
        <v>40.694045000000003</v>
      </c>
      <c r="M280" s="20">
        <v>-74.151534999999996</v>
      </c>
      <c r="O280" s="10" t="s">
        <v>1124</v>
      </c>
      <c r="P280" s="10" t="s">
        <v>1184</v>
      </c>
      <c r="Q280" s="10" t="s">
        <v>1192</v>
      </c>
      <c r="R280" s="10">
        <v>53869000</v>
      </c>
      <c r="S280" s="10" t="s">
        <v>1240</v>
      </c>
      <c r="T280" s="10" t="s">
        <v>1241</v>
      </c>
    </row>
    <row r="281" spans="1:20" x14ac:dyDescent="0.2">
      <c r="A281" s="10" t="s">
        <v>218</v>
      </c>
      <c r="B281" s="10" t="s">
        <v>967</v>
      </c>
      <c r="C281" s="10" t="s">
        <v>1013</v>
      </c>
      <c r="D281" s="10" t="s">
        <v>852</v>
      </c>
      <c r="E281" s="10" t="s">
        <v>1043</v>
      </c>
      <c r="F281" s="16">
        <v>15050000</v>
      </c>
      <c r="J281" s="10" t="s">
        <v>268</v>
      </c>
      <c r="L281" s="20">
        <v>42.681426000000002</v>
      </c>
      <c r="M281" s="20">
        <v>-73.765640000000005</v>
      </c>
      <c r="O281" s="10" t="s">
        <v>1125</v>
      </c>
      <c r="P281" s="10" t="s">
        <v>1184</v>
      </c>
      <c r="Q281" s="10" t="s">
        <v>1193</v>
      </c>
      <c r="R281" s="10">
        <v>23000000</v>
      </c>
      <c r="S281" s="10" t="s">
        <v>1240</v>
      </c>
      <c r="T281" s="10" t="s">
        <v>1241</v>
      </c>
    </row>
    <row r="282" spans="1:20" x14ac:dyDescent="0.2">
      <c r="A282" s="10" t="s">
        <v>218</v>
      </c>
      <c r="B282" s="10" t="s">
        <v>968</v>
      </c>
      <c r="C282" s="10" t="s">
        <v>1013</v>
      </c>
      <c r="D282" s="10" t="s">
        <v>1016</v>
      </c>
      <c r="E282" s="10" t="s">
        <v>1044</v>
      </c>
      <c r="F282" s="16">
        <v>1499283</v>
      </c>
      <c r="J282" s="10" t="s">
        <v>268</v>
      </c>
      <c r="L282" s="20">
        <v>40.595902000000002</v>
      </c>
      <c r="M282" s="20">
        <v>-73.769244999999998</v>
      </c>
      <c r="O282" s="10" t="s">
        <v>221</v>
      </c>
      <c r="P282" s="10" t="s">
        <v>1184</v>
      </c>
      <c r="Q282" s="10" t="s">
        <v>1194</v>
      </c>
      <c r="R282" s="10">
        <v>2074104</v>
      </c>
      <c r="S282" s="10" t="s">
        <v>1016</v>
      </c>
      <c r="T282" s="10" t="s">
        <v>1241</v>
      </c>
    </row>
    <row r="283" spans="1:20" x14ac:dyDescent="0.2">
      <c r="A283" s="10" t="s">
        <v>218</v>
      </c>
      <c r="B283" s="10" t="s">
        <v>969</v>
      </c>
      <c r="C283" s="10" t="s">
        <v>1013</v>
      </c>
      <c r="D283" s="10" t="s">
        <v>1015</v>
      </c>
      <c r="E283" s="10" t="s">
        <v>1045</v>
      </c>
      <c r="F283" s="16">
        <v>25000000</v>
      </c>
      <c r="J283" s="10" t="s">
        <v>268</v>
      </c>
      <c r="L283" s="20">
        <v>40.811698</v>
      </c>
      <c r="M283" s="20">
        <v>-73.952537000000007</v>
      </c>
      <c r="O283" s="10" t="s">
        <v>221</v>
      </c>
      <c r="P283" s="10" t="s">
        <v>1184</v>
      </c>
      <c r="Q283" s="10" t="s">
        <v>1195</v>
      </c>
      <c r="R283" s="10">
        <v>52800000</v>
      </c>
      <c r="S283" s="10" t="s">
        <v>1240</v>
      </c>
      <c r="T283" s="10" t="s">
        <v>1241</v>
      </c>
    </row>
    <row r="284" spans="1:20" x14ac:dyDescent="0.2">
      <c r="A284" s="10" t="s">
        <v>218</v>
      </c>
      <c r="B284" s="10" t="s">
        <v>970</v>
      </c>
      <c r="C284" s="10" t="s">
        <v>1013</v>
      </c>
      <c r="D284" s="10" t="s">
        <v>1016</v>
      </c>
      <c r="E284" s="10" t="s">
        <v>1046</v>
      </c>
      <c r="F284" s="16">
        <v>2500000</v>
      </c>
      <c r="J284" s="10" t="s">
        <v>213</v>
      </c>
      <c r="L284" s="20">
        <v>40.044626000000001</v>
      </c>
      <c r="M284" s="20">
        <v>-75.054670000000002</v>
      </c>
      <c r="O284" s="10" t="s">
        <v>1126</v>
      </c>
      <c r="P284" s="10" t="s">
        <v>1184</v>
      </c>
      <c r="Q284" s="10" t="s">
        <v>1196</v>
      </c>
      <c r="R284" s="10">
        <v>5000000</v>
      </c>
      <c r="S284" s="10" t="s">
        <v>1016</v>
      </c>
      <c r="T284" s="10" t="s">
        <v>1241</v>
      </c>
    </row>
    <row r="285" spans="1:20" x14ac:dyDescent="0.2">
      <c r="A285" s="10" t="s">
        <v>218</v>
      </c>
      <c r="B285" s="10" t="s">
        <v>971</v>
      </c>
      <c r="C285" s="10" t="s">
        <v>1013</v>
      </c>
      <c r="D285" s="10" t="s">
        <v>840</v>
      </c>
      <c r="E285" s="10" t="s">
        <v>1047</v>
      </c>
      <c r="F285" s="16">
        <v>1551632</v>
      </c>
      <c r="J285" s="10" t="s">
        <v>213</v>
      </c>
      <c r="L285" s="20">
        <v>40.442110999999997</v>
      </c>
      <c r="M285" s="20">
        <v>-79.989436999999995</v>
      </c>
      <c r="O285" s="10" t="s">
        <v>1127</v>
      </c>
      <c r="P285" s="10" t="s">
        <v>1184</v>
      </c>
      <c r="Q285" s="10" t="s">
        <v>1197</v>
      </c>
      <c r="R285" s="10">
        <v>2700000</v>
      </c>
      <c r="S285" s="10" t="s">
        <v>1239</v>
      </c>
      <c r="T285" s="10" t="s">
        <v>1241</v>
      </c>
    </row>
    <row r="286" spans="1:20" x14ac:dyDescent="0.2">
      <c r="A286" s="10" t="s">
        <v>218</v>
      </c>
      <c r="B286" s="10" t="s">
        <v>972</v>
      </c>
      <c r="C286" s="10" t="s">
        <v>1013</v>
      </c>
      <c r="D286" s="10" t="s">
        <v>852</v>
      </c>
      <c r="E286" s="10" t="s">
        <v>1048</v>
      </c>
      <c r="F286" s="16">
        <v>13000000</v>
      </c>
      <c r="J286" s="10" t="s">
        <v>271</v>
      </c>
      <c r="L286" s="20">
        <v>41.825051999999999</v>
      </c>
      <c r="M286" s="20">
        <v>-71.411074999999997</v>
      </c>
      <c r="O286" s="10" t="s">
        <v>1128</v>
      </c>
      <c r="P286" s="10" t="s">
        <v>1184</v>
      </c>
      <c r="Q286" s="10" t="s">
        <v>1198</v>
      </c>
      <c r="R286" s="10">
        <v>118000000</v>
      </c>
      <c r="S286" s="10" t="s">
        <v>1240</v>
      </c>
      <c r="T286" s="10" t="s">
        <v>1241</v>
      </c>
    </row>
    <row r="287" spans="1:20" x14ac:dyDescent="0.2">
      <c r="A287" s="10" t="s">
        <v>218</v>
      </c>
      <c r="B287" s="10" t="s">
        <v>973</v>
      </c>
      <c r="C287" s="10" t="s">
        <v>1013</v>
      </c>
      <c r="D287" s="10" t="s">
        <v>852</v>
      </c>
      <c r="E287" s="10" t="s">
        <v>1049</v>
      </c>
      <c r="F287" s="16">
        <v>650000</v>
      </c>
      <c r="J287" s="10" t="s">
        <v>271</v>
      </c>
      <c r="L287" s="20">
        <v>41.82949</v>
      </c>
      <c r="M287" s="20">
        <v>-71.413510000000002</v>
      </c>
      <c r="O287" s="10" t="s">
        <v>1129</v>
      </c>
      <c r="P287" s="10" t="s">
        <v>1184</v>
      </c>
      <c r="Q287" s="10" t="s">
        <v>1199</v>
      </c>
      <c r="R287" s="10">
        <v>1100000</v>
      </c>
      <c r="S287" s="10" t="s">
        <v>1239</v>
      </c>
      <c r="T287" s="10" t="s">
        <v>1241</v>
      </c>
    </row>
    <row r="288" spans="1:20" x14ac:dyDescent="0.2">
      <c r="A288" s="10" t="s">
        <v>218</v>
      </c>
      <c r="B288" s="10" t="s">
        <v>974</v>
      </c>
      <c r="C288" s="10" t="s">
        <v>1013</v>
      </c>
      <c r="D288" s="10" t="s">
        <v>1016</v>
      </c>
      <c r="E288" s="10" t="s">
        <v>1050</v>
      </c>
      <c r="F288" s="16">
        <v>125000</v>
      </c>
      <c r="J288" s="10" t="s">
        <v>1093</v>
      </c>
      <c r="L288" s="20">
        <v>33.541395000000001</v>
      </c>
      <c r="M288" s="20">
        <v>-86.800231999999994</v>
      </c>
      <c r="O288" s="10" t="s">
        <v>1130</v>
      </c>
      <c r="P288" s="10" t="s">
        <v>1200</v>
      </c>
      <c r="Q288" s="10" t="s">
        <v>1201</v>
      </c>
      <c r="R288" s="10">
        <v>300000</v>
      </c>
      <c r="S288" s="10" t="s">
        <v>1016</v>
      </c>
      <c r="T288" s="10" t="s">
        <v>1241</v>
      </c>
    </row>
    <row r="289" spans="1:20" x14ac:dyDescent="0.2">
      <c r="A289" s="10" t="s">
        <v>218</v>
      </c>
      <c r="B289" s="10" t="s">
        <v>975</v>
      </c>
      <c r="C289" s="10" t="s">
        <v>1013</v>
      </c>
      <c r="D289" s="10" t="s">
        <v>840</v>
      </c>
      <c r="E289" s="10" t="s">
        <v>1051</v>
      </c>
      <c r="F289" s="16">
        <v>1200000</v>
      </c>
      <c r="J289" s="10" t="s">
        <v>1094</v>
      </c>
      <c r="L289" s="20">
        <v>35.815134</v>
      </c>
      <c r="M289" s="20">
        <v>-90.651325999999997</v>
      </c>
      <c r="O289" s="10" t="s">
        <v>1131</v>
      </c>
      <c r="P289" s="10" t="s">
        <v>1200</v>
      </c>
      <c r="Q289" s="10" t="s">
        <v>1202</v>
      </c>
      <c r="R289" s="10">
        <v>1500000</v>
      </c>
      <c r="S289" s="10" t="s">
        <v>1239</v>
      </c>
      <c r="T289" s="10" t="s">
        <v>1241</v>
      </c>
    </row>
    <row r="290" spans="1:20" x14ac:dyDescent="0.2">
      <c r="A290" s="10" t="s">
        <v>218</v>
      </c>
      <c r="B290" s="10" t="s">
        <v>976</v>
      </c>
      <c r="C290" s="10" t="s">
        <v>1013</v>
      </c>
      <c r="D290" s="10" t="s">
        <v>840</v>
      </c>
      <c r="E290" s="10" t="s">
        <v>1052</v>
      </c>
      <c r="F290" s="16">
        <v>20000000</v>
      </c>
      <c r="J290" s="10" t="s">
        <v>262</v>
      </c>
      <c r="L290" s="20">
        <v>25.888878999999999</v>
      </c>
      <c r="M290" s="20">
        <v>-80.513306</v>
      </c>
      <c r="O290" s="10" t="s">
        <v>1132</v>
      </c>
      <c r="P290" s="10" t="s">
        <v>1200</v>
      </c>
      <c r="Q290" s="10" t="s">
        <v>1203</v>
      </c>
      <c r="R290" s="10">
        <v>190000000</v>
      </c>
      <c r="S290" s="10" t="s">
        <v>1240</v>
      </c>
      <c r="T290" s="10" t="s">
        <v>1242</v>
      </c>
    </row>
    <row r="291" spans="1:20" x14ac:dyDescent="0.2">
      <c r="A291" s="10" t="s">
        <v>218</v>
      </c>
      <c r="B291" s="10" t="s">
        <v>409</v>
      </c>
      <c r="C291" s="10" t="s">
        <v>1013</v>
      </c>
      <c r="D291" s="10" t="s">
        <v>840</v>
      </c>
      <c r="E291" s="10" t="s">
        <v>1053</v>
      </c>
      <c r="F291" s="16">
        <v>5100000</v>
      </c>
      <c r="J291" s="10" t="s">
        <v>263</v>
      </c>
      <c r="L291" s="20">
        <v>34.529752999999999</v>
      </c>
      <c r="M291" s="20">
        <v>-83.984814</v>
      </c>
      <c r="O291" s="10" t="s">
        <v>369</v>
      </c>
      <c r="P291" s="10" t="s">
        <v>1200</v>
      </c>
      <c r="Q291" s="10" t="s">
        <v>1204</v>
      </c>
      <c r="R291" s="10">
        <v>9175000</v>
      </c>
      <c r="S291" s="10" t="s">
        <v>1240</v>
      </c>
      <c r="T291" s="10" t="s">
        <v>1242</v>
      </c>
    </row>
    <row r="292" spans="1:20" x14ac:dyDescent="0.2">
      <c r="A292" s="10" t="s">
        <v>218</v>
      </c>
      <c r="B292" s="10" t="s">
        <v>977</v>
      </c>
      <c r="C292" s="10" t="s">
        <v>1013</v>
      </c>
      <c r="D292" s="10" t="s">
        <v>852</v>
      </c>
      <c r="E292" s="10" t="s">
        <v>1054</v>
      </c>
      <c r="F292" s="16">
        <v>1765341</v>
      </c>
      <c r="J292" s="10" t="s">
        <v>340</v>
      </c>
      <c r="L292" s="20">
        <v>30.482557</v>
      </c>
      <c r="M292" s="20">
        <v>-91.175880000000006</v>
      </c>
      <c r="O292" s="10" t="s">
        <v>1133</v>
      </c>
      <c r="P292" s="10" t="s">
        <v>1200</v>
      </c>
      <c r="Q292" s="10" t="s">
        <v>1205</v>
      </c>
      <c r="R292" s="10">
        <v>2765341</v>
      </c>
      <c r="S292" s="10" t="s">
        <v>1239</v>
      </c>
      <c r="T292" s="10" t="s">
        <v>1241</v>
      </c>
    </row>
    <row r="293" spans="1:20" x14ac:dyDescent="0.2">
      <c r="A293" s="10" t="s">
        <v>218</v>
      </c>
      <c r="B293" s="10" t="s">
        <v>978</v>
      </c>
      <c r="C293" s="10" t="s">
        <v>1013</v>
      </c>
      <c r="D293" s="10" t="s">
        <v>1016</v>
      </c>
      <c r="E293" s="10" t="s">
        <v>1055</v>
      </c>
      <c r="F293" s="16">
        <v>304250</v>
      </c>
      <c r="J293" s="10" t="s">
        <v>340</v>
      </c>
      <c r="L293" s="20">
        <v>30.230682999999999</v>
      </c>
      <c r="M293" s="20">
        <v>-92.018827000000002</v>
      </c>
      <c r="O293" s="10" t="s">
        <v>1134</v>
      </c>
      <c r="P293" s="10" t="s">
        <v>1200</v>
      </c>
      <c r="Q293" s="10" t="s">
        <v>1206</v>
      </c>
      <c r="R293" s="10">
        <v>500000</v>
      </c>
      <c r="S293" s="10" t="s">
        <v>1016</v>
      </c>
      <c r="T293" s="10" t="s">
        <v>1241</v>
      </c>
    </row>
    <row r="294" spans="1:20" x14ac:dyDescent="0.2">
      <c r="A294" s="10" t="s">
        <v>218</v>
      </c>
      <c r="B294" s="10" t="s">
        <v>979</v>
      </c>
      <c r="C294" s="10" t="s">
        <v>1013</v>
      </c>
      <c r="D294" s="10" t="s">
        <v>1017</v>
      </c>
      <c r="E294" s="10" t="s">
        <v>1056</v>
      </c>
      <c r="F294" s="16">
        <v>10000000</v>
      </c>
      <c r="J294" s="10" t="s">
        <v>340</v>
      </c>
      <c r="L294" s="20">
        <v>30.195014</v>
      </c>
      <c r="M294" s="20">
        <v>-93.291658999999996</v>
      </c>
      <c r="O294" s="10" t="s">
        <v>1135</v>
      </c>
      <c r="P294" s="10" t="s">
        <v>1200</v>
      </c>
      <c r="Q294" s="10" t="s">
        <v>1206</v>
      </c>
      <c r="R294" s="10">
        <v>86715600</v>
      </c>
      <c r="S294" s="10" t="s">
        <v>1240</v>
      </c>
      <c r="T294" s="10" t="s">
        <v>1241</v>
      </c>
    </row>
    <row r="295" spans="1:20" x14ac:dyDescent="0.2">
      <c r="A295" s="10" t="s">
        <v>218</v>
      </c>
      <c r="B295" s="10" t="s">
        <v>980</v>
      </c>
      <c r="C295" s="10" t="s">
        <v>1013</v>
      </c>
      <c r="D295" s="10" t="s">
        <v>840</v>
      </c>
      <c r="E295" s="10" t="s">
        <v>1057</v>
      </c>
      <c r="F295" s="16">
        <v>17885750.210000001</v>
      </c>
      <c r="J295" s="10" t="s">
        <v>1095</v>
      </c>
      <c r="L295" s="20">
        <v>31.964979</v>
      </c>
      <c r="M295" s="20">
        <v>-90.950316999999998</v>
      </c>
      <c r="O295" s="10" t="s">
        <v>1136</v>
      </c>
      <c r="P295" s="10" t="s">
        <v>1200</v>
      </c>
      <c r="Q295" s="10" t="s">
        <v>1207</v>
      </c>
      <c r="R295" s="10">
        <v>18780037.210000001</v>
      </c>
      <c r="S295" s="10" t="s">
        <v>1240</v>
      </c>
      <c r="T295" s="10" t="s">
        <v>1242</v>
      </c>
    </row>
    <row r="296" spans="1:20" x14ac:dyDescent="0.2">
      <c r="A296" s="10" t="s">
        <v>218</v>
      </c>
      <c r="B296" s="10" t="s">
        <v>981</v>
      </c>
      <c r="C296" s="10" t="s">
        <v>1013</v>
      </c>
      <c r="D296" s="10" t="s">
        <v>840</v>
      </c>
      <c r="E296" s="10" t="s">
        <v>1058</v>
      </c>
      <c r="F296" s="16">
        <v>14600000</v>
      </c>
      <c r="J296" s="10" t="s">
        <v>384</v>
      </c>
      <c r="L296" s="20">
        <v>35.595762999999998</v>
      </c>
      <c r="M296" s="20">
        <v>-82.568865000000002</v>
      </c>
      <c r="O296" s="10" t="s">
        <v>380</v>
      </c>
      <c r="P296" s="10" t="s">
        <v>1200</v>
      </c>
      <c r="Q296" s="10" t="s">
        <v>1208</v>
      </c>
      <c r="R296" s="10">
        <v>29200000</v>
      </c>
      <c r="S296" s="10" t="s">
        <v>1240</v>
      </c>
      <c r="T296" s="10" t="s">
        <v>1241</v>
      </c>
    </row>
    <row r="297" spans="1:20" x14ac:dyDescent="0.2">
      <c r="A297" s="10" t="s">
        <v>218</v>
      </c>
      <c r="B297" s="10" t="s">
        <v>982</v>
      </c>
      <c r="C297" s="10" t="s">
        <v>1013</v>
      </c>
      <c r="D297" s="10" t="s">
        <v>1015</v>
      </c>
      <c r="E297" s="10" t="s">
        <v>1059</v>
      </c>
      <c r="F297" s="16">
        <v>222700</v>
      </c>
      <c r="J297" s="10" t="s">
        <v>384</v>
      </c>
      <c r="L297" s="20">
        <v>36.008561999999998</v>
      </c>
      <c r="M297" s="20">
        <v>-78.896941999999996</v>
      </c>
      <c r="O297" s="10" t="s">
        <v>1137</v>
      </c>
      <c r="P297" s="10" t="s">
        <v>1200</v>
      </c>
      <c r="Q297" s="10" t="s">
        <v>1209</v>
      </c>
      <c r="R297" s="10">
        <v>297700</v>
      </c>
      <c r="S297" s="10" t="s">
        <v>1239</v>
      </c>
      <c r="T297" s="10" t="s">
        <v>1241</v>
      </c>
    </row>
    <row r="298" spans="1:20" x14ac:dyDescent="0.2">
      <c r="A298" s="10" t="s">
        <v>218</v>
      </c>
      <c r="B298" s="10" t="s">
        <v>983</v>
      </c>
      <c r="C298" s="10" t="s">
        <v>1013</v>
      </c>
      <c r="D298" s="10" t="s">
        <v>1014</v>
      </c>
      <c r="E298" s="10" t="s">
        <v>1060</v>
      </c>
      <c r="F298" s="16">
        <v>200000</v>
      </c>
      <c r="J298" s="10" t="s">
        <v>384</v>
      </c>
      <c r="L298" s="20">
        <v>35.469884999999998</v>
      </c>
      <c r="M298" s="20">
        <v>-79.754375999999993</v>
      </c>
      <c r="O298" s="10" t="s">
        <v>1138</v>
      </c>
      <c r="P298" s="10" t="s">
        <v>1200</v>
      </c>
      <c r="Q298" s="10" t="s">
        <v>1209</v>
      </c>
      <c r="R298" s="10">
        <v>2695000</v>
      </c>
      <c r="S298" s="10" t="s">
        <v>1016</v>
      </c>
      <c r="T298" s="10" t="s">
        <v>1241</v>
      </c>
    </row>
    <row r="299" spans="1:20" x14ac:dyDescent="0.2">
      <c r="A299" s="10" t="s">
        <v>218</v>
      </c>
      <c r="B299" s="10" t="s">
        <v>984</v>
      </c>
      <c r="C299" s="10" t="s">
        <v>1013</v>
      </c>
      <c r="D299" s="10" t="s">
        <v>870</v>
      </c>
      <c r="E299" s="10" t="s">
        <v>1061</v>
      </c>
      <c r="F299" s="16">
        <v>5800000</v>
      </c>
      <c r="J299" s="10" t="s">
        <v>384</v>
      </c>
      <c r="L299" s="20">
        <v>36.541570999999998</v>
      </c>
      <c r="M299" s="20">
        <v>-77.186508000000003</v>
      </c>
      <c r="O299" s="10" t="s">
        <v>1138</v>
      </c>
      <c r="P299" s="10" t="s">
        <v>1200</v>
      </c>
      <c r="Q299" s="10" t="s">
        <v>1209</v>
      </c>
      <c r="R299" s="10">
        <v>11631000</v>
      </c>
      <c r="S299" s="10" t="s">
        <v>1240</v>
      </c>
      <c r="T299" s="10" t="s">
        <v>1242</v>
      </c>
    </row>
    <row r="300" spans="1:20" x14ac:dyDescent="0.2">
      <c r="A300" s="10" t="s">
        <v>218</v>
      </c>
      <c r="B300" s="10" t="s">
        <v>985</v>
      </c>
      <c r="C300" s="10" t="s">
        <v>1013</v>
      </c>
      <c r="D300" s="10" t="s">
        <v>840</v>
      </c>
      <c r="E300" s="10" t="s">
        <v>1062</v>
      </c>
      <c r="F300" s="16">
        <v>10000000</v>
      </c>
      <c r="J300" s="10" t="s">
        <v>319</v>
      </c>
      <c r="L300" s="20">
        <v>36.118810000000003</v>
      </c>
      <c r="M300" s="20">
        <v>-95.984802000000002</v>
      </c>
      <c r="O300" s="10" t="s">
        <v>1139</v>
      </c>
      <c r="P300" s="10" t="s">
        <v>1200</v>
      </c>
      <c r="Q300" s="10" t="s">
        <v>1210</v>
      </c>
      <c r="R300" s="10">
        <v>38558729</v>
      </c>
      <c r="S300" s="10" t="s">
        <v>1240</v>
      </c>
      <c r="T300" s="10" t="s">
        <v>1241</v>
      </c>
    </row>
    <row r="301" spans="1:20" x14ac:dyDescent="0.2">
      <c r="A301" s="10" t="s">
        <v>218</v>
      </c>
      <c r="B301" s="10" t="s">
        <v>986</v>
      </c>
      <c r="C301" s="10" t="s">
        <v>1013</v>
      </c>
      <c r="D301" s="10" t="s">
        <v>840</v>
      </c>
      <c r="E301" s="10" t="s">
        <v>1063</v>
      </c>
      <c r="F301" s="16">
        <v>10000000</v>
      </c>
      <c r="J301" s="10" t="s">
        <v>355</v>
      </c>
      <c r="L301" s="20">
        <v>34.030065999999998</v>
      </c>
      <c r="M301" s="20">
        <v>-81.042362999999995</v>
      </c>
      <c r="O301" s="10" t="s">
        <v>1140</v>
      </c>
      <c r="P301" s="10" t="s">
        <v>1200</v>
      </c>
      <c r="Q301" s="10" t="s">
        <v>1211</v>
      </c>
      <c r="R301" s="10">
        <v>45614748</v>
      </c>
      <c r="S301" s="10" t="s">
        <v>1240</v>
      </c>
      <c r="T301" s="10" t="s">
        <v>1241</v>
      </c>
    </row>
    <row r="302" spans="1:20" x14ac:dyDescent="0.2">
      <c r="A302" s="10" t="s">
        <v>218</v>
      </c>
      <c r="B302" s="10" t="s">
        <v>987</v>
      </c>
      <c r="C302" s="10" t="s">
        <v>1013</v>
      </c>
      <c r="D302" s="10" t="s">
        <v>1017</v>
      </c>
      <c r="E302" s="10" t="s">
        <v>1064</v>
      </c>
      <c r="F302" s="16">
        <v>10840000</v>
      </c>
      <c r="J302" s="10" t="s">
        <v>355</v>
      </c>
      <c r="L302" s="20">
        <v>32.809496000000003</v>
      </c>
      <c r="M302" s="20">
        <v>-79.925194000000005</v>
      </c>
      <c r="O302" s="10" t="s">
        <v>1141</v>
      </c>
      <c r="P302" s="10" t="s">
        <v>1200</v>
      </c>
      <c r="Q302" s="10" t="s">
        <v>1212</v>
      </c>
      <c r="R302" s="10">
        <v>86320000</v>
      </c>
      <c r="S302" s="10" t="s">
        <v>1240</v>
      </c>
      <c r="T302" s="10" t="s">
        <v>1241</v>
      </c>
    </row>
    <row r="303" spans="1:20" x14ac:dyDescent="0.2">
      <c r="A303" s="10" t="s">
        <v>218</v>
      </c>
      <c r="B303" s="10" t="s">
        <v>988</v>
      </c>
      <c r="C303" s="10" t="s">
        <v>1013</v>
      </c>
      <c r="D303" s="10" t="s">
        <v>852</v>
      </c>
      <c r="E303" s="10" t="s">
        <v>1065</v>
      </c>
      <c r="F303" s="16">
        <v>400000</v>
      </c>
      <c r="J303" s="10" t="s">
        <v>272</v>
      </c>
      <c r="L303" s="20">
        <v>35.045751000000003</v>
      </c>
      <c r="M303" s="20">
        <v>-85.310789</v>
      </c>
      <c r="O303" s="10" t="s">
        <v>1142</v>
      </c>
      <c r="P303" s="10" t="s">
        <v>1200</v>
      </c>
      <c r="Q303" s="10" t="s">
        <v>1213</v>
      </c>
      <c r="R303" s="10">
        <v>700000</v>
      </c>
      <c r="S303" s="10" t="s">
        <v>1239</v>
      </c>
      <c r="T303" s="10" t="s">
        <v>1241</v>
      </c>
    </row>
    <row r="304" spans="1:20" x14ac:dyDescent="0.2">
      <c r="A304" s="10" t="s">
        <v>218</v>
      </c>
      <c r="B304" s="10" t="s">
        <v>989</v>
      </c>
      <c r="C304" s="10" t="s">
        <v>1013</v>
      </c>
      <c r="D304" s="10" t="s">
        <v>840</v>
      </c>
      <c r="E304" s="10" t="s">
        <v>1066</v>
      </c>
      <c r="F304" s="16">
        <v>10000000</v>
      </c>
      <c r="J304" s="10" t="s">
        <v>273</v>
      </c>
      <c r="L304" s="20">
        <v>29.819199999999999</v>
      </c>
      <c r="M304" s="20">
        <v>-95.369568000000001</v>
      </c>
      <c r="O304" s="10" t="s">
        <v>1143</v>
      </c>
      <c r="P304" s="10" t="s">
        <v>1200</v>
      </c>
      <c r="Q304" s="10" t="s">
        <v>1214</v>
      </c>
      <c r="R304" s="10">
        <v>24096050</v>
      </c>
      <c r="S304" s="10" t="s">
        <v>1240</v>
      </c>
      <c r="T304" s="10" t="s">
        <v>1241</v>
      </c>
    </row>
    <row r="305" spans="1:20" x14ac:dyDescent="0.2">
      <c r="A305" s="10" t="s">
        <v>218</v>
      </c>
      <c r="B305" s="10" t="s">
        <v>990</v>
      </c>
      <c r="C305" s="10" t="s">
        <v>1013</v>
      </c>
      <c r="D305" s="10" t="s">
        <v>1016</v>
      </c>
      <c r="E305" s="10" t="s">
        <v>1067</v>
      </c>
      <c r="F305" s="16">
        <v>210000</v>
      </c>
      <c r="J305" s="10" t="s">
        <v>273</v>
      </c>
      <c r="L305" s="20">
        <v>32.733862999999999</v>
      </c>
      <c r="M305" s="20">
        <v>-97.090301999999994</v>
      </c>
      <c r="O305" s="10" t="s">
        <v>1144</v>
      </c>
      <c r="P305" s="10" t="s">
        <v>1200</v>
      </c>
      <c r="Q305" s="10" t="s">
        <v>1215</v>
      </c>
      <c r="R305" s="10">
        <v>300000</v>
      </c>
      <c r="S305" s="10" t="s">
        <v>1016</v>
      </c>
      <c r="T305" s="10" t="s">
        <v>1241</v>
      </c>
    </row>
    <row r="306" spans="1:20" x14ac:dyDescent="0.2">
      <c r="A306" s="10" t="s">
        <v>218</v>
      </c>
      <c r="B306" s="10" t="s">
        <v>991</v>
      </c>
      <c r="C306" s="10" t="s">
        <v>1013</v>
      </c>
      <c r="D306" s="10" t="s">
        <v>852</v>
      </c>
      <c r="E306" s="10" t="s">
        <v>1068</v>
      </c>
      <c r="F306" s="16">
        <v>24900000</v>
      </c>
      <c r="J306" s="10" t="s">
        <v>357</v>
      </c>
      <c r="L306" s="20">
        <v>37.617494999999998</v>
      </c>
      <c r="M306" s="20">
        <v>-77.524338</v>
      </c>
      <c r="O306" s="10" t="s">
        <v>1145</v>
      </c>
      <c r="P306" s="10" t="s">
        <v>1200</v>
      </c>
      <c r="Q306" s="10" t="s">
        <v>1216</v>
      </c>
      <c r="R306" s="10">
        <v>49800000</v>
      </c>
      <c r="S306" s="10" t="s">
        <v>1240</v>
      </c>
      <c r="T306" s="10" t="s">
        <v>1241</v>
      </c>
    </row>
    <row r="307" spans="1:20" x14ac:dyDescent="0.2">
      <c r="A307" s="10" t="s">
        <v>218</v>
      </c>
      <c r="B307" s="10" t="s">
        <v>992</v>
      </c>
      <c r="C307" s="10" t="s">
        <v>1013</v>
      </c>
      <c r="D307" s="10" t="s">
        <v>1017</v>
      </c>
      <c r="E307" s="10" t="s">
        <v>1069</v>
      </c>
      <c r="F307" s="16">
        <v>15000000</v>
      </c>
      <c r="J307" s="10" t="s">
        <v>357</v>
      </c>
      <c r="L307" s="20">
        <v>36.931483999999998</v>
      </c>
      <c r="M307" s="20">
        <v>-76.326786999999996</v>
      </c>
      <c r="O307" s="10" t="s">
        <v>1146</v>
      </c>
      <c r="P307" s="10" t="s">
        <v>1200</v>
      </c>
      <c r="Q307" s="10" t="s">
        <v>1217</v>
      </c>
      <c r="R307" s="10">
        <v>31000000</v>
      </c>
      <c r="S307" s="10" t="s">
        <v>1240</v>
      </c>
      <c r="T307" s="10" t="s">
        <v>1241</v>
      </c>
    </row>
    <row r="308" spans="1:20" x14ac:dyDescent="0.2">
      <c r="A308" s="10" t="s">
        <v>218</v>
      </c>
      <c r="B308" s="10" t="s">
        <v>993</v>
      </c>
      <c r="C308" s="10" t="s">
        <v>1013</v>
      </c>
      <c r="D308" s="10" t="s">
        <v>840</v>
      </c>
      <c r="E308" s="10" t="s">
        <v>1070</v>
      </c>
      <c r="F308" s="16">
        <v>10000000</v>
      </c>
      <c r="J308" s="10" t="s">
        <v>360</v>
      </c>
      <c r="L308" s="20">
        <v>37.927290999999997</v>
      </c>
      <c r="M308" s="20">
        <v>-81.156498999999997</v>
      </c>
      <c r="O308" s="10" t="s">
        <v>1147</v>
      </c>
      <c r="P308" s="10" t="s">
        <v>1200</v>
      </c>
      <c r="Q308" s="10" t="s">
        <v>1218</v>
      </c>
      <c r="R308" s="10">
        <v>25334916</v>
      </c>
      <c r="S308" s="10" t="s">
        <v>1240</v>
      </c>
      <c r="T308" s="10" t="s">
        <v>1242</v>
      </c>
    </row>
    <row r="309" spans="1:20" x14ac:dyDescent="0.2">
      <c r="A309" s="10" t="s">
        <v>218</v>
      </c>
      <c r="B309" s="10" t="s">
        <v>994</v>
      </c>
      <c r="C309" s="10" t="s">
        <v>1013</v>
      </c>
      <c r="D309" s="10" t="s">
        <v>1017</v>
      </c>
      <c r="E309" s="10" t="s">
        <v>1071</v>
      </c>
      <c r="F309" s="16">
        <v>2500000</v>
      </c>
      <c r="J309" s="10" t="s">
        <v>843</v>
      </c>
      <c r="L309" s="20">
        <v>60.108156999999999</v>
      </c>
      <c r="M309" s="20">
        <v>-149.44255799999999</v>
      </c>
      <c r="O309" s="10" t="s">
        <v>1148</v>
      </c>
      <c r="P309" s="10" t="s">
        <v>1219</v>
      </c>
      <c r="Q309" s="10" t="s">
        <v>1220</v>
      </c>
      <c r="R309" s="10">
        <v>3000000</v>
      </c>
      <c r="S309" s="10" t="s">
        <v>1239</v>
      </c>
      <c r="T309" s="10" t="s">
        <v>1242</v>
      </c>
    </row>
    <row r="310" spans="1:20" x14ac:dyDescent="0.2">
      <c r="A310" s="10" t="s">
        <v>218</v>
      </c>
      <c r="B310" s="10" t="s">
        <v>995</v>
      </c>
      <c r="C310" s="10" t="s">
        <v>1013</v>
      </c>
      <c r="D310" s="10" t="s">
        <v>852</v>
      </c>
      <c r="E310" s="10" t="s">
        <v>1072</v>
      </c>
      <c r="F310" s="16">
        <v>1600000</v>
      </c>
      <c r="J310" s="10" t="s">
        <v>591</v>
      </c>
      <c r="L310" s="20">
        <v>33.428719000000001</v>
      </c>
      <c r="M310" s="20">
        <v>-112.073851</v>
      </c>
      <c r="O310" s="10" t="s">
        <v>1149</v>
      </c>
      <c r="P310" s="10" t="s">
        <v>1219</v>
      </c>
      <c r="Q310" s="10" t="s">
        <v>1221</v>
      </c>
      <c r="R310" s="10">
        <v>3200000</v>
      </c>
      <c r="S310" s="10" t="s">
        <v>1239</v>
      </c>
      <c r="T310" s="10" t="s">
        <v>1241</v>
      </c>
    </row>
    <row r="311" spans="1:20" x14ac:dyDescent="0.2">
      <c r="A311" s="10" t="s">
        <v>218</v>
      </c>
      <c r="B311" s="10" t="s">
        <v>996</v>
      </c>
      <c r="C311" s="10" t="s">
        <v>1013</v>
      </c>
      <c r="D311" s="10" t="s">
        <v>840</v>
      </c>
      <c r="E311" s="10" t="s">
        <v>1073</v>
      </c>
      <c r="F311" s="16">
        <v>2894189.5</v>
      </c>
      <c r="J311" s="10" t="s">
        <v>591</v>
      </c>
      <c r="L311" s="20">
        <v>35.897950000000002</v>
      </c>
      <c r="M311" s="20">
        <v>-110.494995</v>
      </c>
      <c r="O311" s="10" t="s">
        <v>1150</v>
      </c>
      <c r="P311" s="10" t="s">
        <v>1219</v>
      </c>
      <c r="Q311" s="10" t="s">
        <v>1222</v>
      </c>
      <c r="R311" s="10">
        <v>8374097.2300000004</v>
      </c>
      <c r="S311" s="10" t="s">
        <v>1240</v>
      </c>
      <c r="T311" s="10" t="s">
        <v>1242</v>
      </c>
    </row>
    <row r="312" spans="1:20" x14ac:dyDescent="0.2">
      <c r="A312" s="10" t="s">
        <v>218</v>
      </c>
      <c r="B312" s="10" t="s">
        <v>997</v>
      </c>
      <c r="C312" s="10" t="s">
        <v>1013</v>
      </c>
      <c r="D312" s="10" t="s">
        <v>840</v>
      </c>
      <c r="E312" s="10" t="s">
        <v>1074</v>
      </c>
      <c r="F312" s="16">
        <v>236000</v>
      </c>
      <c r="J312" s="10" t="s">
        <v>259</v>
      </c>
      <c r="L312" s="20">
        <v>34.433177999999998</v>
      </c>
      <c r="M312" s="20">
        <v>-119.840369</v>
      </c>
      <c r="O312" s="10" t="s">
        <v>1151</v>
      </c>
      <c r="P312" s="10" t="s">
        <v>1219</v>
      </c>
      <c r="Q312" s="10" t="s">
        <v>1223</v>
      </c>
      <c r="R312" s="10">
        <v>700000</v>
      </c>
      <c r="S312" s="10" t="s">
        <v>1239</v>
      </c>
      <c r="T312" s="10" t="s">
        <v>1241</v>
      </c>
    </row>
    <row r="313" spans="1:20" x14ac:dyDescent="0.2">
      <c r="A313" s="10" t="s">
        <v>218</v>
      </c>
      <c r="B313" s="10" t="s">
        <v>998</v>
      </c>
      <c r="C313" s="10" t="s">
        <v>1013</v>
      </c>
      <c r="D313" s="10" t="s">
        <v>840</v>
      </c>
      <c r="E313" s="10" t="s">
        <v>1075</v>
      </c>
      <c r="F313" s="16">
        <v>10000000</v>
      </c>
      <c r="J313" s="10" t="s">
        <v>259</v>
      </c>
      <c r="L313" s="20">
        <v>34.010550000000002</v>
      </c>
      <c r="M313" s="20">
        <v>-117.82356299999999</v>
      </c>
      <c r="O313" s="10" t="s">
        <v>1152</v>
      </c>
      <c r="P313" s="10" t="s">
        <v>1219</v>
      </c>
      <c r="Q313" s="10" t="s">
        <v>1224</v>
      </c>
      <c r="R313" s="10">
        <v>37329781</v>
      </c>
      <c r="S313" s="10" t="s">
        <v>1240</v>
      </c>
      <c r="T313" s="10" t="s">
        <v>1241</v>
      </c>
    </row>
    <row r="314" spans="1:20" x14ac:dyDescent="0.2">
      <c r="A314" s="10" t="s">
        <v>218</v>
      </c>
      <c r="B314" s="10" t="s">
        <v>999</v>
      </c>
      <c r="C314" s="10" t="s">
        <v>1013</v>
      </c>
      <c r="D314" s="10" t="s">
        <v>840</v>
      </c>
      <c r="E314" s="10" t="s">
        <v>1076</v>
      </c>
      <c r="F314" s="16">
        <v>1500000</v>
      </c>
      <c r="J314" s="10" t="s">
        <v>259</v>
      </c>
      <c r="L314" s="20">
        <v>38.581251000000002</v>
      </c>
      <c r="M314" s="20">
        <v>-121.51050600000001</v>
      </c>
      <c r="O314" s="10" t="s">
        <v>1153</v>
      </c>
      <c r="P314" s="10" t="s">
        <v>1219</v>
      </c>
      <c r="Q314" s="10" t="s">
        <v>1225</v>
      </c>
      <c r="R314" s="10">
        <v>3000000</v>
      </c>
      <c r="S314" s="10" t="s">
        <v>1239</v>
      </c>
      <c r="T314" s="10" t="s">
        <v>1241</v>
      </c>
    </row>
    <row r="315" spans="1:20" x14ac:dyDescent="0.2">
      <c r="A315" s="10" t="s">
        <v>218</v>
      </c>
      <c r="B315" s="10" t="s">
        <v>1000</v>
      </c>
      <c r="C315" s="10" t="s">
        <v>1013</v>
      </c>
      <c r="D315" s="10" t="s">
        <v>852</v>
      </c>
      <c r="E315" s="10" t="s">
        <v>1077</v>
      </c>
      <c r="F315" s="16">
        <v>11800000</v>
      </c>
      <c r="J315" s="10" t="s">
        <v>259</v>
      </c>
      <c r="L315" s="20">
        <v>34.051886000000003</v>
      </c>
      <c r="M315" s="20">
        <v>-118.23152399999999</v>
      </c>
      <c r="O315" s="10" t="s">
        <v>1154</v>
      </c>
      <c r="P315" s="10" t="s">
        <v>1219</v>
      </c>
      <c r="Q315" s="10" t="s">
        <v>1226</v>
      </c>
      <c r="R315" s="10">
        <v>17050000</v>
      </c>
      <c r="S315" s="10" t="s">
        <v>1240</v>
      </c>
      <c r="T315" s="10" t="s">
        <v>1241</v>
      </c>
    </row>
    <row r="316" spans="1:20" x14ac:dyDescent="0.2">
      <c r="A316" s="10" t="s">
        <v>218</v>
      </c>
      <c r="B316" s="10" t="s">
        <v>1001</v>
      </c>
      <c r="C316" s="10" t="s">
        <v>1013</v>
      </c>
      <c r="D316" s="10" t="s">
        <v>852</v>
      </c>
      <c r="E316" s="10" t="s">
        <v>1078</v>
      </c>
      <c r="F316" s="16">
        <v>10250000</v>
      </c>
      <c r="J316" s="10" t="s">
        <v>259</v>
      </c>
      <c r="L316" s="20">
        <v>33.928530000000002</v>
      </c>
      <c r="M316" s="20">
        <v>-118.237588</v>
      </c>
      <c r="O316" s="10" t="s">
        <v>1154</v>
      </c>
      <c r="P316" s="10" t="s">
        <v>1219</v>
      </c>
      <c r="Q316" s="10" t="s">
        <v>1227</v>
      </c>
      <c r="R316" s="10">
        <v>53700000</v>
      </c>
      <c r="S316" s="10" t="s">
        <v>1240</v>
      </c>
      <c r="T316" s="10" t="s">
        <v>1241</v>
      </c>
    </row>
    <row r="317" spans="1:20" x14ac:dyDescent="0.2">
      <c r="A317" s="10" t="s">
        <v>218</v>
      </c>
      <c r="B317" s="10" t="s">
        <v>1002</v>
      </c>
      <c r="C317" s="10" t="s">
        <v>1013</v>
      </c>
      <c r="D317" s="10" t="s">
        <v>1016</v>
      </c>
      <c r="E317" s="10" t="s">
        <v>1079</v>
      </c>
      <c r="F317" s="16">
        <v>1000000</v>
      </c>
      <c r="J317" s="10" t="s">
        <v>259</v>
      </c>
      <c r="L317" s="20">
        <v>37.769641999999997</v>
      </c>
      <c r="M317" s="20">
        <v>-122.407044</v>
      </c>
      <c r="O317" s="10" t="s">
        <v>1155</v>
      </c>
      <c r="P317" s="10" t="s">
        <v>1219</v>
      </c>
      <c r="Q317" s="10" t="s">
        <v>1228</v>
      </c>
      <c r="R317" s="10">
        <v>3000000</v>
      </c>
      <c r="S317" s="10" t="s">
        <v>1016</v>
      </c>
      <c r="T317" s="10" t="s">
        <v>1241</v>
      </c>
    </row>
    <row r="318" spans="1:20" x14ac:dyDescent="0.2">
      <c r="A318" s="10" t="s">
        <v>218</v>
      </c>
      <c r="B318" s="10" t="s">
        <v>1003</v>
      </c>
      <c r="C318" s="10" t="s">
        <v>1013</v>
      </c>
      <c r="D318" s="10" t="s">
        <v>840</v>
      </c>
      <c r="E318" s="10" t="s">
        <v>1080</v>
      </c>
      <c r="F318" s="16">
        <v>1200000</v>
      </c>
      <c r="J318" s="10" t="s">
        <v>260</v>
      </c>
      <c r="L318" s="20">
        <v>38.671605999999997</v>
      </c>
      <c r="M318" s="20">
        <v>-104.714985</v>
      </c>
      <c r="O318" s="10" t="s">
        <v>1156</v>
      </c>
      <c r="P318" s="10" t="s">
        <v>1219</v>
      </c>
      <c r="Q318" s="10" t="s">
        <v>1229</v>
      </c>
      <c r="R318" s="10">
        <v>1500000</v>
      </c>
      <c r="S318" s="10" t="s">
        <v>1239</v>
      </c>
      <c r="T318" s="10" t="s">
        <v>1241</v>
      </c>
    </row>
    <row r="319" spans="1:20" x14ac:dyDescent="0.2">
      <c r="A319" s="10" t="s">
        <v>218</v>
      </c>
      <c r="B319" s="10" t="s">
        <v>1004</v>
      </c>
      <c r="C319" s="10" t="s">
        <v>1013</v>
      </c>
      <c r="D319" s="10" t="s">
        <v>840</v>
      </c>
      <c r="E319" s="10" t="s">
        <v>1081</v>
      </c>
      <c r="F319" s="16">
        <v>7400000</v>
      </c>
      <c r="J319" s="10" t="s">
        <v>594</v>
      </c>
      <c r="L319" s="20">
        <v>47.400767000000002</v>
      </c>
      <c r="M319" s="20">
        <v>-116.916912</v>
      </c>
      <c r="O319" s="10" t="s">
        <v>1157</v>
      </c>
      <c r="P319" s="10" t="s">
        <v>1219</v>
      </c>
      <c r="Q319" s="10" t="s">
        <v>1230</v>
      </c>
      <c r="R319" s="10">
        <v>9250000</v>
      </c>
      <c r="S319" s="10" t="s">
        <v>1240</v>
      </c>
      <c r="T319" s="10" t="s">
        <v>1242</v>
      </c>
    </row>
    <row r="320" spans="1:20" x14ac:dyDescent="0.2">
      <c r="A320" s="10" t="s">
        <v>218</v>
      </c>
      <c r="B320" s="10" t="s">
        <v>1005</v>
      </c>
      <c r="C320" s="10" t="s">
        <v>1013</v>
      </c>
      <c r="D320" s="10" t="s">
        <v>840</v>
      </c>
      <c r="E320" s="10" t="s">
        <v>1082</v>
      </c>
      <c r="F320" s="16">
        <v>692829</v>
      </c>
      <c r="J320" s="10" t="s">
        <v>592</v>
      </c>
      <c r="L320" s="20">
        <v>48.115701000000001</v>
      </c>
      <c r="M320" s="20">
        <v>-105.184371</v>
      </c>
      <c r="O320" s="10" t="s">
        <v>1158</v>
      </c>
      <c r="P320" s="10" t="s">
        <v>1219</v>
      </c>
      <c r="Q320" s="10" t="s">
        <v>1231</v>
      </c>
      <c r="R320" s="10">
        <v>968829</v>
      </c>
      <c r="S320" s="10" t="s">
        <v>1239</v>
      </c>
      <c r="T320" s="10" t="s">
        <v>1242</v>
      </c>
    </row>
    <row r="321" spans="1:20" x14ac:dyDescent="0.2">
      <c r="A321" s="10" t="s">
        <v>218</v>
      </c>
      <c r="B321" s="10" t="s">
        <v>1006</v>
      </c>
      <c r="C321" s="10" t="s">
        <v>1013</v>
      </c>
      <c r="D321" s="10" t="s">
        <v>1016</v>
      </c>
      <c r="E321" s="10" t="s">
        <v>1083</v>
      </c>
      <c r="F321" s="16">
        <v>400000</v>
      </c>
      <c r="J321" s="10" t="s">
        <v>349</v>
      </c>
      <c r="L321" s="20">
        <v>32.154687000000003</v>
      </c>
      <c r="M321" s="20">
        <v>-106.87912</v>
      </c>
      <c r="O321" s="10" t="s">
        <v>1159</v>
      </c>
      <c r="P321" s="10" t="s">
        <v>1219</v>
      </c>
      <c r="Q321" s="10" t="s">
        <v>1232</v>
      </c>
      <c r="R321" s="10">
        <v>500000</v>
      </c>
      <c r="S321" s="10" t="s">
        <v>1016</v>
      </c>
      <c r="T321" s="10" t="s">
        <v>1242</v>
      </c>
    </row>
    <row r="322" spans="1:20" x14ac:dyDescent="0.2">
      <c r="A322" s="10" t="s">
        <v>218</v>
      </c>
      <c r="B322" s="10" t="s">
        <v>1007</v>
      </c>
      <c r="C322" s="10" t="s">
        <v>1013</v>
      </c>
      <c r="D322" s="10" t="s">
        <v>852</v>
      </c>
      <c r="E322" s="10" t="s">
        <v>1084</v>
      </c>
      <c r="F322" s="16">
        <v>13300000</v>
      </c>
      <c r="J322" s="10" t="s">
        <v>597</v>
      </c>
      <c r="L322" s="20">
        <v>36.115552000000001</v>
      </c>
      <c r="M322" s="20">
        <v>-115.191135</v>
      </c>
      <c r="O322" s="10" t="s">
        <v>1160</v>
      </c>
      <c r="P322" s="10" t="s">
        <v>1219</v>
      </c>
      <c r="Q322" s="10" t="s">
        <v>1233</v>
      </c>
      <c r="R322" s="10">
        <v>42000000</v>
      </c>
      <c r="S322" s="10" t="s">
        <v>1240</v>
      </c>
      <c r="T322" s="10" t="s">
        <v>1241</v>
      </c>
    </row>
    <row r="323" spans="1:20" x14ac:dyDescent="0.2">
      <c r="A323" s="10" t="s">
        <v>218</v>
      </c>
      <c r="B323" s="10" t="s">
        <v>1008</v>
      </c>
      <c r="C323" s="10" t="s">
        <v>1013</v>
      </c>
      <c r="D323" s="10" t="s">
        <v>852</v>
      </c>
      <c r="E323" s="10" t="s">
        <v>1085</v>
      </c>
      <c r="F323" s="16">
        <v>16000000</v>
      </c>
      <c r="J323" s="10" t="s">
        <v>597</v>
      </c>
      <c r="L323" s="20">
        <v>39.538998999999997</v>
      </c>
      <c r="M323" s="20">
        <v>-119.785309</v>
      </c>
      <c r="O323" s="10" t="s">
        <v>1161</v>
      </c>
      <c r="P323" s="10" t="s">
        <v>1219</v>
      </c>
      <c r="Q323" s="10" t="s">
        <v>1234</v>
      </c>
      <c r="R323" s="10">
        <v>52570000</v>
      </c>
      <c r="S323" s="10" t="s">
        <v>1240</v>
      </c>
      <c r="T323" s="10" t="s">
        <v>1241</v>
      </c>
    </row>
    <row r="324" spans="1:20" x14ac:dyDescent="0.2">
      <c r="A324" s="10" t="s">
        <v>218</v>
      </c>
      <c r="B324" s="10" t="s">
        <v>1009</v>
      </c>
      <c r="C324" s="10" t="s">
        <v>1013</v>
      </c>
      <c r="D324" s="10" t="s">
        <v>840</v>
      </c>
      <c r="E324" s="10" t="s">
        <v>1086</v>
      </c>
      <c r="F324" s="16">
        <v>10125000</v>
      </c>
      <c r="J324" s="10" t="s">
        <v>270</v>
      </c>
      <c r="L324" s="20">
        <v>45.506827999999999</v>
      </c>
      <c r="M324" s="20">
        <v>-122.76947</v>
      </c>
      <c r="O324" s="10" t="s">
        <v>1162</v>
      </c>
      <c r="P324" s="10" t="s">
        <v>1219</v>
      </c>
      <c r="Q324" s="10" t="s">
        <v>1235</v>
      </c>
      <c r="R324" s="10">
        <v>15645000</v>
      </c>
      <c r="S324" s="10" t="s">
        <v>1240</v>
      </c>
      <c r="T324" s="10" t="s">
        <v>1241</v>
      </c>
    </row>
    <row r="325" spans="1:20" x14ac:dyDescent="0.2">
      <c r="A325" s="10" t="s">
        <v>218</v>
      </c>
      <c r="B325" s="10" t="s">
        <v>1010</v>
      </c>
      <c r="C325" s="10" t="s">
        <v>1013</v>
      </c>
      <c r="D325" s="10" t="s">
        <v>1016</v>
      </c>
      <c r="E325" s="10" t="s">
        <v>1087</v>
      </c>
      <c r="F325" s="16">
        <v>820000</v>
      </c>
      <c r="J325" s="10" t="s">
        <v>274</v>
      </c>
      <c r="L325" s="20">
        <v>40.757164000000003</v>
      </c>
      <c r="M325" s="20">
        <v>-111.91798</v>
      </c>
      <c r="O325" s="10" t="s">
        <v>1163</v>
      </c>
      <c r="P325" s="10" t="s">
        <v>1219</v>
      </c>
      <c r="Q325" s="10" t="s">
        <v>1236</v>
      </c>
      <c r="R325" s="10">
        <v>1530000</v>
      </c>
      <c r="S325" s="10" t="s">
        <v>1016</v>
      </c>
      <c r="T325" s="10" t="s">
        <v>1241</v>
      </c>
    </row>
    <row r="326" spans="1:20" x14ac:dyDescent="0.2">
      <c r="A326" s="10" t="s">
        <v>218</v>
      </c>
      <c r="B326" s="10" t="s">
        <v>1011</v>
      </c>
      <c r="C326" s="10" t="s">
        <v>1013</v>
      </c>
      <c r="D326" s="10" t="s">
        <v>1017</v>
      </c>
      <c r="E326" s="10" t="s">
        <v>1088</v>
      </c>
      <c r="F326" s="16">
        <v>1101904</v>
      </c>
      <c r="J326" s="10" t="s">
        <v>275</v>
      </c>
      <c r="L326" s="20">
        <v>48.366050000000001</v>
      </c>
      <c r="M326" s="20">
        <v>-124.61575000000001</v>
      </c>
      <c r="O326" s="10" t="s">
        <v>1164</v>
      </c>
      <c r="P326" s="10" t="s">
        <v>1219</v>
      </c>
      <c r="Q326" s="10" t="s">
        <v>1237</v>
      </c>
      <c r="R326" s="10">
        <v>1270000</v>
      </c>
      <c r="S326" s="10" t="s">
        <v>1239</v>
      </c>
      <c r="T326" s="10" t="s">
        <v>1242</v>
      </c>
    </row>
    <row r="327" spans="1:20" x14ac:dyDescent="0.2">
      <c r="A327" s="10" t="s">
        <v>218</v>
      </c>
      <c r="B327" s="10" t="s">
        <v>1012</v>
      </c>
      <c r="C327" s="10" t="s">
        <v>1013</v>
      </c>
      <c r="D327" s="10" t="s">
        <v>1017</v>
      </c>
      <c r="E327" s="10" t="s">
        <v>1089</v>
      </c>
      <c r="F327" s="16">
        <v>20000000</v>
      </c>
      <c r="J327" s="10" t="s">
        <v>275</v>
      </c>
      <c r="L327" s="20">
        <v>47.595753000000002</v>
      </c>
      <c r="M327" s="20">
        <v>-122.34066799999999</v>
      </c>
      <c r="O327" s="10" t="s">
        <v>1165</v>
      </c>
      <c r="P327" s="10" t="s">
        <v>1219</v>
      </c>
      <c r="Q327" s="10" t="s">
        <v>1238</v>
      </c>
      <c r="R327" s="10">
        <v>66098202</v>
      </c>
      <c r="S327" s="10" t="s">
        <v>1240</v>
      </c>
      <c r="T327" s="10" t="s">
        <v>1241</v>
      </c>
    </row>
  </sheetData>
  <hyperlinks>
    <hyperlink ref="G177:G190" r:id="rId1" display="http://portal.hud.gov/hudportal/documents/huddoc?id=fy2010_challeplangrants_p.pdf"/>
    <hyperlink ref="G191" r:id="rId2"/>
    <hyperlink ref="G192:G209" r:id="rId3" display="http://www.dot.gov/recovery/ost/tigerii/"/>
    <hyperlink ref="G2" r:id="rId4"/>
    <hyperlink ref="G3:G4" r:id="rId5" display="http://www.dot.gov/recovery/tigerprojects.html"/>
    <hyperlink ref="G6:G7" r:id="rId6" display="http://www.dot.gov/recovery/tigerprojects.html"/>
    <hyperlink ref="G9" r:id="rId7"/>
    <hyperlink ref="G11:G12" r:id="rId8" display="http://www.dot.gov/recovery/tigerprojects.html"/>
    <hyperlink ref="G15" r:id="rId9"/>
    <hyperlink ref="G18" r:id="rId10"/>
    <hyperlink ref="G24:G26" r:id="rId11" display="http://www.dot.gov/recovery/tigerprojects.html"/>
    <hyperlink ref="G30:G32" r:id="rId12" display="http://www.dot.gov/recovery/tigerprojects.html"/>
    <hyperlink ref="G35:G36" r:id="rId13" display="http://www.dot.gov/recovery/tigerprojects.html"/>
    <hyperlink ref="G39:G45" r:id="rId14" display="http://www.dot.gov/recovery/tigerprojects.html"/>
    <hyperlink ref="G47:G48" r:id="rId15" display="http://www.dot.gov/recovery/tigerprojects.html"/>
    <hyperlink ref="G50" r:id="rId16"/>
    <hyperlink ref="G52:G56" r:id="rId17" display="http://www.dot.gov/recovery/tigerprojects.html"/>
    <hyperlink ref="G61:G63" r:id="rId18" display="http://www.dot.gov/recovery/tigerprojects.html"/>
    <hyperlink ref="G66:G67" r:id="rId19" display="http://www.dot.gov/recovery/tigerprojects.html"/>
    <hyperlink ref="G69:G70" r:id="rId20" display="http://www.dot.gov/recovery/tigerprojects.html"/>
    <hyperlink ref="G73:G74" r:id="rId21" display="http://www.dot.gov/recovery/tigerprojects.html"/>
    <hyperlink ref="G77" r:id="rId22"/>
    <hyperlink ref="G79:G81" r:id="rId23" display="http://www.dot.gov/recovery/tigerprojects.html"/>
    <hyperlink ref="G83:G84" r:id="rId24" display="http://www.dot.gov/recovery/tigerprojects.html"/>
    <hyperlink ref="G86:G87" r:id="rId25" display="http://www.dot.gov/recovery/tigerprojects.html"/>
    <hyperlink ref="G90:G92" r:id="rId26" display="http://www.dot.gov/recovery/tigerprojects.html"/>
    <hyperlink ref="G96:G98" r:id="rId27" display="http://www.dot.gov/recovery/tigerprojects.html"/>
    <hyperlink ref="G100" r:id="rId28"/>
    <hyperlink ref="G5" r:id="rId29"/>
    <hyperlink ref="G8" r:id="rId30"/>
    <hyperlink ref="G10" r:id="rId31"/>
    <hyperlink ref="G13:G14" r:id="rId32" display="http://www.dot.gov/recovery/tigerprojects.html"/>
    <hyperlink ref="G16:G17" r:id="rId33" display="http://www.dot.gov/recovery/tigerprojects.html"/>
    <hyperlink ref="G19:G23" r:id="rId34" display="http://www.dot.gov/recovery/tigerprojects.html"/>
    <hyperlink ref="G27:G29" r:id="rId35" display="http://www.dot.gov/recovery/tigerprojects.html"/>
    <hyperlink ref="G33:G34" r:id="rId36" display="http://www.dot.gov/recovery/tigerprojects.html"/>
    <hyperlink ref="G37:G38" r:id="rId37" display="http://www.dot.gov/recovery/tigerprojects.html"/>
    <hyperlink ref="G46" r:id="rId38"/>
    <hyperlink ref="G49" r:id="rId39"/>
    <hyperlink ref="G51" r:id="rId40"/>
    <hyperlink ref="G57:G60" r:id="rId41" display="http://www.dot.gov/recovery/tigerprojects.html"/>
    <hyperlink ref="G64:G65" r:id="rId42" display="http://www.dot.gov/recovery/tigerprojects.html"/>
    <hyperlink ref="G68" r:id="rId43"/>
    <hyperlink ref="G71:G72" r:id="rId44" display="http://www.dot.gov/recovery/tigerprojects.html"/>
    <hyperlink ref="G75:G76" r:id="rId45" display="http://www.dot.gov/recovery/tigerprojects.html"/>
    <hyperlink ref="G78" r:id="rId46"/>
    <hyperlink ref="G82" r:id="rId47"/>
    <hyperlink ref="G85" r:id="rId48"/>
    <hyperlink ref="G88:G89" r:id="rId49" display="http://www.dot.gov/recovery/tigerprojects.html"/>
    <hyperlink ref="G93:G95" r:id="rId50" display="http://www.dot.gov/recovery/tigerprojects.html"/>
    <hyperlink ref="G99" r:id="rId51"/>
    <hyperlink ref="G145" r:id="rId52"/>
    <hyperlink ref="G125:G176" r:id="rId53" display="http://www.fta.dot.gov/news/news_events_11820.html"/>
    <hyperlink ref="G101" r:id="rId54"/>
    <hyperlink ref="G102:G123" r:id="rId55" display="http://www.fta.dot.gov/news/news_events_12233.html"/>
  </hyperlinks>
  <pageMargins left="0.7" right="0.7" top="0.75" bottom="0.75" header="0.3" footer="0.3"/>
  <pageSetup orientation="portrait" r:id="rId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workbookViewId="0">
      <selection sqref="A1:E1"/>
    </sheetView>
  </sheetViews>
  <sheetFormatPr defaultRowHeight="15" x14ac:dyDescent="0.25"/>
  <sheetData>
    <row r="1" spans="1:19" x14ac:dyDescent="0.25">
      <c r="A1" s="21" t="s">
        <v>308</v>
      </c>
      <c r="B1" s="21"/>
      <c r="C1" s="21"/>
      <c r="D1" s="21"/>
      <c r="E1" s="21"/>
      <c r="H1" s="21" t="s">
        <v>219</v>
      </c>
      <c r="I1" s="21"/>
      <c r="J1" s="21"/>
      <c r="K1" s="21"/>
      <c r="L1" s="21"/>
      <c r="O1" s="21" t="s">
        <v>600</v>
      </c>
      <c r="P1" s="21"/>
      <c r="Q1" s="21"/>
      <c r="R1" s="21"/>
      <c r="S1" s="21"/>
    </row>
    <row r="2" spans="1:19" x14ac:dyDescent="0.25">
      <c r="A2" t="s">
        <v>601</v>
      </c>
      <c r="B2" t="s">
        <v>602</v>
      </c>
      <c r="C2" t="s">
        <v>603</v>
      </c>
      <c r="D2" t="s">
        <v>604</v>
      </c>
      <c r="E2" t="s">
        <v>605</v>
      </c>
      <c r="H2" t="s">
        <v>601</v>
      </c>
      <c r="I2" t="s">
        <v>602</v>
      </c>
      <c r="J2" t="s">
        <v>603</v>
      </c>
      <c r="K2" t="s">
        <v>604</v>
      </c>
      <c r="L2" t="s">
        <v>605</v>
      </c>
      <c r="O2" t="s">
        <v>601</v>
      </c>
      <c r="P2" t="s">
        <v>602</v>
      </c>
      <c r="Q2" t="s">
        <v>603</v>
      </c>
      <c r="R2" t="s">
        <v>604</v>
      </c>
      <c r="S2" t="s">
        <v>605</v>
      </c>
    </row>
    <row r="3" spans="1:19" x14ac:dyDescent="0.25">
      <c r="A3">
        <v>33.673310000000001</v>
      </c>
      <c r="B3">
        <v>-85.867259000000004</v>
      </c>
      <c r="C3" t="s">
        <v>606</v>
      </c>
      <c r="D3" t="s">
        <v>607</v>
      </c>
      <c r="H3">
        <v>39.758450000000003</v>
      </c>
      <c r="I3">
        <v>-105.080499</v>
      </c>
      <c r="J3" t="s">
        <v>608</v>
      </c>
      <c r="K3" t="s">
        <v>607</v>
      </c>
      <c r="O3">
        <v>34.053489999999996</v>
      </c>
      <c r="P3">
        <v>-118.24531899999999</v>
      </c>
      <c r="Q3" t="s">
        <v>609</v>
      </c>
      <c r="R3" t="s">
        <v>607</v>
      </c>
    </row>
    <row r="4" spans="1:19" x14ac:dyDescent="0.25">
      <c r="A4">
        <v>34.527093999999998</v>
      </c>
      <c r="B4">
        <v>-90.586027000000001</v>
      </c>
      <c r="C4" t="s">
        <v>610</v>
      </c>
      <c r="D4" t="s">
        <v>607</v>
      </c>
      <c r="H4">
        <v>41.61083</v>
      </c>
      <c r="I4">
        <v>-87.644578999999993</v>
      </c>
      <c r="J4" t="s">
        <v>611</v>
      </c>
      <c r="K4" t="s">
        <v>607</v>
      </c>
      <c r="O4">
        <v>39.751128000000001</v>
      </c>
      <c r="P4">
        <v>-104.997511</v>
      </c>
      <c r="Q4" t="s">
        <v>612</v>
      </c>
      <c r="R4" t="s">
        <v>607</v>
      </c>
    </row>
    <row r="5" spans="1:19" x14ac:dyDescent="0.25">
      <c r="A5">
        <v>34.498089999999998</v>
      </c>
      <c r="B5">
        <v>-109.36260900000001</v>
      </c>
      <c r="C5" t="s">
        <v>613</v>
      </c>
      <c r="D5" t="s">
        <v>607</v>
      </c>
      <c r="H5">
        <v>33.748314999999998</v>
      </c>
      <c r="I5">
        <v>-84.391109</v>
      </c>
      <c r="J5" t="s">
        <v>614</v>
      </c>
      <c r="K5" t="s">
        <v>607</v>
      </c>
      <c r="O5">
        <v>38.919128999999998</v>
      </c>
      <c r="P5">
        <v>-77.037698000000006</v>
      </c>
      <c r="Q5" t="s">
        <v>615</v>
      </c>
      <c r="R5" t="s">
        <v>607</v>
      </c>
    </row>
    <row r="6" spans="1:19" x14ac:dyDescent="0.25">
      <c r="A6">
        <v>36.807462999999998</v>
      </c>
      <c r="B6">
        <v>-119.736116</v>
      </c>
      <c r="C6" t="s">
        <v>616</v>
      </c>
      <c r="D6" t="s">
        <v>607</v>
      </c>
      <c r="H6">
        <v>40.759504999999997</v>
      </c>
      <c r="I6">
        <v>-111.888229</v>
      </c>
      <c r="J6" t="s">
        <v>617</v>
      </c>
      <c r="K6" t="s">
        <v>607</v>
      </c>
      <c r="O6">
        <v>29.651949999999999</v>
      </c>
      <c r="P6">
        <v>-82.323183999999998</v>
      </c>
      <c r="Q6" t="s">
        <v>618</v>
      </c>
      <c r="R6" t="s">
        <v>607</v>
      </c>
    </row>
    <row r="7" spans="1:19" x14ac:dyDescent="0.25">
      <c r="A7">
        <v>38.576625</v>
      </c>
      <c r="B7">
        <v>-121.48824500000001</v>
      </c>
      <c r="C7" t="s">
        <v>619</v>
      </c>
      <c r="D7" t="s">
        <v>607</v>
      </c>
      <c r="H7">
        <v>38.890369999999997</v>
      </c>
      <c r="I7">
        <v>-77.031959000000001</v>
      </c>
      <c r="J7" t="s">
        <v>620</v>
      </c>
      <c r="K7" t="s">
        <v>607</v>
      </c>
      <c r="O7">
        <v>28.538235</v>
      </c>
      <c r="P7">
        <v>-81.377388999999994</v>
      </c>
      <c r="Q7" t="s">
        <v>621</v>
      </c>
      <c r="R7" t="s">
        <v>607</v>
      </c>
    </row>
    <row r="8" spans="1:19" x14ac:dyDescent="0.25">
      <c r="A8">
        <v>41.711713000000003</v>
      </c>
      <c r="B8">
        <v>-72.212128000000007</v>
      </c>
      <c r="C8" t="s">
        <v>622</v>
      </c>
      <c r="D8" t="s">
        <v>607</v>
      </c>
      <c r="H8">
        <v>41.823875000000001</v>
      </c>
      <c r="I8">
        <v>-71.411994000000007</v>
      </c>
      <c r="J8" t="s">
        <v>623</v>
      </c>
      <c r="K8" t="s">
        <v>607</v>
      </c>
      <c r="O8">
        <v>30.439775000000001</v>
      </c>
      <c r="P8">
        <v>-84.280648999999997</v>
      </c>
      <c r="Q8" t="s">
        <v>624</v>
      </c>
      <c r="R8" t="s">
        <v>607</v>
      </c>
    </row>
    <row r="9" spans="1:19" x14ac:dyDescent="0.25">
      <c r="A9">
        <v>41.758997000000001</v>
      </c>
      <c r="B9">
        <v>-72.675475000000006</v>
      </c>
      <c r="C9" t="s">
        <v>625</v>
      </c>
      <c r="D9" t="s">
        <v>607</v>
      </c>
      <c r="H9">
        <v>32.306730000000002</v>
      </c>
      <c r="I9">
        <v>-106.777734</v>
      </c>
      <c r="J9" t="s">
        <v>626</v>
      </c>
      <c r="K9" t="s">
        <v>607</v>
      </c>
      <c r="O9">
        <v>33.928024000000001</v>
      </c>
      <c r="P9">
        <v>-83.928860999999998</v>
      </c>
      <c r="Q9" t="s">
        <v>627</v>
      </c>
      <c r="R9" t="s">
        <v>607</v>
      </c>
    </row>
    <row r="10" spans="1:19" x14ac:dyDescent="0.25">
      <c r="A10">
        <v>27.897860999999999</v>
      </c>
      <c r="B10">
        <v>-81.839488000000003</v>
      </c>
      <c r="C10" t="s">
        <v>628</v>
      </c>
      <c r="D10" t="s">
        <v>607</v>
      </c>
      <c r="H10">
        <v>38.254860000000001</v>
      </c>
      <c r="I10">
        <v>-85.766403999999994</v>
      </c>
      <c r="J10" t="s">
        <v>629</v>
      </c>
      <c r="K10" t="s">
        <v>607</v>
      </c>
      <c r="O10">
        <v>33.893521999999997</v>
      </c>
      <c r="P10">
        <v>-84.585898999999998</v>
      </c>
      <c r="Q10" t="s">
        <v>630</v>
      </c>
      <c r="R10" t="s">
        <v>607</v>
      </c>
    </row>
    <row r="11" spans="1:19" x14ac:dyDescent="0.25">
      <c r="A11">
        <v>26.010449000000001</v>
      </c>
      <c r="B11">
        <v>-80.178184999999999</v>
      </c>
      <c r="C11" t="s">
        <v>631</v>
      </c>
      <c r="D11" t="s">
        <v>607</v>
      </c>
      <c r="H11">
        <v>38.579065</v>
      </c>
      <c r="I11">
        <v>-121.49101400000001</v>
      </c>
      <c r="J11" t="s">
        <v>632</v>
      </c>
      <c r="K11" t="s">
        <v>607</v>
      </c>
      <c r="O11">
        <v>41.882485000000003</v>
      </c>
      <c r="P11">
        <v>-87.644598999999999</v>
      </c>
      <c r="Q11" t="s">
        <v>633</v>
      </c>
      <c r="R11" t="s">
        <v>607</v>
      </c>
    </row>
    <row r="12" spans="1:19" x14ac:dyDescent="0.25">
      <c r="A12">
        <v>41.636479999999999</v>
      </c>
      <c r="B12">
        <v>-93.703277999999997</v>
      </c>
      <c r="C12" t="s">
        <v>634</v>
      </c>
      <c r="D12" t="s">
        <v>607</v>
      </c>
      <c r="H12">
        <v>39.144291000000003</v>
      </c>
      <c r="I12">
        <v>-77.207642000000007</v>
      </c>
      <c r="J12" t="s">
        <v>635</v>
      </c>
      <c r="K12" t="s">
        <v>607</v>
      </c>
      <c r="O12">
        <v>44.984181999999997</v>
      </c>
      <c r="P12">
        <v>-93.268441999999993</v>
      </c>
      <c r="Q12" t="s">
        <v>636</v>
      </c>
      <c r="R12" t="s">
        <v>607</v>
      </c>
    </row>
    <row r="13" spans="1:19" x14ac:dyDescent="0.25">
      <c r="A13">
        <v>42.273307000000003</v>
      </c>
      <c r="B13">
        <v>-89.092819000000006</v>
      </c>
      <c r="C13" t="s">
        <v>637</v>
      </c>
      <c r="D13" t="s">
        <v>607</v>
      </c>
      <c r="H13">
        <v>43.419181000000002</v>
      </c>
      <c r="I13">
        <v>-83.946673000000004</v>
      </c>
      <c r="J13" t="s">
        <v>638</v>
      </c>
      <c r="K13" t="s">
        <v>607</v>
      </c>
      <c r="O13">
        <v>44.742289999999997</v>
      </c>
      <c r="P13">
        <v>-92.851889</v>
      </c>
      <c r="Q13" t="s">
        <v>639</v>
      </c>
      <c r="R13" t="s">
        <v>607</v>
      </c>
    </row>
    <row r="14" spans="1:19" x14ac:dyDescent="0.25">
      <c r="A14">
        <v>41.878951000000001</v>
      </c>
      <c r="B14">
        <v>-87.636471999999998</v>
      </c>
      <c r="C14" t="s">
        <v>640</v>
      </c>
      <c r="D14" t="s">
        <v>607</v>
      </c>
      <c r="H14">
        <v>43.207250000000002</v>
      </c>
      <c r="I14">
        <v>-71.536603999999997</v>
      </c>
      <c r="J14" t="s">
        <v>641</v>
      </c>
      <c r="K14" t="s">
        <v>607</v>
      </c>
      <c r="O14">
        <v>39.103749999999998</v>
      </c>
      <c r="P14">
        <v>-94.587858999999995</v>
      </c>
      <c r="Q14" t="s">
        <v>642</v>
      </c>
      <c r="R14" t="s">
        <v>607</v>
      </c>
    </row>
    <row r="15" spans="1:19" x14ac:dyDescent="0.25">
      <c r="A15">
        <v>40.690086999999998</v>
      </c>
      <c r="B15">
        <v>-89.590115999999995</v>
      </c>
      <c r="C15" t="s">
        <v>643</v>
      </c>
      <c r="D15" t="s">
        <v>607</v>
      </c>
      <c r="H15">
        <v>33.448259999999998</v>
      </c>
      <c r="I15">
        <v>-112.075774</v>
      </c>
      <c r="J15" t="s">
        <v>644</v>
      </c>
      <c r="K15" t="s">
        <v>607</v>
      </c>
      <c r="O15">
        <v>41.260674999999999</v>
      </c>
      <c r="P15">
        <v>-95.940468999999993</v>
      </c>
      <c r="Q15" t="s">
        <v>645</v>
      </c>
      <c r="R15" t="s">
        <v>607</v>
      </c>
    </row>
    <row r="16" spans="1:19" x14ac:dyDescent="0.25">
      <c r="A16">
        <v>37.973356000000003</v>
      </c>
      <c r="B16">
        <v>-87.567819</v>
      </c>
      <c r="C16" t="s">
        <v>646</v>
      </c>
      <c r="D16" t="s">
        <v>607</v>
      </c>
      <c r="H16">
        <v>33.981405000000002</v>
      </c>
      <c r="I16">
        <v>-118.219144</v>
      </c>
      <c r="J16" t="s">
        <v>647</v>
      </c>
      <c r="K16" t="s">
        <v>607</v>
      </c>
      <c r="O16">
        <v>40.708471000000003</v>
      </c>
      <c r="P16">
        <v>-74.002949999999998</v>
      </c>
      <c r="Q16" t="s">
        <v>648</v>
      </c>
      <c r="R16" t="s">
        <v>607</v>
      </c>
    </row>
    <row r="17" spans="1:18" x14ac:dyDescent="0.25">
      <c r="A17">
        <v>38.048594999999999</v>
      </c>
      <c r="B17">
        <v>-84.500319000000005</v>
      </c>
      <c r="C17" t="s">
        <v>649</v>
      </c>
      <c r="D17" t="s">
        <v>607</v>
      </c>
      <c r="H17">
        <v>32.720480000000002</v>
      </c>
      <c r="I17">
        <v>-117.058886</v>
      </c>
      <c r="J17" t="s">
        <v>650</v>
      </c>
      <c r="K17" t="s">
        <v>607</v>
      </c>
      <c r="O17">
        <v>39.961959999999998</v>
      </c>
      <c r="P17">
        <v>-83.002983999999998</v>
      </c>
      <c r="Q17" t="s">
        <v>651</v>
      </c>
      <c r="R17" t="s">
        <v>607</v>
      </c>
    </row>
    <row r="18" spans="1:18" x14ac:dyDescent="0.25">
      <c r="A18">
        <v>42.355196999999997</v>
      </c>
      <c r="B18">
        <v>-71.061797999999996</v>
      </c>
      <c r="C18" t="s">
        <v>652</v>
      </c>
      <c r="D18" t="s">
        <v>607</v>
      </c>
      <c r="H18">
        <v>37.777124999999998</v>
      </c>
      <c r="I18">
        <v>-122.41964400000001</v>
      </c>
      <c r="J18" t="s">
        <v>653</v>
      </c>
      <c r="K18" t="s">
        <v>607</v>
      </c>
      <c r="O18">
        <v>45.52928</v>
      </c>
      <c r="P18">
        <v>-122.644929</v>
      </c>
      <c r="Q18" t="s">
        <v>654</v>
      </c>
      <c r="R18" t="s">
        <v>607</v>
      </c>
    </row>
    <row r="19" spans="1:18" x14ac:dyDescent="0.25">
      <c r="A19">
        <v>42.450262000000002</v>
      </c>
      <c r="B19">
        <v>-73.252933999999996</v>
      </c>
      <c r="C19" t="s">
        <v>655</v>
      </c>
      <c r="D19" t="s">
        <v>607</v>
      </c>
      <c r="H19">
        <v>39.708708999999999</v>
      </c>
      <c r="I19">
        <v>-104.81264899999999</v>
      </c>
      <c r="J19" t="s">
        <v>656</v>
      </c>
      <c r="K19" t="s">
        <v>607</v>
      </c>
      <c r="O19">
        <v>41.823875000000001</v>
      </c>
      <c r="P19">
        <v>-71.411994000000007</v>
      </c>
      <c r="Q19" t="s">
        <v>657</v>
      </c>
      <c r="R19" t="s">
        <v>607</v>
      </c>
    </row>
    <row r="20" spans="1:18" x14ac:dyDescent="0.25">
      <c r="A20">
        <v>42.587428000000003</v>
      </c>
      <c r="B20">
        <v>-72.598309999999998</v>
      </c>
      <c r="C20" t="s">
        <v>658</v>
      </c>
      <c r="D20" t="s">
        <v>607</v>
      </c>
      <c r="H20">
        <v>39.751128000000001</v>
      </c>
      <c r="I20">
        <v>-104.997511</v>
      </c>
      <c r="J20" t="s">
        <v>659</v>
      </c>
      <c r="K20" t="s">
        <v>607</v>
      </c>
      <c r="O20">
        <v>36.142128999999997</v>
      </c>
      <c r="P20">
        <v>-86.742289999999997</v>
      </c>
      <c r="Q20" t="s">
        <v>660</v>
      </c>
      <c r="R20" t="s">
        <v>607</v>
      </c>
    </row>
    <row r="21" spans="1:18" x14ac:dyDescent="0.25">
      <c r="A21">
        <v>43.661765000000003</v>
      </c>
      <c r="B21">
        <v>-70.265563999999998</v>
      </c>
      <c r="C21" t="s">
        <v>661</v>
      </c>
      <c r="D21" t="s">
        <v>607</v>
      </c>
      <c r="H21">
        <v>33.748314999999998</v>
      </c>
      <c r="I21">
        <v>-84.391109</v>
      </c>
      <c r="J21" t="s">
        <v>662</v>
      </c>
      <c r="K21" t="s">
        <v>607</v>
      </c>
      <c r="O21">
        <v>30.265561000000002</v>
      </c>
      <c r="P21">
        <v>-97.717780000000005</v>
      </c>
      <c r="Q21" t="s">
        <v>663</v>
      </c>
      <c r="R21" t="s">
        <v>607</v>
      </c>
    </row>
    <row r="22" spans="1:18" x14ac:dyDescent="0.25">
      <c r="A22">
        <v>46.830545000000001</v>
      </c>
      <c r="B22">
        <v>-68.013992999999999</v>
      </c>
      <c r="C22" t="s">
        <v>664</v>
      </c>
      <c r="D22" t="s">
        <v>607</v>
      </c>
      <c r="H22">
        <v>41.615229999999997</v>
      </c>
      <c r="I22">
        <v>-85.830354</v>
      </c>
      <c r="J22" t="s">
        <v>665</v>
      </c>
      <c r="K22" t="s">
        <v>607</v>
      </c>
      <c r="O22">
        <v>32.778899000000003</v>
      </c>
      <c r="P22">
        <v>-96.803698999999995</v>
      </c>
      <c r="Q22" t="s">
        <v>666</v>
      </c>
      <c r="R22" t="s">
        <v>607</v>
      </c>
    </row>
    <row r="23" spans="1:18" x14ac:dyDescent="0.25">
      <c r="A23">
        <v>42.329273000000001</v>
      </c>
      <c r="B23">
        <v>-83.046431999999996</v>
      </c>
      <c r="C23" t="s">
        <v>667</v>
      </c>
      <c r="D23" t="s">
        <v>607</v>
      </c>
      <c r="H23">
        <v>43.437530000000002</v>
      </c>
      <c r="I23">
        <v>-70.772309000000007</v>
      </c>
      <c r="J23" t="s">
        <v>668</v>
      </c>
      <c r="K23" t="s">
        <v>607</v>
      </c>
      <c r="O23">
        <v>29.47204</v>
      </c>
      <c r="P23">
        <v>-98.490388999999993</v>
      </c>
      <c r="Q23" t="s">
        <v>669</v>
      </c>
      <c r="R23" t="s">
        <v>607</v>
      </c>
    </row>
    <row r="24" spans="1:18" x14ac:dyDescent="0.25">
      <c r="A24">
        <v>46.375926</v>
      </c>
      <c r="B24">
        <v>-94.794157999999996</v>
      </c>
      <c r="C24" t="s">
        <v>670</v>
      </c>
      <c r="D24" t="s">
        <v>607</v>
      </c>
      <c r="H24">
        <v>42.655284999999999</v>
      </c>
      <c r="I24">
        <v>-71.305439000000007</v>
      </c>
      <c r="J24" t="s">
        <v>671</v>
      </c>
      <c r="K24" t="s">
        <v>607</v>
      </c>
      <c r="O24">
        <v>40.759504999999997</v>
      </c>
      <c r="P24">
        <v>-111.888229</v>
      </c>
      <c r="Q24" t="s">
        <v>672</v>
      </c>
      <c r="R24" t="s">
        <v>607</v>
      </c>
    </row>
    <row r="25" spans="1:18" x14ac:dyDescent="0.25">
      <c r="A25">
        <v>44.948118999999998</v>
      </c>
      <c r="B25">
        <v>-93.091295000000002</v>
      </c>
      <c r="C25" t="s">
        <v>673</v>
      </c>
      <c r="D25" t="s">
        <v>607</v>
      </c>
      <c r="H25">
        <v>42.148200000000003</v>
      </c>
      <c r="I25">
        <v>-72.606972999999996</v>
      </c>
      <c r="J25" t="s">
        <v>674</v>
      </c>
      <c r="K25" t="s">
        <v>607</v>
      </c>
      <c r="O25">
        <v>47.603560000000002</v>
      </c>
      <c r="P25">
        <v>-122.32943899999999</v>
      </c>
      <c r="Q25" t="s">
        <v>675</v>
      </c>
      <c r="R25" t="s">
        <v>607</v>
      </c>
    </row>
    <row r="26" spans="1:18" x14ac:dyDescent="0.25">
      <c r="A26">
        <v>38.624966999999998</v>
      </c>
      <c r="B26">
        <v>-90.187664999999996</v>
      </c>
      <c r="C26" t="s">
        <v>676</v>
      </c>
      <c r="D26" t="s">
        <v>607</v>
      </c>
      <c r="H26">
        <v>39.055779999999999</v>
      </c>
      <c r="I26">
        <v>-94.507979000000006</v>
      </c>
      <c r="J26" t="s">
        <v>677</v>
      </c>
      <c r="K26" t="s">
        <v>607</v>
      </c>
      <c r="O26">
        <v>33.448259999999998</v>
      </c>
      <c r="P26">
        <v>-112.075774</v>
      </c>
      <c r="Q26" t="s">
        <v>678</v>
      </c>
      <c r="R26" t="s">
        <v>607</v>
      </c>
    </row>
    <row r="27" spans="1:18" x14ac:dyDescent="0.25">
      <c r="A27">
        <v>39.106532999999999</v>
      </c>
      <c r="B27">
        <v>-94.588138999999998</v>
      </c>
      <c r="C27" t="s">
        <v>679</v>
      </c>
      <c r="D27" t="s">
        <v>607</v>
      </c>
      <c r="H27">
        <v>48.201639999999998</v>
      </c>
      <c r="I27">
        <v>-114.31490100000001</v>
      </c>
      <c r="J27" t="s">
        <v>680</v>
      </c>
      <c r="K27" t="s">
        <v>607</v>
      </c>
      <c r="O27">
        <v>33.810160000000003</v>
      </c>
      <c r="P27">
        <v>-117.85844899999999</v>
      </c>
      <c r="Q27" t="s">
        <v>681</v>
      </c>
      <c r="R27" t="s">
        <v>607</v>
      </c>
    </row>
    <row r="28" spans="1:18" x14ac:dyDescent="0.25">
      <c r="A28">
        <v>30.384249000000001</v>
      </c>
      <c r="B28">
        <v>-89.074701000000005</v>
      </c>
      <c r="C28" t="s">
        <v>682</v>
      </c>
      <c r="D28" t="s">
        <v>607</v>
      </c>
      <c r="H28">
        <v>40.715544999999999</v>
      </c>
      <c r="I28">
        <v>-74.147919000000002</v>
      </c>
      <c r="J28" t="s">
        <v>683</v>
      </c>
      <c r="K28" t="s">
        <v>607</v>
      </c>
      <c r="O28">
        <v>37.77355</v>
      </c>
      <c r="P28">
        <v>-122.41132899999999</v>
      </c>
      <c r="Q28" t="s">
        <v>684</v>
      </c>
      <c r="R28" t="s">
        <v>607</v>
      </c>
    </row>
    <row r="29" spans="1:18" x14ac:dyDescent="0.25">
      <c r="A29">
        <v>35.600850999999999</v>
      </c>
      <c r="B29">
        <v>-82.622703999999999</v>
      </c>
      <c r="C29" t="s">
        <v>685</v>
      </c>
      <c r="D29" t="s">
        <v>607</v>
      </c>
      <c r="H29">
        <v>44.693845000000003</v>
      </c>
      <c r="I29">
        <v>-75.489604</v>
      </c>
      <c r="J29" t="s">
        <v>686</v>
      </c>
      <c r="K29" t="s">
        <v>607</v>
      </c>
      <c r="O29">
        <v>37.588394999999998</v>
      </c>
      <c r="P29">
        <v>-122.025924</v>
      </c>
      <c r="Q29" t="s">
        <v>687</v>
      </c>
      <c r="R29" t="s">
        <v>607</v>
      </c>
    </row>
    <row r="30" spans="1:18" x14ac:dyDescent="0.25">
      <c r="A30">
        <v>36.111648000000002</v>
      </c>
      <c r="B30">
        <v>-79.960256999999999</v>
      </c>
      <c r="C30" t="s">
        <v>688</v>
      </c>
      <c r="D30" t="s">
        <v>607</v>
      </c>
      <c r="H30">
        <v>35.108459000000003</v>
      </c>
      <c r="I30">
        <v>-77.042074</v>
      </c>
      <c r="J30" t="s">
        <v>689</v>
      </c>
      <c r="K30" t="s">
        <v>607</v>
      </c>
      <c r="O30">
        <v>37.953620000000001</v>
      </c>
      <c r="P30">
        <v>-121.290719</v>
      </c>
      <c r="Q30" t="s">
        <v>690</v>
      </c>
      <c r="R30" t="s">
        <v>607</v>
      </c>
    </row>
    <row r="31" spans="1:18" x14ac:dyDescent="0.25">
      <c r="A31">
        <v>40.734112000000003</v>
      </c>
      <c r="B31">
        <v>-73.988472999999999</v>
      </c>
      <c r="C31" t="s">
        <v>691</v>
      </c>
      <c r="D31" t="s">
        <v>607</v>
      </c>
      <c r="H31">
        <v>41.504365</v>
      </c>
      <c r="I31">
        <v>-81.690459000000004</v>
      </c>
      <c r="J31" t="s">
        <v>692</v>
      </c>
      <c r="K31" t="s">
        <v>607</v>
      </c>
      <c r="O31">
        <v>39.751128000000001</v>
      </c>
      <c r="P31">
        <v>-104.997511</v>
      </c>
      <c r="Q31" t="s">
        <v>612</v>
      </c>
      <c r="R31" t="s">
        <v>607</v>
      </c>
    </row>
    <row r="32" spans="1:18" x14ac:dyDescent="0.25">
      <c r="A32">
        <v>41.504213</v>
      </c>
      <c r="B32">
        <v>-81.685079999999999</v>
      </c>
      <c r="C32" t="s">
        <v>693</v>
      </c>
      <c r="D32" t="s">
        <v>607</v>
      </c>
      <c r="H32">
        <v>36.149745000000003</v>
      </c>
      <c r="I32">
        <v>-95.993334000000004</v>
      </c>
      <c r="J32" t="s">
        <v>694</v>
      </c>
      <c r="K32" t="s">
        <v>607</v>
      </c>
      <c r="O32">
        <v>37.167724999999997</v>
      </c>
      <c r="P32">
        <v>-104.508184</v>
      </c>
      <c r="Q32" t="s">
        <v>695</v>
      </c>
      <c r="R32" t="s">
        <v>607</v>
      </c>
    </row>
    <row r="33" spans="1:18" x14ac:dyDescent="0.25">
      <c r="A33">
        <v>44.050248000000003</v>
      </c>
      <c r="B33">
        <v>-123.092614</v>
      </c>
      <c r="C33" t="s">
        <v>696</v>
      </c>
      <c r="D33" t="s">
        <v>607</v>
      </c>
      <c r="H33">
        <v>40.691336999999997</v>
      </c>
      <c r="I33">
        <v>-80.280170999999996</v>
      </c>
      <c r="J33" t="s">
        <v>697</v>
      </c>
      <c r="K33" t="s">
        <v>607</v>
      </c>
      <c r="O33">
        <v>38.478645</v>
      </c>
      <c r="P33">
        <v>-107.877619</v>
      </c>
      <c r="Q33" t="s">
        <v>698</v>
      </c>
      <c r="R33" t="s">
        <v>607</v>
      </c>
    </row>
    <row r="34" spans="1:18" x14ac:dyDescent="0.25">
      <c r="A34">
        <v>43.309901000000004</v>
      </c>
      <c r="B34">
        <v>-102.243009</v>
      </c>
      <c r="C34" t="s">
        <v>699</v>
      </c>
      <c r="D34" t="s">
        <v>607</v>
      </c>
      <c r="H34">
        <v>46.808098000000001</v>
      </c>
      <c r="I34">
        <v>-87.732406999999995</v>
      </c>
      <c r="J34" t="s">
        <v>700</v>
      </c>
      <c r="K34" t="s">
        <v>607</v>
      </c>
      <c r="O34">
        <v>41.763325000000002</v>
      </c>
      <c r="P34">
        <v>-72.674069000000003</v>
      </c>
      <c r="Q34" t="s">
        <v>701</v>
      </c>
      <c r="R34" t="s">
        <v>607</v>
      </c>
    </row>
    <row r="35" spans="1:18" x14ac:dyDescent="0.25">
      <c r="A35">
        <v>35.961244999999998</v>
      </c>
      <c r="B35">
        <v>-83.917361999999997</v>
      </c>
      <c r="C35" t="s">
        <v>702</v>
      </c>
      <c r="D35" t="s">
        <v>607</v>
      </c>
      <c r="H35">
        <v>37.271524999999997</v>
      </c>
      <c r="I35">
        <v>-79.940534</v>
      </c>
      <c r="J35" t="s">
        <v>703</v>
      </c>
      <c r="K35" t="s">
        <v>607</v>
      </c>
      <c r="O35">
        <v>41.051819999999999</v>
      </c>
      <c r="P35">
        <v>-73.542233999999993</v>
      </c>
      <c r="Q35" t="s">
        <v>704</v>
      </c>
      <c r="R35" t="s">
        <v>607</v>
      </c>
    </row>
    <row r="36" spans="1:18" x14ac:dyDescent="0.25">
      <c r="A36">
        <v>29.760819999999999</v>
      </c>
      <c r="B36">
        <v>-95.369499000000005</v>
      </c>
      <c r="C36" t="s">
        <v>705</v>
      </c>
      <c r="D36" t="s">
        <v>607</v>
      </c>
      <c r="H36">
        <v>48.166384999999998</v>
      </c>
      <c r="I36">
        <v>-118.97664399999999</v>
      </c>
      <c r="J36" t="s">
        <v>706</v>
      </c>
      <c r="K36" t="s">
        <v>607</v>
      </c>
      <c r="O36">
        <v>28.538235</v>
      </c>
      <c r="P36">
        <v>-81.377388999999994</v>
      </c>
      <c r="Q36" t="s">
        <v>621</v>
      </c>
      <c r="R36" t="s">
        <v>607</v>
      </c>
    </row>
    <row r="37" spans="1:18" x14ac:dyDescent="0.25">
      <c r="A37">
        <v>30.201540999999999</v>
      </c>
      <c r="B37">
        <v>-97.709440000000001</v>
      </c>
      <c r="C37" t="s">
        <v>707</v>
      </c>
      <c r="D37" t="s">
        <v>607</v>
      </c>
      <c r="H37">
        <v>39.299239999999998</v>
      </c>
      <c r="I37">
        <v>-77.862663999999995</v>
      </c>
      <c r="J37" t="s">
        <v>708</v>
      </c>
      <c r="K37" t="s">
        <v>607</v>
      </c>
      <c r="O37">
        <v>26.23368</v>
      </c>
      <c r="P37">
        <v>-80.159403999999995</v>
      </c>
      <c r="Q37" t="s">
        <v>709</v>
      </c>
      <c r="R37" t="s">
        <v>607</v>
      </c>
    </row>
    <row r="38" spans="1:18" x14ac:dyDescent="0.25">
      <c r="A38">
        <v>40.727607999999996</v>
      </c>
      <c r="B38">
        <v>-111.888104</v>
      </c>
      <c r="C38" t="s">
        <v>710</v>
      </c>
      <c r="D38" t="s">
        <v>607</v>
      </c>
      <c r="H38">
        <v>42.315497999999998</v>
      </c>
      <c r="I38">
        <v>-71.055762999999999</v>
      </c>
      <c r="J38" t="s">
        <v>711</v>
      </c>
      <c r="K38" t="s">
        <v>607</v>
      </c>
      <c r="O38">
        <v>43.029870000000003</v>
      </c>
      <c r="P38">
        <v>-112.43715400000001</v>
      </c>
      <c r="Q38" t="s">
        <v>712</v>
      </c>
      <c r="R38" t="s">
        <v>607</v>
      </c>
    </row>
    <row r="39" spans="1:18" x14ac:dyDescent="0.25">
      <c r="A39">
        <v>37.269748999999997</v>
      </c>
      <c r="B39">
        <v>-79.945952000000005</v>
      </c>
      <c r="C39" t="s">
        <v>713</v>
      </c>
      <c r="D39" t="s">
        <v>607</v>
      </c>
      <c r="H39">
        <v>39.740009999999998</v>
      </c>
      <c r="I39">
        <v>-104.992259</v>
      </c>
      <c r="J39" t="s">
        <v>714</v>
      </c>
      <c r="K39" t="s">
        <v>607</v>
      </c>
      <c r="O39">
        <v>41.884149999999998</v>
      </c>
      <c r="P39">
        <v>-87.632408999999996</v>
      </c>
      <c r="Q39" t="s">
        <v>715</v>
      </c>
      <c r="R39" t="s">
        <v>607</v>
      </c>
    </row>
    <row r="40" spans="1:18" x14ac:dyDescent="0.25">
      <c r="A40">
        <v>38.029342</v>
      </c>
      <c r="B40">
        <v>-78.479463999999993</v>
      </c>
      <c r="C40" t="s">
        <v>716</v>
      </c>
      <c r="D40" t="s">
        <v>607</v>
      </c>
      <c r="H40">
        <v>39.766910000000003</v>
      </c>
      <c r="I40">
        <v>-86.149963999999997</v>
      </c>
      <c r="J40" t="s">
        <v>717</v>
      </c>
      <c r="K40" t="s">
        <v>607</v>
      </c>
      <c r="O40">
        <v>41.882485000000003</v>
      </c>
      <c r="P40">
        <v>-87.644598999999999</v>
      </c>
      <c r="Q40" t="s">
        <v>633</v>
      </c>
      <c r="R40" t="s">
        <v>607</v>
      </c>
    </row>
    <row r="41" spans="1:18" x14ac:dyDescent="0.25">
      <c r="A41">
        <v>37.147385999999997</v>
      </c>
      <c r="B41">
        <v>-80.544720999999996</v>
      </c>
      <c r="C41" t="s">
        <v>718</v>
      </c>
      <c r="D41" t="s">
        <v>607</v>
      </c>
      <c r="H41">
        <v>41.657825000000003</v>
      </c>
      <c r="I41">
        <v>-91.526533999999998</v>
      </c>
      <c r="J41" t="s">
        <v>719</v>
      </c>
      <c r="K41" t="s">
        <v>607</v>
      </c>
      <c r="O41">
        <v>41.585999999999999</v>
      </c>
      <c r="P41">
        <v>-93.620739</v>
      </c>
      <c r="Q41" t="s">
        <v>720</v>
      </c>
      <c r="R41" t="s">
        <v>607</v>
      </c>
    </row>
    <row r="42" spans="1:18" x14ac:dyDescent="0.25">
      <c r="A42">
        <v>44.4908</v>
      </c>
      <c r="B42">
        <v>-73.190156000000002</v>
      </c>
      <c r="C42" t="s">
        <v>721</v>
      </c>
      <c r="D42" t="s">
        <v>607</v>
      </c>
      <c r="H42">
        <v>32.671939999999999</v>
      </c>
      <c r="I42">
        <v>-117.105419</v>
      </c>
      <c r="J42" t="s">
        <v>722</v>
      </c>
      <c r="K42" t="s">
        <v>607</v>
      </c>
      <c r="O42">
        <v>38.896154000000003</v>
      </c>
      <c r="P42">
        <v>-94.834129000000004</v>
      </c>
      <c r="Q42" t="s">
        <v>723</v>
      </c>
      <c r="R42" t="s">
        <v>607</v>
      </c>
    </row>
    <row r="43" spans="1:18" x14ac:dyDescent="0.25">
      <c r="A43">
        <v>47.026755999999999</v>
      </c>
      <c r="B43">
        <v>-122.920873</v>
      </c>
      <c r="C43" t="s">
        <v>724</v>
      </c>
      <c r="D43" t="s">
        <v>607</v>
      </c>
      <c r="H43">
        <v>42.358631000000003</v>
      </c>
      <c r="I43">
        <v>-71.056702000000001</v>
      </c>
      <c r="J43" t="s">
        <v>725</v>
      </c>
      <c r="K43" t="s">
        <v>607</v>
      </c>
      <c r="O43">
        <v>37.251714999999997</v>
      </c>
      <c r="P43">
        <v>-83.194008999999994</v>
      </c>
      <c r="Q43" t="s">
        <v>726</v>
      </c>
      <c r="R43" t="s">
        <v>607</v>
      </c>
    </row>
    <row r="44" spans="1:18" x14ac:dyDescent="0.25">
      <c r="A44">
        <v>47.604304999999997</v>
      </c>
      <c r="B44">
        <v>-122.337659</v>
      </c>
      <c r="C44" t="s">
        <v>727</v>
      </c>
      <c r="D44" t="s">
        <v>607</v>
      </c>
      <c r="H44">
        <v>38.350194999999999</v>
      </c>
      <c r="I44">
        <v>-81.638988999999995</v>
      </c>
      <c r="J44" t="s">
        <v>728</v>
      </c>
      <c r="K44" t="s">
        <v>607</v>
      </c>
      <c r="O44">
        <v>38.828308999999997</v>
      </c>
      <c r="P44">
        <v>-76.887935999999996</v>
      </c>
      <c r="Q44" t="s">
        <v>729</v>
      </c>
      <c r="R44" t="s">
        <v>607</v>
      </c>
    </row>
    <row r="45" spans="1:18" x14ac:dyDescent="0.25">
      <c r="A45">
        <v>45.970236</v>
      </c>
      <c r="B45">
        <v>-89.893045000000001</v>
      </c>
      <c r="C45" t="s">
        <v>730</v>
      </c>
      <c r="D45" t="s">
        <v>607</v>
      </c>
      <c r="H45">
        <v>41.746867999999999</v>
      </c>
      <c r="I45">
        <v>-72.685721999999998</v>
      </c>
      <c r="J45" t="s">
        <v>731</v>
      </c>
      <c r="K45" t="s">
        <v>607</v>
      </c>
      <c r="O45">
        <v>39.294868999999998</v>
      </c>
      <c r="P45">
        <v>-76.622279000000006</v>
      </c>
      <c r="Q45" t="s">
        <v>732</v>
      </c>
      <c r="R45" t="s">
        <v>607</v>
      </c>
    </row>
    <row r="46" spans="1:18" x14ac:dyDescent="0.25">
      <c r="A46">
        <v>42.733826000000001</v>
      </c>
      <c r="B46">
        <v>-90.493048000000002</v>
      </c>
      <c r="C46" t="s">
        <v>733</v>
      </c>
      <c r="D46" t="s">
        <v>607</v>
      </c>
      <c r="H46">
        <v>38.577514999999998</v>
      </c>
      <c r="I46">
        <v>-92.177839000000006</v>
      </c>
      <c r="J46" t="s">
        <v>734</v>
      </c>
      <c r="K46" t="s">
        <v>607</v>
      </c>
      <c r="O46">
        <v>39.256816999999998</v>
      </c>
      <c r="P46">
        <v>-76.633393999999996</v>
      </c>
      <c r="Q46" t="s">
        <v>735</v>
      </c>
      <c r="R46" t="s">
        <v>607</v>
      </c>
    </row>
    <row r="47" spans="1:18" x14ac:dyDescent="0.25">
      <c r="A47">
        <v>43.072989</v>
      </c>
      <c r="B47">
        <v>-89.382159000000001</v>
      </c>
      <c r="C47" t="s">
        <v>736</v>
      </c>
      <c r="D47" t="s">
        <v>607</v>
      </c>
      <c r="H47">
        <v>34.748654999999999</v>
      </c>
      <c r="I47">
        <v>-92.274494000000004</v>
      </c>
      <c r="J47" t="s">
        <v>737</v>
      </c>
      <c r="K47" t="s">
        <v>607</v>
      </c>
      <c r="O47">
        <v>42.113435000000003</v>
      </c>
      <c r="P47">
        <v>-72.603258999999994</v>
      </c>
      <c r="Q47" t="s">
        <v>738</v>
      </c>
      <c r="R47" t="s">
        <v>607</v>
      </c>
    </row>
    <row r="48" spans="1:18" x14ac:dyDescent="0.25">
      <c r="H48">
        <v>46.589759999999998</v>
      </c>
      <c r="I48">
        <v>-112.021204</v>
      </c>
      <c r="J48" t="s">
        <v>739</v>
      </c>
      <c r="K48" t="s">
        <v>607</v>
      </c>
      <c r="O48">
        <v>42.358635</v>
      </c>
      <c r="P48">
        <v>-71.056698999999995</v>
      </c>
      <c r="Q48" t="s">
        <v>740</v>
      </c>
      <c r="R48" t="s">
        <v>607</v>
      </c>
    </row>
    <row r="49" spans="8:18" x14ac:dyDescent="0.25">
      <c r="H49">
        <v>47.475237</v>
      </c>
      <c r="I49">
        <v>-122.20498600000001</v>
      </c>
      <c r="J49" t="s">
        <v>741</v>
      </c>
      <c r="K49" t="s">
        <v>607</v>
      </c>
      <c r="O49">
        <v>44.951442999999998</v>
      </c>
      <c r="P49">
        <v>-93.091932</v>
      </c>
      <c r="Q49" t="s">
        <v>742</v>
      </c>
      <c r="R49" t="s">
        <v>607</v>
      </c>
    </row>
    <row r="50" spans="8:18" x14ac:dyDescent="0.25">
      <c r="H50">
        <v>38.627740000000003</v>
      </c>
      <c r="I50">
        <v>-90.199513999999994</v>
      </c>
      <c r="J50" t="s">
        <v>743</v>
      </c>
      <c r="K50" t="s">
        <v>607</v>
      </c>
      <c r="O50">
        <v>39.103234999999998</v>
      </c>
      <c r="P50">
        <v>-94.572638999999995</v>
      </c>
      <c r="Q50" t="s">
        <v>744</v>
      </c>
      <c r="R50" t="s">
        <v>607</v>
      </c>
    </row>
    <row r="51" spans="8:18" x14ac:dyDescent="0.25">
      <c r="H51">
        <v>43.193463000000001</v>
      </c>
      <c r="I51">
        <v>-70.874182000000005</v>
      </c>
      <c r="J51" t="s">
        <v>745</v>
      </c>
      <c r="K51" t="s">
        <v>607</v>
      </c>
      <c r="O51">
        <v>37.084761</v>
      </c>
      <c r="P51">
        <v>-94.513469000000001</v>
      </c>
      <c r="Q51" t="s">
        <v>746</v>
      </c>
      <c r="R51" t="s">
        <v>607</v>
      </c>
    </row>
    <row r="52" spans="8:18" x14ac:dyDescent="0.25">
      <c r="H52">
        <v>40.067810000000001</v>
      </c>
      <c r="I52">
        <v>-82.517594000000003</v>
      </c>
      <c r="J52" t="s">
        <v>747</v>
      </c>
      <c r="K52" t="s">
        <v>607</v>
      </c>
      <c r="O52">
        <v>39.058390000000003</v>
      </c>
      <c r="P52">
        <v>-94.620469</v>
      </c>
      <c r="Q52" t="s">
        <v>748</v>
      </c>
      <c r="R52" t="s">
        <v>607</v>
      </c>
    </row>
    <row r="53" spans="8:18" x14ac:dyDescent="0.25">
      <c r="H53">
        <v>40.81362</v>
      </c>
      <c r="I53">
        <v>-96.707739000000004</v>
      </c>
      <c r="J53" t="s">
        <v>749</v>
      </c>
      <c r="K53" t="s">
        <v>607</v>
      </c>
      <c r="O53">
        <v>46.872779999999999</v>
      </c>
      <c r="P53">
        <v>-113.996234</v>
      </c>
      <c r="Q53" t="s">
        <v>750</v>
      </c>
      <c r="R53" t="s">
        <v>607</v>
      </c>
    </row>
    <row r="54" spans="8:18" x14ac:dyDescent="0.25">
      <c r="H54">
        <v>44.376075</v>
      </c>
      <c r="I54">
        <v>-73.226054000000005</v>
      </c>
      <c r="J54" t="s">
        <v>751</v>
      </c>
      <c r="K54" t="s">
        <v>607</v>
      </c>
      <c r="O54">
        <v>36.192104999999998</v>
      </c>
      <c r="P54">
        <v>-115.187259</v>
      </c>
      <c r="Q54" t="s">
        <v>752</v>
      </c>
      <c r="R54" t="s">
        <v>607</v>
      </c>
    </row>
    <row r="55" spans="8:18" x14ac:dyDescent="0.25">
      <c r="H55">
        <v>38.563122</v>
      </c>
      <c r="I55">
        <v>-76.078063</v>
      </c>
      <c r="J55" t="s">
        <v>753</v>
      </c>
      <c r="K55" t="s">
        <v>607</v>
      </c>
      <c r="O55">
        <v>42.991174999999998</v>
      </c>
      <c r="P55">
        <v>-71.463088999999997</v>
      </c>
      <c r="Q55" t="s">
        <v>754</v>
      </c>
      <c r="R55" t="s">
        <v>607</v>
      </c>
    </row>
    <row r="56" spans="8:18" x14ac:dyDescent="0.25">
      <c r="H56">
        <v>41.353126000000003</v>
      </c>
      <c r="I56">
        <v>-72.390642999999997</v>
      </c>
      <c r="J56" t="s">
        <v>755</v>
      </c>
      <c r="K56" t="s">
        <v>607</v>
      </c>
      <c r="O56">
        <v>35.084180000000003</v>
      </c>
      <c r="P56">
        <v>-106.648639</v>
      </c>
      <c r="Q56" t="s">
        <v>756</v>
      </c>
      <c r="R56" t="s">
        <v>607</v>
      </c>
    </row>
    <row r="57" spans="8:18" x14ac:dyDescent="0.25">
      <c r="H57">
        <v>43.532485000000001</v>
      </c>
      <c r="I57">
        <v>-90.000264000000001</v>
      </c>
      <c r="J57" t="s">
        <v>757</v>
      </c>
      <c r="K57" t="s">
        <v>607</v>
      </c>
      <c r="O57">
        <v>40.708471000000003</v>
      </c>
      <c r="P57">
        <v>-74.002949999999998</v>
      </c>
      <c r="Q57" t="s">
        <v>758</v>
      </c>
      <c r="R57" t="s">
        <v>607</v>
      </c>
    </row>
    <row r="58" spans="8:18" x14ac:dyDescent="0.25">
      <c r="H58">
        <v>35.686810999999999</v>
      </c>
      <c r="I58">
        <v>-80.437353999999999</v>
      </c>
      <c r="J58" t="s">
        <v>759</v>
      </c>
      <c r="K58" t="s">
        <v>607</v>
      </c>
      <c r="O58">
        <v>43.008764999999997</v>
      </c>
      <c r="P58">
        <v>-76.144409999999993</v>
      </c>
      <c r="Q58" t="s">
        <v>760</v>
      </c>
      <c r="R58" t="s">
        <v>607</v>
      </c>
    </row>
    <row r="59" spans="8:18" x14ac:dyDescent="0.25">
      <c r="H59">
        <v>47.473145000000002</v>
      </c>
      <c r="I59">
        <v>-94.879649000000001</v>
      </c>
      <c r="J59" t="s">
        <v>761</v>
      </c>
      <c r="K59" t="s">
        <v>607</v>
      </c>
      <c r="O59">
        <v>35.222499999999997</v>
      </c>
      <c r="P59">
        <v>-80.837539000000007</v>
      </c>
      <c r="Q59" t="s">
        <v>762</v>
      </c>
      <c r="R59" t="s">
        <v>607</v>
      </c>
    </row>
    <row r="60" spans="8:18" x14ac:dyDescent="0.25">
      <c r="H60">
        <v>42.598269999999999</v>
      </c>
      <c r="I60">
        <v>-71.346839000000003</v>
      </c>
      <c r="J60" t="s">
        <v>763</v>
      </c>
      <c r="K60" t="s">
        <v>607</v>
      </c>
      <c r="O60">
        <v>35.598460000000003</v>
      </c>
      <c r="P60">
        <v>-82.553144000000003</v>
      </c>
      <c r="Q60" t="s">
        <v>764</v>
      </c>
      <c r="R60" t="s">
        <v>607</v>
      </c>
    </row>
    <row r="61" spans="8:18" x14ac:dyDescent="0.25">
      <c r="H61">
        <v>26.320039999999999</v>
      </c>
      <c r="I61">
        <v>-80.099789000000001</v>
      </c>
      <c r="J61" t="s">
        <v>765</v>
      </c>
      <c r="K61" t="s">
        <v>607</v>
      </c>
      <c r="O61">
        <v>40.778779999999998</v>
      </c>
      <c r="P61">
        <v>-81.347769</v>
      </c>
      <c r="Q61" t="s">
        <v>766</v>
      </c>
      <c r="R61" t="s">
        <v>607</v>
      </c>
    </row>
    <row r="62" spans="8:18" x14ac:dyDescent="0.25">
      <c r="H62">
        <v>42.888260000000002</v>
      </c>
      <c r="I62">
        <v>-78.875586999999996</v>
      </c>
      <c r="J62" t="s">
        <v>767</v>
      </c>
      <c r="K62" t="s">
        <v>607</v>
      </c>
      <c r="O62">
        <v>39.106614</v>
      </c>
      <c r="P62">
        <v>-84.504552000000004</v>
      </c>
      <c r="Q62" t="s">
        <v>768</v>
      </c>
      <c r="R62" t="s">
        <v>607</v>
      </c>
    </row>
    <row r="63" spans="8:18" x14ac:dyDescent="0.25">
      <c r="H63">
        <v>43.23424</v>
      </c>
      <c r="I63">
        <v>-86.245929000000004</v>
      </c>
      <c r="J63" t="s">
        <v>769</v>
      </c>
      <c r="K63" t="s">
        <v>607</v>
      </c>
      <c r="O63">
        <v>33.993208000000003</v>
      </c>
      <c r="P63">
        <v>-96.386024000000006</v>
      </c>
      <c r="Q63" t="s">
        <v>770</v>
      </c>
      <c r="R63" t="s">
        <v>607</v>
      </c>
    </row>
    <row r="64" spans="8:18" x14ac:dyDescent="0.25">
      <c r="H64">
        <v>38.839419999999997</v>
      </c>
      <c r="I64">
        <v>-104.832832</v>
      </c>
      <c r="J64" t="s">
        <v>771</v>
      </c>
      <c r="K64" t="s">
        <v>607</v>
      </c>
      <c r="O64">
        <v>45.483105000000002</v>
      </c>
      <c r="P64">
        <v>-122.64023899999999</v>
      </c>
      <c r="Q64" t="s">
        <v>772</v>
      </c>
      <c r="R64" t="s">
        <v>607</v>
      </c>
    </row>
    <row r="65" spans="8:18" x14ac:dyDescent="0.25">
      <c r="H65">
        <v>33.198950000000004</v>
      </c>
      <c r="I65">
        <v>-96.614993999999996</v>
      </c>
      <c r="J65" t="s">
        <v>773</v>
      </c>
      <c r="K65" t="s">
        <v>607</v>
      </c>
      <c r="O65">
        <v>44.04992</v>
      </c>
      <c r="P65">
        <v>-123.088544</v>
      </c>
      <c r="Q65" t="s">
        <v>774</v>
      </c>
      <c r="R65" t="s">
        <v>607</v>
      </c>
    </row>
    <row r="66" spans="8:18" x14ac:dyDescent="0.25">
      <c r="H66">
        <v>36.112000000000002</v>
      </c>
      <c r="I66">
        <v>-86.868378000000007</v>
      </c>
      <c r="J66" t="s">
        <v>775</v>
      </c>
      <c r="K66" t="s">
        <v>607</v>
      </c>
      <c r="O66">
        <v>40.278255000000001</v>
      </c>
      <c r="P66">
        <v>-76.845988000000006</v>
      </c>
      <c r="Q66" t="s">
        <v>776</v>
      </c>
      <c r="R66" t="s">
        <v>607</v>
      </c>
    </row>
    <row r="67" spans="8:18" x14ac:dyDescent="0.25">
      <c r="H67">
        <v>43.659145000000002</v>
      </c>
      <c r="I67">
        <v>-70.256653999999997</v>
      </c>
      <c r="J67" t="s">
        <v>777</v>
      </c>
      <c r="K67" t="s">
        <v>607</v>
      </c>
      <c r="O67">
        <v>40.029628000000002</v>
      </c>
      <c r="P67">
        <v>-75.156563000000006</v>
      </c>
      <c r="Q67" t="s">
        <v>778</v>
      </c>
      <c r="R67" t="s">
        <v>607</v>
      </c>
    </row>
    <row r="68" spans="8:18" x14ac:dyDescent="0.25">
      <c r="H68">
        <v>40.579206999999997</v>
      </c>
      <c r="I68">
        <v>-75.341258999999994</v>
      </c>
      <c r="J68" t="s">
        <v>779</v>
      </c>
      <c r="K68" t="s">
        <v>607</v>
      </c>
      <c r="O68">
        <v>41.797964</v>
      </c>
      <c r="P68">
        <v>-71.426113000000001</v>
      </c>
      <c r="Q68" t="s">
        <v>780</v>
      </c>
      <c r="R68" t="s">
        <v>607</v>
      </c>
    </row>
    <row r="69" spans="8:18" x14ac:dyDescent="0.25">
      <c r="H69">
        <v>36.686199000000002</v>
      </c>
      <c r="I69">
        <v>-110.36235000000001</v>
      </c>
      <c r="J69" t="s">
        <v>781</v>
      </c>
      <c r="K69" t="s">
        <v>607</v>
      </c>
      <c r="O69">
        <v>32.431190000000001</v>
      </c>
      <c r="P69">
        <v>-80.669918999999993</v>
      </c>
      <c r="Q69" t="s">
        <v>782</v>
      </c>
      <c r="R69" t="s">
        <v>607</v>
      </c>
    </row>
    <row r="70" spans="8:18" x14ac:dyDescent="0.25">
      <c r="H70">
        <v>36.014536</v>
      </c>
      <c r="I70">
        <v>-84.256540999999999</v>
      </c>
      <c r="J70" t="s">
        <v>783</v>
      </c>
      <c r="K70" t="s">
        <v>607</v>
      </c>
      <c r="O70">
        <v>32.778899000000003</v>
      </c>
      <c r="P70">
        <v>-96.803698999999995</v>
      </c>
      <c r="Q70" t="s">
        <v>666</v>
      </c>
      <c r="R70" t="s">
        <v>607</v>
      </c>
    </row>
    <row r="71" spans="8:18" x14ac:dyDescent="0.25">
      <c r="H71">
        <v>43.049990000000001</v>
      </c>
      <c r="I71">
        <v>-76.147389000000004</v>
      </c>
      <c r="J71" t="s">
        <v>784</v>
      </c>
      <c r="K71" t="s">
        <v>607</v>
      </c>
      <c r="O71">
        <v>32.748629999999999</v>
      </c>
      <c r="P71">
        <v>-97.329249000000004</v>
      </c>
      <c r="Q71" t="s">
        <v>785</v>
      </c>
      <c r="R71" t="s">
        <v>607</v>
      </c>
    </row>
    <row r="72" spans="8:18" x14ac:dyDescent="0.25">
      <c r="H72">
        <v>43.001905000000001</v>
      </c>
      <c r="I72">
        <v>-89.405818999999994</v>
      </c>
      <c r="J72" t="s">
        <v>786</v>
      </c>
      <c r="K72" t="s">
        <v>607</v>
      </c>
      <c r="O72">
        <v>25.97128</v>
      </c>
      <c r="P72">
        <v>-97.481819000000002</v>
      </c>
      <c r="Q72" t="s">
        <v>787</v>
      </c>
      <c r="R72" t="s">
        <v>607</v>
      </c>
    </row>
    <row r="73" spans="8:18" x14ac:dyDescent="0.25">
      <c r="H73">
        <v>41.202595000000002</v>
      </c>
      <c r="I73">
        <v>-77.253984000000003</v>
      </c>
      <c r="J73" t="s">
        <v>788</v>
      </c>
      <c r="K73" t="s">
        <v>607</v>
      </c>
      <c r="O73">
        <v>40.705469000000001</v>
      </c>
      <c r="P73">
        <v>-111.85714900000001</v>
      </c>
      <c r="Q73" t="s">
        <v>789</v>
      </c>
      <c r="R73" t="s">
        <v>607</v>
      </c>
    </row>
    <row r="74" spans="8:18" x14ac:dyDescent="0.25">
      <c r="H74">
        <v>42.317816000000001</v>
      </c>
      <c r="I74">
        <v>-72.632384000000002</v>
      </c>
      <c r="J74" t="s">
        <v>790</v>
      </c>
      <c r="K74" t="s">
        <v>607</v>
      </c>
      <c r="O74">
        <v>40.322744999999998</v>
      </c>
      <c r="P74">
        <v>-111.645974</v>
      </c>
      <c r="Q74" t="s">
        <v>791</v>
      </c>
      <c r="R74" t="s">
        <v>607</v>
      </c>
    </row>
    <row r="75" spans="8:18" x14ac:dyDescent="0.25">
      <c r="H75">
        <v>35.472014999999999</v>
      </c>
      <c r="I75">
        <v>-97.520353999999998</v>
      </c>
      <c r="J75" t="s">
        <v>792</v>
      </c>
      <c r="K75" t="s">
        <v>607</v>
      </c>
      <c r="O75">
        <v>37.500478999999999</v>
      </c>
      <c r="P75">
        <v>-77.466465999999997</v>
      </c>
      <c r="Q75" t="s">
        <v>793</v>
      </c>
      <c r="R75" t="s">
        <v>607</v>
      </c>
    </row>
    <row r="76" spans="8:18" x14ac:dyDescent="0.25">
      <c r="H76">
        <v>32.237214999999999</v>
      </c>
      <c r="I76">
        <v>-80.861333999999999</v>
      </c>
      <c r="J76" t="s">
        <v>794</v>
      </c>
      <c r="K76" t="s">
        <v>607</v>
      </c>
      <c r="O76">
        <v>47.603560000000002</v>
      </c>
      <c r="P76">
        <v>-122.32943899999999</v>
      </c>
      <c r="Q76" t="s">
        <v>675</v>
      </c>
      <c r="R76" t="s">
        <v>607</v>
      </c>
    </row>
    <row r="77" spans="8:18" x14ac:dyDescent="0.25">
      <c r="H77">
        <v>39.299239999999998</v>
      </c>
      <c r="I77">
        <v>-77.862663999999995</v>
      </c>
      <c r="J77" t="s">
        <v>795</v>
      </c>
      <c r="K77" t="s">
        <v>607</v>
      </c>
      <c r="O77">
        <v>48.46846</v>
      </c>
      <c r="P77">
        <v>-122.33028899999999</v>
      </c>
      <c r="Q77" t="s">
        <v>796</v>
      </c>
      <c r="R77" t="s">
        <v>607</v>
      </c>
    </row>
    <row r="78" spans="8:18" x14ac:dyDescent="0.25">
      <c r="H78">
        <v>28.027270000000001</v>
      </c>
      <c r="I78">
        <v>-97.054839000000001</v>
      </c>
      <c r="J78" t="s">
        <v>797</v>
      </c>
      <c r="K78" t="s">
        <v>607</v>
      </c>
      <c r="O78">
        <v>42.725216000000003</v>
      </c>
      <c r="P78">
        <v>-87.790412000000003</v>
      </c>
      <c r="Q78" t="s">
        <v>798</v>
      </c>
      <c r="R78" t="s">
        <v>607</v>
      </c>
    </row>
    <row r="79" spans="8:18" x14ac:dyDescent="0.25">
      <c r="H79">
        <v>37.686979999999998</v>
      </c>
      <c r="I79">
        <v>-97.335578999999996</v>
      </c>
      <c r="J79" t="s">
        <v>799</v>
      </c>
      <c r="K79" t="s">
        <v>607</v>
      </c>
      <c r="O79">
        <v>39.751128000000001</v>
      </c>
      <c r="P79">
        <v>-104.997511</v>
      </c>
      <c r="Q79" t="s">
        <v>612</v>
      </c>
      <c r="R79" t="s">
        <v>607</v>
      </c>
    </row>
    <row r="80" spans="8:18" x14ac:dyDescent="0.25">
      <c r="O80">
        <v>39.732035000000003</v>
      </c>
      <c r="P80">
        <v>-104.982929</v>
      </c>
      <c r="Q80" t="s">
        <v>800</v>
      </c>
      <c r="R80" t="s">
        <v>607</v>
      </c>
    </row>
    <row r="81" spans="15:18" x14ac:dyDescent="0.25">
      <c r="O81">
        <v>33.479089999999999</v>
      </c>
      <c r="P81">
        <v>-81.975308999999996</v>
      </c>
      <c r="Q81" t="s">
        <v>801</v>
      </c>
      <c r="R81" t="s">
        <v>607</v>
      </c>
    </row>
    <row r="82" spans="15:18" x14ac:dyDescent="0.25">
      <c r="O82">
        <v>29.953690000000002</v>
      </c>
      <c r="P82">
        <v>-90.077714</v>
      </c>
      <c r="Q82" t="s">
        <v>802</v>
      </c>
      <c r="R82" t="s">
        <v>607</v>
      </c>
    </row>
    <row r="83" spans="15:18" x14ac:dyDescent="0.25">
      <c r="O83">
        <v>38.656469999999999</v>
      </c>
      <c r="P83">
        <v>-90.310158999999999</v>
      </c>
      <c r="Q83" t="s">
        <v>803</v>
      </c>
      <c r="R83" t="s">
        <v>607</v>
      </c>
    </row>
    <row r="84" spans="15:18" x14ac:dyDescent="0.25">
      <c r="O84">
        <v>38.771223999999997</v>
      </c>
      <c r="P84">
        <v>-93.741148999999993</v>
      </c>
      <c r="Q84" t="s">
        <v>804</v>
      </c>
      <c r="R84" t="s">
        <v>607</v>
      </c>
    </row>
    <row r="85" spans="15:18" x14ac:dyDescent="0.25">
      <c r="O85">
        <v>40.717399999999998</v>
      </c>
      <c r="P85">
        <v>-74.043233999999998</v>
      </c>
      <c r="Q85" t="s">
        <v>805</v>
      </c>
      <c r="R85" t="s">
        <v>607</v>
      </c>
    </row>
    <row r="86" spans="15:18" x14ac:dyDescent="0.25">
      <c r="O86">
        <v>35.084180000000003</v>
      </c>
      <c r="P86">
        <v>-106.648639</v>
      </c>
      <c r="Q86" t="s">
        <v>756</v>
      </c>
      <c r="R86" t="s">
        <v>607</v>
      </c>
    </row>
    <row r="87" spans="15:18" x14ac:dyDescent="0.25">
      <c r="O87">
        <v>45.539656999999998</v>
      </c>
      <c r="P87">
        <v>-122.94089200000001</v>
      </c>
      <c r="Q87" t="s">
        <v>806</v>
      </c>
      <c r="R87" t="s">
        <v>607</v>
      </c>
    </row>
    <row r="88" spans="15:18" x14ac:dyDescent="0.25">
      <c r="O88">
        <v>40.438335000000002</v>
      </c>
      <c r="P88">
        <v>-79.997459000000006</v>
      </c>
      <c r="Q88" t="s">
        <v>807</v>
      </c>
      <c r="R88" t="s">
        <v>607</v>
      </c>
    </row>
    <row r="89" spans="15:18" x14ac:dyDescent="0.25">
      <c r="O89">
        <v>34.848019999999998</v>
      </c>
      <c r="P89">
        <v>-82.400219000000007</v>
      </c>
      <c r="Q89" t="s">
        <v>808</v>
      </c>
      <c r="R89" t="s">
        <v>607</v>
      </c>
    </row>
    <row r="90" spans="15:18" x14ac:dyDescent="0.25">
      <c r="O90">
        <v>37.540700000000001</v>
      </c>
      <c r="P90">
        <v>-77.433654000000004</v>
      </c>
      <c r="Q90" t="s">
        <v>809</v>
      </c>
      <c r="R90" t="s">
        <v>607</v>
      </c>
    </row>
    <row r="91" spans="15:18" x14ac:dyDescent="0.25">
      <c r="O91">
        <v>38.924019999999999</v>
      </c>
      <c r="P91">
        <v>-79.844488999999996</v>
      </c>
      <c r="Q91" t="s">
        <v>810</v>
      </c>
      <c r="R91" t="s">
        <v>607</v>
      </c>
    </row>
    <row r="92" spans="15:18" x14ac:dyDescent="0.25">
      <c r="O92">
        <v>39.299239999999998</v>
      </c>
      <c r="P92">
        <v>-77.862663999999995</v>
      </c>
      <c r="Q92" t="s">
        <v>811</v>
      </c>
      <c r="R92" t="s">
        <v>607</v>
      </c>
    </row>
    <row r="93" spans="15:18" x14ac:dyDescent="0.25">
      <c r="O93">
        <v>40.714550000000003</v>
      </c>
      <c r="P93">
        <v>-74.007124000000005</v>
      </c>
      <c r="Q93" t="s">
        <v>812</v>
      </c>
      <c r="R93" t="s">
        <v>607</v>
      </c>
    </row>
    <row r="94" spans="15:18" x14ac:dyDescent="0.25">
      <c r="O94">
        <v>37.504505000000002</v>
      </c>
      <c r="P94">
        <v>-122.262289</v>
      </c>
      <c r="Q94" t="s">
        <v>813</v>
      </c>
      <c r="R94" t="s">
        <v>607</v>
      </c>
    </row>
    <row r="95" spans="15:18" x14ac:dyDescent="0.25">
      <c r="O95">
        <v>35.826245</v>
      </c>
      <c r="P95">
        <v>-80.250729000000007</v>
      </c>
      <c r="Q95" t="s">
        <v>814</v>
      </c>
      <c r="R95" t="s">
        <v>607</v>
      </c>
    </row>
    <row r="96" spans="15:18" x14ac:dyDescent="0.25">
      <c r="O96">
        <v>35.038063999999999</v>
      </c>
      <c r="P96">
        <v>-107.379699</v>
      </c>
      <c r="Q96" t="s">
        <v>815</v>
      </c>
      <c r="R96" t="s">
        <v>607</v>
      </c>
    </row>
    <row r="97" spans="15:18" x14ac:dyDescent="0.25">
      <c r="O97">
        <v>39.224724000000002</v>
      </c>
      <c r="P97">
        <v>-94.576803999999996</v>
      </c>
      <c r="Q97" t="s">
        <v>816</v>
      </c>
      <c r="R97" t="s">
        <v>607</v>
      </c>
    </row>
    <row r="98" spans="15:18" x14ac:dyDescent="0.25">
      <c r="O98">
        <v>39.678015000000002</v>
      </c>
      <c r="P98">
        <v>-75.761814000000001</v>
      </c>
      <c r="Q98" t="s">
        <v>817</v>
      </c>
      <c r="R98" t="s">
        <v>607</v>
      </c>
    </row>
    <row r="99" spans="15:18" x14ac:dyDescent="0.25">
      <c r="O99">
        <v>42.929364999999997</v>
      </c>
      <c r="P99">
        <v>-76.565914000000006</v>
      </c>
      <c r="Q99" t="s">
        <v>818</v>
      </c>
      <c r="R99" t="s">
        <v>607</v>
      </c>
    </row>
    <row r="100" spans="15:18" x14ac:dyDescent="0.25">
      <c r="O100">
        <v>34.533056999999999</v>
      </c>
      <c r="P100">
        <v>-83.984184999999997</v>
      </c>
      <c r="Q100" t="s">
        <v>819</v>
      </c>
      <c r="R100" t="s">
        <v>607</v>
      </c>
    </row>
    <row r="101" spans="15:18" x14ac:dyDescent="0.25">
      <c r="O101">
        <v>35.432740000000003</v>
      </c>
      <c r="P101">
        <v>-97.523689000000005</v>
      </c>
      <c r="Q101" t="s">
        <v>820</v>
      </c>
      <c r="R101" t="s">
        <v>607</v>
      </c>
    </row>
    <row r="102" spans="15:18" x14ac:dyDescent="0.25">
      <c r="O102">
        <v>44.801720000000003</v>
      </c>
      <c r="P102">
        <v>-68.770775</v>
      </c>
      <c r="Q102" t="s">
        <v>821</v>
      </c>
      <c r="R102" t="s">
        <v>607</v>
      </c>
    </row>
    <row r="103" spans="15:18" x14ac:dyDescent="0.25">
      <c r="O103">
        <v>37.805064999999999</v>
      </c>
      <c r="P103">
        <v>-122.27302400000001</v>
      </c>
      <c r="Q103" t="s">
        <v>822</v>
      </c>
      <c r="R103" t="s">
        <v>607</v>
      </c>
    </row>
    <row r="104" spans="15:18" x14ac:dyDescent="0.25">
      <c r="O104">
        <v>41.611075</v>
      </c>
      <c r="P104">
        <v>-87.062978999999999</v>
      </c>
      <c r="Q104" t="s">
        <v>823</v>
      </c>
      <c r="R104" t="s">
        <v>607</v>
      </c>
    </row>
    <row r="105" spans="15:18" x14ac:dyDescent="0.25">
      <c r="O105">
        <v>34.250039999999998</v>
      </c>
      <c r="P105">
        <v>-80.607454000000004</v>
      </c>
      <c r="Q105" t="s">
        <v>824</v>
      </c>
      <c r="R105" t="s">
        <v>607</v>
      </c>
    </row>
    <row r="106" spans="15:18" x14ac:dyDescent="0.25">
      <c r="O106">
        <v>44.943829000000001</v>
      </c>
      <c r="P106">
        <v>-93.093326000000005</v>
      </c>
      <c r="Q106" t="s">
        <v>825</v>
      </c>
      <c r="R106" t="s">
        <v>607</v>
      </c>
    </row>
    <row r="107" spans="15:18" x14ac:dyDescent="0.25">
      <c r="O107">
        <v>43.072949999999999</v>
      </c>
      <c r="P107">
        <v>-89.386694000000006</v>
      </c>
      <c r="Q107" t="s">
        <v>826</v>
      </c>
      <c r="R107" t="s">
        <v>607</v>
      </c>
    </row>
    <row r="108" spans="15:18" x14ac:dyDescent="0.25">
      <c r="O108">
        <v>44.813020000000002</v>
      </c>
      <c r="P108">
        <v>-73.083033999999998</v>
      </c>
      <c r="Q108" t="s">
        <v>827</v>
      </c>
      <c r="R108" t="s">
        <v>607</v>
      </c>
    </row>
    <row r="109" spans="15:18" x14ac:dyDescent="0.25">
      <c r="O109">
        <v>42.152855000000002</v>
      </c>
      <c r="P109">
        <v>-88.136043999999998</v>
      </c>
      <c r="Q109" t="s">
        <v>828</v>
      </c>
      <c r="R109" t="s">
        <v>607</v>
      </c>
    </row>
    <row r="110" spans="15:18" x14ac:dyDescent="0.25">
      <c r="O110">
        <v>42.636876000000001</v>
      </c>
      <c r="P110">
        <v>-83.288425000000004</v>
      </c>
      <c r="Q110" t="s">
        <v>829</v>
      </c>
      <c r="R110" t="s">
        <v>607</v>
      </c>
    </row>
    <row r="111" spans="15:18" x14ac:dyDescent="0.25">
      <c r="O111">
        <v>35.598460000000003</v>
      </c>
      <c r="P111">
        <v>-82.553144000000003</v>
      </c>
      <c r="Q111" t="s">
        <v>764</v>
      </c>
      <c r="R111" t="s">
        <v>607</v>
      </c>
    </row>
  </sheetData>
  <mergeCells count="3">
    <mergeCell ref="A1:E1"/>
    <mergeCell ref="H1:L1"/>
    <mergeCell ref="O1:S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MakeMeKML</vt:lpstr>
      <vt:lpstr>Master</vt:lpstr>
      <vt:lpstr>GeoCode Lists</vt:lpstr>
    </vt:vector>
  </TitlesOfParts>
  <Company>USDOT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 User</dc:creator>
  <cp:lastModifiedBy>USDOT</cp:lastModifiedBy>
  <dcterms:created xsi:type="dcterms:W3CDTF">2011-02-11T16:51:26Z</dcterms:created>
  <dcterms:modified xsi:type="dcterms:W3CDTF">2014-09-12T16:31:31Z</dcterms:modified>
</cp:coreProperties>
</file>