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9020" windowHeight="11760" activeTab="1"/>
  </bookViews>
  <sheets>
    <sheet name="MakeMeKML" sheetId="7" r:id="rId1"/>
    <sheet name="Master" sheetId="1" r:id="rId2"/>
    <sheet name="GeoCode Lists" sheetId="6" r:id="rId3"/>
  </sheets>
  <definedNames>
    <definedName name="_xlnm._FilterDatabase" localSheetId="0" hidden="1">MakeMeKML!$A$1:$K$271</definedName>
    <definedName name="_xlnm._FilterDatabase" localSheetId="1" hidden="1">Master!$A$1:$L$343</definedName>
  </definedNames>
  <calcPr calcId="152511" calcOnSave="0"/>
</workbook>
</file>

<file path=xl/calcChain.xml><?xml version="1.0" encoding="utf-8"?>
<calcChain xmlns="http://schemas.openxmlformats.org/spreadsheetml/2006/main">
  <c r="E3" i="7" l="1"/>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 i="7"/>
  <c r="A3" i="7" l="1"/>
  <c r="B3" i="7"/>
  <c r="J3" i="7" s="1"/>
  <c r="C3" i="7"/>
  <c r="G3" i="7" s="1"/>
  <c r="H3" i="7"/>
  <c r="I3" i="7"/>
  <c r="A4" i="7"/>
  <c r="B4" i="7"/>
  <c r="C4" i="7"/>
  <c r="G4" i="7" s="1"/>
  <c r="I4" i="7"/>
  <c r="H4" i="7"/>
  <c r="A5" i="7"/>
  <c r="B5" i="7"/>
  <c r="C5" i="7"/>
  <c r="G5" i="7" s="1"/>
  <c r="H5" i="7"/>
  <c r="I5" i="7"/>
  <c r="A6" i="7"/>
  <c r="B6" i="7"/>
  <c r="C6" i="7"/>
  <c r="G6" i="7" s="1"/>
  <c r="H6" i="7"/>
  <c r="I6" i="7"/>
  <c r="A7" i="7"/>
  <c r="B7" i="7"/>
  <c r="C7" i="7"/>
  <c r="G7" i="7" s="1"/>
  <c r="H7" i="7"/>
  <c r="I7" i="7"/>
  <c r="A8" i="7"/>
  <c r="B8" i="7"/>
  <c r="C8" i="7"/>
  <c r="G8" i="7" s="1"/>
  <c r="H8" i="7"/>
  <c r="I8" i="7"/>
  <c r="A9" i="7"/>
  <c r="B9" i="7"/>
  <c r="C9" i="7"/>
  <c r="G9" i="7" s="1"/>
  <c r="H9" i="7"/>
  <c r="I9" i="7"/>
  <c r="A10" i="7"/>
  <c r="B10" i="7"/>
  <c r="C10" i="7"/>
  <c r="G10" i="7" s="1"/>
  <c r="H10" i="7"/>
  <c r="I10" i="7"/>
  <c r="A11" i="7"/>
  <c r="B11" i="7"/>
  <c r="C11" i="7"/>
  <c r="G11" i="7" s="1"/>
  <c r="H11" i="7"/>
  <c r="I11" i="7"/>
  <c r="A12" i="7"/>
  <c r="B12" i="7"/>
  <c r="C12" i="7"/>
  <c r="G12" i="7" s="1"/>
  <c r="H12" i="7"/>
  <c r="I12" i="7"/>
  <c r="A13" i="7"/>
  <c r="B13" i="7"/>
  <c r="C13" i="7"/>
  <c r="G13" i="7" s="1"/>
  <c r="H13" i="7"/>
  <c r="I13" i="7"/>
  <c r="A14" i="7"/>
  <c r="B14" i="7"/>
  <c r="C14" i="7"/>
  <c r="G14" i="7" s="1"/>
  <c r="I14" i="7"/>
  <c r="H14" i="7"/>
  <c r="A15" i="7"/>
  <c r="B15" i="7"/>
  <c r="C15" i="7"/>
  <c r="G15" i="7" s="1"/>
  <c r="H15" i="7"/>
  <c r="I15" i="7"/>
  <c r="A16" i="7"/>
  <c r="B16" i="7"/>
  <c r="C16" i="7"/>
  <c r="G16" i="7" s="1"/>
  <c r="H16" i="7"/>
  <c r="I16" i="7"/>
  <c r="A17" i="7"/>
  <c r="B17" i="7"/>
  <c r="C17" i="7"/>
  <c r="G17" i="7" s="1"/>
  <c r="H17" i="7"/>
  <c r="I17" i="7"/>
  <c r="A18" i="7"/>
  <c r="B18" i="7"/>
  <c r="C18" i="7"/>
  <c r="G18" i="7" s="1"/>
  <c r="I18" i="7"/>
  <c r="H18" i="7"/>
  <c r="A19" i="7"/>
  <c r="B19" i="7"/>
  <c r="C19" i="7"/>
  <c r="G19" i="7" s="1"/>
  <c r="H19" i="7"/>
  <c r="I19" i="7"/>
  <c r="A20" i="7"/>
  <c r="B20" i="7"/>
  <c r="C20" i="7"/>
  <c r="G20" i="7" s="1"/>
  <c r="H20" i="7"/>
  <c r="I20" i="7"/>
  <c r="A21" i="7"/>
  <c r="B21" i="7"/>
  <c r="C21" i="7"/>
  <c r="G21" i="7" s="1"/>
  <c r="H21" i="7"/>
  <c r="I21" i="7"/>
  <c r="A22" i="7"/>
  <c r="B22" i="7"/>
  <c r="C22" i="7"/>
  <c r="G22" i="7" s="1"/>
  <c r="I22" i="7"/>
  <c r="H22" i="7"/>
  <c r="A23" i="7"/>
  <c r="B23" i="7"/>
  <c r="C23" i="7"/>
  <c r="G23" i="7" s="1"/>
  <c r="H23" i="7"/>
  <c r="I23" i="7"/>
  <c r="A24" i="7"/>
  <c r="B24" i="7"/>
  <c r="C24" i="7"/>
  <c r="G24" i="7" s="1"/>
  <c r="H24" i="7"/>
  <c r="I24" i="7"/>
  <c r="A25" i="7"/>
  <c r="B25" i="7"/>
  <c r="C25" i="7"/>
  <c r="G25" i="7" s="1"/>
  <c r="H25" i="7"/>
  <c r="I25" i="7"/>
  <c r="A26" i="7"/>
  <c r="B26" i="7"/>
  <c r="C26" i="7"/>
  <c r="G26" i="7" s="1"/>
  <c r="I26" i="7"/>
  <c r="H26" i="7"/>
  <c r="A27" i="7"/>
  <c r="B27" i="7"/>
  <c r="C27" i="7"/>
  <c r="G27" i="7" s="1"/>
  <c r="H27" i="7"/>
  <c r="I27" i="7"/>
  <c r="A28" i="7"/>
  <c r="B28" i="7"/>
  <c r="C28" i="7"/>
  <c r="G28" i="7" s="1"/>
  <c r="H28" i="7"/>
  <c r="I28" i="7"/>
  <c r="A29" i="7"/>
  <c r="B29" i="7"/>
  <c r="C29" i="7"/>
  <c r="G29" i="7" s="1"/>
  <c r="H29" i="7"/>
  <c r="I29" i="7"/>
  <c r="A30" i="7"/>
  <c r="B30" i="7"/>
  <c r="C30" i="7"/>
  <c r="G30" i="7" s="1"/>
  <c r="I30" i="7"/>
  <c r="H30" i="7"/>
  <c r="A31" i="7"/>
  <c r="B31" i="7"/>
  <c r="C31" i="7"/>
  <c r="G31" i="7" s="1"/>
  <c r="H31" i="7"/>
  <c r="I31" i="7"/>
  <c r="A32" i="7"/>
  <c r="B32" i="7"/>
  <c r="C32" i="7"/>
  <c r="G32" i="7" s="1"/>
  <c r="H32" i="7"/>
  <c r="I32" i="7"/>
  <c r="A33" i="7"/>
  <c r="B33" i="7"/>
  <c r="C33" i="7"/>
  <c r="G33" i="7" s="1"/>
  <c r="H33" i="7"/>
  <c r="I33" i="7"/>
  <c r="A34" i="7"/>
  <c r="B34" i="7"/>
  <c r="C34" i="7"/>
  <c r="G34" i="7" s="1"/>
  <c r="I34" i="7"/>
  <c r="H34" i="7"/>
  <c r="A35" i="7"/>
  <c r="B35" i="7"/>
  <c r="C35" i="7"/>
  <c r="G35" i="7" s="1"/>
  <c r="H35" i="7"/>
  <c r="I35" i="7"/>
  <c r="A36" i="7"/>
  <c r="B36" i="7"/>
  <c r="C36" i="7"/>
  <c r="G36" i="7" s="1"/>
  <c r="H36" i="7"/>
  <c r="I36" i="7"/>
  <c r="A37" i="7"/>
  <c r="B37" i="7"/>
  <c r="C37" i="7"/>
  <c r="G37" i="7" s="1"/>
  <c r="H37" i="7"/>
  <c r="I37" i="7"/>
  <c r="A38" i="7"/>
  <c r="B38" i="7"/>
  <c r="C38" i="7"/>
  <c r="G38" i="7" s="1"/>
  <c r="I38" i="7"/>
  <c r="H38" i="7"/>
  <c r="A39" i="7"/>
  <c r="B39" i="7"/>
  <c r="C39" i="7"/>
  <c r="G39" i="7" s="1"/>
  <c r="H39" i="7"/>
  <c r="I39" i="7"/>
  <c r="A40" i="7"/>
  <c r="B40" i="7"/>
  <c r="C40" i="7"/>
  <c r="G40" i="7" s="1"/>
  <c r="H40" i="7"/>
  <c r="I40" i="7"/>
  <c r="A41" i="7"/>
  <c r="B41" i="7"/>
  <c r="C41" i="7"/>
  <c r="G41" i="7" s="1"/>
  <c r="H41" i="7"/>
  <c r="I41" i="7"/>
  <c r="A42" i="7"/>
  <c r="B42" i="7"/>
  <c r="C42" i="7"/>
  <c r="G42" i="7" s="1"/>
  <c r="I42" i="7"/>
  <c r="H42" i="7"/>
  <c r="A43" i="7"/>
  <c r="B43" i="7"/>
  <c r="C43" i="7"/>
  <c r="G43" i="7" s="1"/>
  <c r="H43" i="7"/>
  <c r="I43" i="7"/>
  <c r="A44" i="7"/>
  <c r="B44" i="7"/>
  <c r="C44" i="7"/>
  <c r="G44" i="7" s="1"/>
  <c r="H44" i="7"/>
  <c r="I44" i="7"/>
  <c r="A45" i="7"/>
  <c r="B45" i="7"/>
  <c r="C45" i="7"/>
  <c r="G45" i="7" s="1"/>
  <c r="H45" i="7"/>
  <c r="I45" i="7"/>
  <c r="A46" i="7"/>
  <c r="B46" i="7"/>
  <c r="C46" i="7"/>
  <c r="G46" i="7" s="1"/>
  <c r="H46" i="7"/>
  <c r="I46" i="7"/>
  <c r="A47" i="7"/>
  <c r="B47" i="7"/>
  <c r="C47" i="7"/>
  <c r="G47" i="7" s="1"/>
  <c r="H47" i="7"/>
  <c r="I47" i="7"/>
  <c r="A48" i="7"/>
  <c r="B48" i="7"/>
  <c r="C48" i="7"/>
  <c r="G48" i="7" s="1"/>
  <c r="H48" i="7"/>
  <c r="I48" i="7"/>
  <c r="A49" i="7"/>
  <c r="B49" i="7"/>
  <c r="C49" i="7"/>
  <c r="G49" i="7" s="1"/>
  <c r="H49" i="7"/>
  <c r="I49" i="7"/>
  <c r="A50" i="7"/>
  <c r="B50" i="7"/>
  <c r="C50" i="7"/>
  <c r="G50" i="7" s="1"/>
  <c r="H50" i="7"/>
  <c r="I50" i="7"/>
  <c r="A51" i="7"/>
  <c r="B51" i="7"/>
  <c r="C51" i="7"/>
  <c r="G51" i="7" s="1"/>
  <c r="H51" i="7"/>
  <c r="I51" i="7"/>
  <c r="A52" i="7"/>
  <c r="B52" i="7"/>
  <c r="C52" i="7"/>
  <c r="G52" i="7" s="1"/>
  <c r="H52" i="7"/>
  <c r="I52" i="7"/>
  <c r="A53" i="7"/>
  <c r="B53" i="7"/>
  <c r="C53" i="7"/>
  <c r="G53" i="7" s="1"/>
  <c r="H53" i="7"/>
  <c r="I53" i="7"/>
  <c r="A54" i="7"/>
  <c r="B54" i="7"/>
  <c r="C54" i="7"/>
  <c r="G54" i="7" s="1"/>
  <c r="H54" i="7"/>
  <c r="I54" i="7"/>
  <c r="A55" i="7"/>
  <c r="B55" i="7"/>
  <c r="C55" i="7"/>
  <c r="G55" i="7" s="1"/>
  <c r="H55" i="7"/>
  <c r="I55" i="7"/>
  <c r="A56" i="7"/>
  <c r="B56" i="7"/>
  <c r="C56" i="7"/>
  <c r="G56" i="7" s="1"/>
  <c r="H56" i="7"/>
  <c r="I56" i="7"/>
  <c r="A57" i="7"/>
  <c r="B57" i="7"/>
  <c r="C57" i="7"/>
  <c r="G57" i="7" s="1"/>
  <c r="H57" i="7"/>
  <c r="I57" i="7"/>
  <c r="A58" i="7"/>
  <c r="B58" i="7"/>
  <c r="C58" i="7"/>
  <c r="G58" i="7" s="1"/>
  <c r="H58" i="7"/>
  <c r="I58" i="7"/>
  <c r="A59" i="7"/>
  <c r="B59" i="7"/>
  <c r="C59" i="7"/>
  <c r="G59" i="7" s="1"/>
  <c r="H59" i="7"/>
  <c r="I59" i="7"/>
  <c r="A60" i="7"/>
  <c r="B60" i="7"/>
  <c r="C60" i="7"/>
  <c r="G60" i="7" s="1"/>
  <c r="H60" i="7"/>
  <c r="I60" i="7"/>
  <c r="A61" i="7"/>
  <c r="B61" i="7"/>
  <c r="C61" i="7"/>
  <c r="G61" i="7" s="1"/>
  <c r="H61" i="7"/>
  <c r="I61" i="7"/>
  <c r="A62" i="7"/>
  <c r="B62" i="7"/>
  <c r="C62" i="7"/>
  <c r="G62" i="7" s="1"/>
  <c r="I62" i="7"/>
  <c r="H62" i="7"/>
  <c r="A63" i="7"/>
  <c r="B63" i="7"/>
  <c r="C63" i="7"/>
  <c r="G63" i="7" s="1"/>
  <c r="H63" i="7"/>
  <c r="I63" i="7"/>
  <c r="A64" i="7"/>
  <c r="B64" i="7"/>
  <c r="C64" i="7"/>
  <c r="G64" i="7" s="1"/>
  <c r="H64" i="7"/>
  <c r="I64" i="7"/>
  <c r="A65" i="7"/>
  <c r="B65" i="7"/>
  <c r="C65" i="7"/>
  <c r="G65" i="7" s="1"/>
  <c r="H65" i="7"/>
  <c r="I65" i="7"/>
  <c r="A66" i="7"/>
  <c r="B66" i="7"/>
  <c r="C66" i="7"/>
  <c r="G66" i="7" s="1"/>
  <c r="I66" i="7"/>
  <c r="H66" i="7"/>
  <c r="A67" i="7"/>
  <c r="B67" i="7"/>
  <c r="C67" i="7"/>
  <c r="G67" i="7" s="1"/>
  <c r="H67" i="7"/>
  <c r="I67" i="7"/>
  <c r="A68" i="7"/>
  <c r="B68" i="7"/>
  <c r="C68" i="7"/>
  <c r="G68" i="7" s="1"/>
  <c r="H68" i="7"/>
  <c r="I68" i="7"/>
  <c r="A69" i="7"/>
  <c r="B69" i="7"/>
  <c r="C69" i="7"/>
  <c r="G69" i="7" s="1"/>
  <c r="H69" i="7"/>
  <c r="I69" i="7"/>
  <c r="A70" i="7"/>
  <c r="B70" i="7"/>
  <c r="C70" i="7"/>
  <c r="G70" i="7" s="1"/>
  <c r="I70" i="7"/>
  <c r="H70" i="7"/>
  <c r="A71" i="7"/>
  <c r="B71" i="7"/>
  <c r="C71" i="7"/>
  <c r="G71" i="7" s="1"/>
  <c r="H71" i="7"/>
  <c r="I71" i="7"/>
  <c r="A72" i="7"/>
  <c r="B72" i="7"/>
  <c r="C72" i="7"/>
  <c r="G72" i="7" s="1"/>
  <c r="H72" i="7"/>
  <c r="I72" i="7"/>
  <c r="A73" i="7"/>
  <c r="B73" i="7"/>
  <c r="C73" i="7"/>
  <c r="H73" i="7"/>
  <c r="I73" i="7"/>
  <c r="G73" i="7"/>
  <c r="A74" i="7"/>
  <c r="B74" i="7"/>
  <c r="C74" i="7"/>
  <c r="G74" i="7" s="1"/>
  <c r="I74" i="7"/>
  <c r="H74" i="7"/>
  <c r="A75" i="7"/>
  <c r="B75" i="7"/>
  <c r="C75" i="7"/>
  <c r="G75" i="7" s="1"/>
  <c r="H75" i="7"/>
  <c r="I75" i="7"/>
  <c r="A76" i="7"/>
  <c r="B76" i="7"/>
  <c r="C76" i="7"/>
  <c r="G76" i="7" s="1"/>
  <c r="H76" i="7"/>
  <c r="I76" i="7"/>
  <c r="A77" i="7"/>
  <c r="B77" i="7"/>
  <c r="C77" i="7"/>
  <c r="G77" i="7" s="1"/>
  <c r="H77" i="7"/>
  <c r="I77" i="7"/>
  <c r="A78" i="7"/>
  <c r="B78" i="7"/>
  <c r="C78" i="7"/>
  <c r="G78" i="7" s="1"/>
  <c r="I78" i="7"/>
  <c r="H78" i="7"/>
  <c r="A79" i="7"/>
  <c r="B79" i="7"/>
  <c r="C79" i="7"/>
  <c r="G79" i="7" s="1"/>
  <c r="H79" i="7"/>
  <c r="I79" i="7"/>
  <c r="A80" i="7"/>
  <c r="B80" i="7"/>
  <c r="C80" i="7"/>
  <c r="G80" i="7" s="1"/>
  <c r="H80" i="7"/>
  <c r="I80" i="7"/>
  <c r="A81" i="7"/>
  <c r="B81" i="7"/>
  <c r="C81" i="7"/>
  <c r="G81" i="7" s="1"/>
  <c r="H81" i="7"/>
  <c r="I81" i="7"/>
  <c r="A82" i="7"/>
  <c r="B82" i="7"/>
  <c r="C82" i="7"/>
  <c r="G82" i="7" s="1"/>
  <c r="I82" i="7"/>
  <c r="H82" i="7"/>
  <c r="A83" i="7"/>
  <c r="B83" i="7"/>
  <c r="C83" i="7"/>
  <c r="G83" i="7" s="1"/>
  <c r="H83" i="7"/>
  <c r="I83" i="7"/>
  <c r="A84" i="7"/>
  <c r="B84" i="7"/>
  <c r="C84" i="7"/>
  <c r="G84" i="7" s="1"/>
  <c r="H84" i="7"/>
  <c r="I84" i="7"/>
  <c r="A85" i="7"/>
  <c r="B85" i="7"/>
  <c r="C85" i="7"/>
  <c r="G85" i="7" s="1"/>
  <c r="H85" i="7"/>
  <c r="I85" i="7"/>
  <c r="A86" i="7"/>
  <c r="B86" i="7"/>
  <c r="C86" i="7"/>
  <c r="G86" i="7" s="1"/>
  <c r="I86" i="7"/>
  <c r="H86" i="7"/>
  <c r="A87" i="7"/>
  <c r="B87" i="7"/>
  <c r="C87" i="7"/>
  <c r="G87" i="7" s="1"/>
  <c r="H87" i="7"/>
  <c r="I87" i="7"/>
  <c r="A88" i="7"/>
  <c r="B88" i="7"/>
  <c r="C88" i="7"/>
  <c r="G88" i="7" s="1"/>
  <c r="H88" i="7"/>
  <c r="I88" i="7"/>
  <c r="A89" i="7"/>
  <c r="B89" i="7"/>
  <c r="C89" i="7"/>
  <c r="G89" i="7" s="1"/>
  <c r="H89" i="7"/>
  <c r="I89" i="7"/>
  <c r="A90" i="7"/>
  <c r="B90" i="7"/>
  <c r="C90" i="7"/>
  <c r="G90" i="7" s="1"/>
  <c r="H90" i="7"/>
  <c r="I90" i="7"/>
  <c r="A91" i="7"/>
  <c r="B91" i="7"/>
  <c r="C91" i="7"/>
  <c r="G91" i="7" s="1"/>
  <c r="H91" i="7"/>
  <c r="I91" i="7"/>
  <c r="A92" i="7"/>
  <c r="B92" i="7"/>
  <c r="C92" i="7"/>
  <c r="G92" i="7" s="1"/>
  <c r="H92" i="7"/>
  <c r="I92" i="7"/>
  <c r="A93" i="7"/>
  <c r="B93" i="7"/>
  <c r="C93" i="7"/>
  <c r="G93" i="7" s="1"/>
  <c r="H93" i="7"/>
  <c r="I93" i="7"/>
  <c r="A94" i="7"/>
  <c r="B94" i="7"/>
  <c r="C94" i="7"/>
  <c r="G94" i="7" s="1"/>
  <c r="H94" i="7"/>
  <c r="I94" i="7"/>
  <c r="A95" i="7"/>
  <c r="B95" i="7"/>
  <c r="C95" i="7"/>
  <c r="G95" i="7" s="1"/>
  <c r="H95" i="7"/>
  <c r="I95" i="7"/>
  <c r="A96" i="7"/>
  <c r="B96" i="7"/>
  <c r="C96" i="7"/>
  <c r="G96" i="7" s="1"/>
  <c r="H96" i="7"/>
  <c r="I96" i="7"/>
  <c r="A97" i="7"/>
  <c r="B97" i="7"/>
  <c r="C97" i="7"/>
  <c r="G97" i="7" s="1"/>
  <c r="H97" i="7"/>
  <c r="I97" i="7"/>
  <c r="A98" i="7"/>
  <c r="B98" i="7"/>
  <c r="C98" i="7"/>
  <c r="G98" i="7" s="1"/>
  <c r="H98" i="7"/>
  <c r="I98" i="7"/>
  <c r="A99" i="7"/>
  <c r="B99" i="7"/>
  <c r="C99" i="7"/>
  <c r="G99" i="7" s="1"/>
  <c r="H99" i="7"/>
  <c r="I99" i="7"/>
  <c r="A100" i="7"/>
  <c r="B100" i="7"/>
  <c r="C100" i="7"/>
  <c r="G100" i="7" s="1"/>
  <c r="H100" i="7"/>
  <c r="I100" i="7"/>
  <c r="A101" i="7"/>
  <c r="B101" i="7"/>
  <c r="C101" i="7"/>
  <c r="G101" i="7" s="1"/>
  <c r="H101" i="7"/>
  <c r="I101" i="7"/>
  <c r="A102" i="7"/>
  <c r="B102" i="7"/>
  <c r="C102" i="7"/>
  <c r="G102" i="7" s="1"/>
  <c r="H102" i="7"/>
  <c r="I102" i="7"/>
  <c r="A103" i="7"/>
  <c r="B103" i="7"/>
  <c r="C103" i="7"/>
  <c r="G103" i="7" s="1"/>
  <c r="H103" i="7"/>
  <c r="I103" i="7"/>
  <c r="A104" i="7"/>
  <c r="B104" i="7"/>
  <c r="C104" i="7"/>
  <c r="G104" i="7" s="1"/>
  <c r="H104" i="7"/>
  <c r="I104" i="7"/>
  <c r="A105" i="7"/>
  <c r="B105" i="7"/>
  <c r="C105" i="7"/>
  <c r="G105" i="7" s="1"/>
  <c r="H105" i="7"/>
  <c r="I105" i="7"/>
  <c r="A106" i="7"/>
  <c r="B106" i="7"/>
  <c r="C106" i="7"/>
  <c r="G106" i="7" s="1"/>
  <c r="H106" i="7"/>
  <c r="I106" i="7"/>
  <c r="A107" i="7"/>
  <c r="B107" i="7"/>
  <c r="C107" i="7"/>
  <c r="G107" i="7" s="1"/>
  <c r="H107" i="7"/>
  <c r="I107" i="7"/>
  <c r="A108" i="7"/>
  <c r="B108" i="7"/>
  <c r="C108" i="7"/>
  <c r="G108" i="7" s="1"/>
  <c r="H108" i="7"/>
  <c r="I108" i="7"/>
  <c r="A109" i="7"/>
  <c r="B109" i="7"/>
  <c r="C109" i="7"/>
  <c r="G109" i="7" s="1"/>
  <c r="H109" i="7"/>
  <c r="I109" i="7"/>
  <c r="A110" i="7"/>
  <c r="B110" i="7"/>
  <c r="C110" i="7"/>
  <c r="G110" i="7" s="1"/>
  <c r="H110" i="7"/>
  <c r="I110" i="7"/>
  <c r="A111" i="7"/>
  <c r="B111" i="7"/>
  <c r="C111" i="7"/>
  <c r="G111" i="7" s="1"/>
  <c r="H111" i="7"/>
  <c r="I111" i="7"/>
  <c r="A112" i="7"/>
  <c r="B112" i="7"/>
  <c r="C112" i="7"/>
  <c r="G112" i="7" s="1"/>
  <c r="H112" i="7"/>
  <c r="I112" i="7"/>
  <c r="A113" i="7"/>
  <c r="B113" i="7"/>
  <c r="C113" i="7"/>
  <c r="G113" i="7" s="1"/>
  <c r="H113" i="7"/>
  <c r="I113" i="7"/>
  <c r="A114" i="7"/>
  <c r="B114" i="7"/>
  <c r="C114" i="7"/>
  <c r="G114" i="7" s="1"/>
  <c r="H114" i="7"/>
  <c r="I114" i="7"/>
  <c r="A115" i="7"/>
  <c r="B115" i="7"/>
  <c r="C115" i="7"/>
  <c r="G115" i="7" s="1"/>
  <c r="H115" i="7"/>
  <c r="I115" i="7"/>
  <c r="A116" i="7"/>
  <c r="B116" i="7"/>
  <c r="C116" i="7"/>
  <c r="G116" i="7" s="1"/>
  <c r="H116" i="7"/>
  <c r="I116" i="7"/>
  <c r="A117" i="7"/>
  <c r="B117" i="7"/>
  <c r="C117" i="7"/>
  <c r="G117" i="7" s="1"/>
  <c r="H117" i="7"/>
  <c r="I117" i="7"/>
  <c r="A118" i="7"/>
  <c r="B118" i="7"/>
  <c r="C118" i="7"/>
  <c r="G118" i="7" s="1"/>
  <c r="H118" i="7"/>
  <c r="I118" i="7"/>
  <c r="A119" i="7"/>
  <c r="B119" i="7"/>
  <c r="C119" i="7"/>
  <c r="G119" i="7" s="1"/>
  <c r="H119" i="7"/>
  <c r="I119" i="7"/>
  <c r="A120" i="7"/>
  <c r="B120" i="7"/>
  <c r="C120" i="7"/>
  <c r="G120" i="7" s="1"/>
  <c r="H120" i="7"/>
  <c r="I120" i="7"/>
  <c r="A121" i="7"/>
  <c r="B121" i="7"/>
  <c r="C121" i="7"/>
  <c r="G121" i="7" s="1"/>
  <c r="H121" i="7"/>
  <c r="I121" i="7"/>
  <c r="A122" i="7"/>
  <c r="B122" i="7"/>
  <c r="C122" i="7"/>
  <c r="G122" i="7" s="1"/>
  <c r="H122" i="7"/>
  <c r="I122" i="7"/>
  <c r="A123" i="7"/>
  <c r="B123" i="7"/>
  <c r="C123" i="7"/>
  <c r="G123" i="7" s="1"/>
  <c r="H123" i="7"/>
  <c r="I123" i="7"/>
  <c r="A124" i="7"/>
  <c r="B124" i="7"/>
  <c r="C124" i="7"/>
  <c r="G124" i="7" s="1"/>
  <c r="H124" i="7"/>
  <c r="I124" i="7"/>
  <c r="A125" i="7"/>
  <c r="B125" i="7"/>
  <c r="C125" i="7"/>
  <c r="G125" i="7" s="1"/>
  <c r="H125" i="7"/>
  <c r="I125" i="7"/>
  <c r="A126" i="7"/>
  <c r="B126" i="7"/>
  <c r="C126" i="7"/>
  <c r="G126" i="7" s="1"/>
  <c r="H126" i="7"/>
  <c r="I126" i="7"/>
  <c r="A127" i="7"/>
  <c r="B127" i="7"/>
  <c r="C127" i="7"/>
  <c r="G127" i="7" s="1"/>
  <c r="H127" i="7"/>
  <c r="I127" i="7"/>
  <c r="A128" i="7"/>
  <c r="B128" i="7"/>
  <c r="C128" i="7"/>
  <c r="G128" i="7" s="1"/>
  <c r="H128" i="7"/>
  <c r="I128" i="7"/>
  <c r="A129" i="7"/>
  <c r="B129" i="7"/>
  <c r="C129" i="7"/>
  <c r="G129" i="7" s="1"/>
  <c r="H129" i="7"/>
  <c r="I129" i="7"/>
  <c r="A130" i="7"/>
  <c r="B130" i="7"/>
  <c r="C130" i="7"/>
  <c r="G130" i="7" s="1"/>
  <c r="H130" i="7"/>
  <c r="I130" i="7"/>
  <c r="A131" i="7"/>
  <c r="B131" i="7"/>
  <c r="C131" i="7"/>
  <c r="G131" i="7" s="1"/>
  <c r="H131" i="7"/>
  <c r="I131" i="7"/>
  <c r="A132" i="7"/>
  <c r="B132" i="7"/>
  <c r="C132" i="7"/>
  <c r="G132" i="7" s="1"/>
  <c r="H132" i="7"/>
  <c r="I132" i="7"/>
  <c r="A133" i="7"/>
  <c r="B133" i="7"/>
  <c r="C133" i="7"/>
  <c r="G133" i="7" s="1"/>
  <c r="H133" i="7"/>
  <c r="I133" i="7"/>
  <c r="A134" i="7"/>
  <c r="B134" i="7"/>
  <c r="C134" i="7"/>
  <c r="G134" i="7" s="1"/>
  <c r="H134" i="7"/>
  <c r="I134" i="7"/>
  <c r="A135" i="7"/>
  <c r="B135" i="7"/>
  <c r="C135" i="7"/>
  <c r="G135" i="7" s="1"/>
  <c r="H135" i="7"/>
  <c r="I135" i="7"/>
  <c r="A136" i="7"/>
  <c r="B136" i="7"/>
  <c r="C136" i="7"/>
  <c r="G136" i="7" s="1"/>
  <c r="H136" i="7"/>
  <c r="I136" i="7"/>
  <c r="A137" i="7"/>
  <c r="B137" i="7"/>
  <c r="C137" i="7"/>
  <c r="G137" i="7" s="1"/>
  <c r="H137" i="7"/>
  <c r="I137" i="7"/>
  <c r="A138" i="7"/>
  <c r="B138" i="7"/>
  <c r="C138" i="7"/>
  <c r="G138" i="7" s="1"/>
  <c r="H138" i="7"/>
  <c r="I138" i="7"/>
  <c r="A139" i="7"/>
  <c r="B139" i="7"/>
  <c r="C139" i="7"/>
  <c r="G139" i="7" s="1"/>
  <c r="H139" i="7"/>
  <c r="I139" i="7"/>
  <c r="A140" i="7"/>
  <c r="B140" i="7"/>
  <c r="C140" i="7"/>
  <c r="G140" i="7" s="1"/>
  <c r="H140" i="7"/>
  <c r="I140" i="7"/>
  <c r="A141" i="7"/>
  <c r="B141" i="7"/>
  <c r="C141" i="7"/>
  <c r="G141" i="7" s="1"/>
  <c r="H141" i="7"/>
  <c r="I141" i="7"/>
  <c r="A142" i="7"/>
  <c r="B142" i="7"/>
  <c r="C142" i="7"/>
  <c r="G142" i="7" s="1"/>
  <c r="H142" i="7"/>
  <c r="I142" i="7"/>
  <c r="A143" i="7"/>
  <c r="B143" i="7"/>
  <c r="C143" i="7"/>
  <c r="G143" i="7" s="1"/>
  <c r="I143" i="7"/>
  <c r="H143" i="7"/>
  <c r="A144" i="7"/>
  <c r="B144" i="7"/>
  <c r="C144" i="7"/>
  <c r="G144" i="7" s="1"/>
  <c r="H144" i="7"/>
  <c r="I144" i="7"/>
  <c r="A145" i="7"/>
  <c r="B145" i="7"/>
  <c r="C145" i="7"/>
  <c r="G145" i="7" s="1"/>
  <c r="I145" i="7"/>
  <c r="H145" i="7"/>
  <c r="A146" i="7"/>
  <c r="B146" i="7"/>
  <c r="C146" i="7"/>
  <c r="G146" i="7" s="1"/>
  <c r="H146" i="7"/>
  <c r="I146" i="7"/>
  <c r="A147" i="7"/>
  <c r="B147" i="7"/>
  <c r="C147" i="7"/>
  <c r="G147" i="7" s="1"/>
  <c r="H147" i="7"/>
  <c r="I147" i="7"/>
  <c r="A148" i="7"/>
  <c r="B148" i="7"/>
  <c r="C148" i="7"/>
  <c r="G148" i="7" s="1"/>
  <c r="H148" i="7"/>
  <c r="I148" i="7"/>
  <c r="A149" i="7"/>
  <c r="B149" i="7"/>
  <c r="C149" i="7"/>
  <c r="G149" i="7" s="1"/>
  <c r="H149" i="7"/>
  <c r="I149" i="7"/>
  <c r="A150" i="7"/>
  <c r="B150" i="7"/>
  <c r="C150" i="7"/>
  <c r="G150" i="7" s="1"/>
  <c r="H150" i="7"/>
  <c r="I150" i="7"/>
  <c r="A151" i="7"/>
  <c r="B151" i="7"/>
  <c r="C151" i="7"/>
  <c r="G151" i="7" s="1"/>
  <c r="I151" i="7"/>
  <c r="H151" i="7"/>
  <c r="A152" i="7"/>
  <c r="B152" i="7"/>
  <c r="C152" i="7"/>
  <c r="G152" i="7" s="1"/>
  <c r="H152" i="7"/>
  <c r="I152" i="7"/>
  <c r="A153" i="7"/>
  <c r="B153" i="7"/>
  <c r="C153" i="7"/>
  <c r="G153" i="7" s="1"/>
  <c r="I153" i="7"/>
  <c r="H153" i="7"/>
  <c r="A154" i="7"/>
  <c r="B154" i="7"/>
  <c r="C154" i="7"/>
  <c r="G154" i="7" s="1"/>
  <c r="H154" i="7"/>
  <c r="I154" i="7"/>
  <c r="A155" i="7"/>
  <c r="B155" i="7"/>
  <c r="C155" i="7"/>
  <c r="G155" i="7" s="1"/>
  <c r="H155" i="7"/>
  <c r="I155" i="7"/>
  <c r="A156" i="7"/>
  <c r="B156" i="7"/>
  <c r="C156" i="7"/>
  <c r="G156" i="7" s="1"/>
  <c r="H156" i="7"/>
  <c r="I156" i="7"/>
  <c r="A157" i="7"/>
  <c r="B157" i="7"/>
  <c r="C157" i="7"/>
  <c r="G157" i="7" s="1"/>
  <c r="H157" i="7"/>
  <c r="I157" i="7"/>
  <c r="A158" i="7"/>
  <c r="B158" i="7"/>
  <c r="C158" i="7"/>
  <c r="G158" i="7" s="1"/>
  <c r="H158" i="7"/>
  <c r="I158" i="7"/>
  <c r="A159" i="7"/>
  <c r="B159" i="7"/>
  <c r="C159" i="7"/>
  <c r="G159" i="7" s="1"/>
  <c r="H159" i="7"/>
  <c r="I159" i="7"/>
  <c r="A160" i="7"/>
  <c r="B160" i="7"/>
  <c r="C160" i="7"/>
  <c r="G160" i="7" s="1"/>
  <c r="H160" i="7"/>
  <c r="I160" i="7"/>
  <c r="A161" i="7"/>
  <c r="B161" i="7"/>
  <c r="C161" i="7"/>
  <c r="G161" i="7" s="1"/>
  <c r="H161" i="7"/>
  <c r="I161" i="7"/>
  <c r="A162" i="7"/>
  <c r="B162" i="7"/>
  <c r="C162" i="7"/>
  <c r="G162" i="7" s="1"/>
  <c r="H162" i="7"/>
  <c r="I162" i="7"/>
  <c r="A163" i="7"/>
  <c r="B163" i="7"/>
  <c r="C163" i="7"/>
  <c r="G163" i="7" s="1"/>
  <c r="H163" i="7"/>
  <c r="I163" i="7"/>
  <c r="A164" i="7"/>
  <c r="B164" i="7"/>
  <c r="C164" i="7"/>
  <c r="G164" i="7" s="1"/>
  <c r="H164" i="7"/>
  <c r="I164" i="7"/>
  <c r="A165" i="7"/>
  <c r="B165" i="7"/>
  <c r="C165" i="7"/>
  <c r="G165" i="7" s="1"/>
  <c r="H165" i="7"/>
  <c r="I165" i="7"/>
  <c r="A166" i="7"/>
  <c r="B166" i="7"/>
  <c r="C166" i="7"/>
  <c r="G166" i="7" s="1"/>
  <c r="H166" i="7"/>
  <c r="I166" i="7"/>
  <c r="A167" i="7"/>
  <c r="B167" i="7"/>
  <c r="C167" i="7"/>
  <c r="G167" i="7" s="1"/>
  <c r="H167" i="7"/>
  <c r="I167" i="7"/>
  <c r="A168" i="7"/>
  <c r="B168" i="7"/>
  <c r="C168" i="7"/>
  <c r="G168" i="7" s="1"/>
  <c r="H168" i="7"/>
  <c r="I168" i="7"/>
  <c r="A169" i="7"/>
  <c r="B169" i="7"/>
  <c r="C169" i="7"/>
  <c r="G169" i="7" s="1"/>
  <c r="H169" i="7"/>
  <c r="I169" i="7"/>
  <c r="A170" i="7"/>
  <c r="B170" i="7"/>
  <c r="C170" i="7"/>
  <c r="G170" i="7" s="1"/>
  <c r="H170" i="7"/>
  <c r="I170" i="7"/>
  <c r="A171" i="7"/>
  <c r="B171" i="7"/>
  <c r="C171" i="7"/>
  <c r="G171" i="7" s="1"/>
  <c r="H171" i="7"/>
  <c r="I171" i="7"/>
  <c r="A172" i="7"/>
  <c r="B172" i="7"/>
  <c r="C172" i="7"/>
  <c r="G172" i="7" s="1"/>
  <c r="H172" i="7"/>
  <c r="I172" i="7"/>
  <c r="A173" i="7"/>
  <c r="B173" i="7"/>
  <c r="C173" i="7"/>
  <c r="G173" i="7" s="1"/>
  <c r="H173" i="7"/>
  <c r="I173" i="7"/>
  <c r="A174" i="7"/>
  <c r="B174" i="7"/>
  <c r="C174" i="7"/>
  <c r="G174" i="7" s="1"/>
  <c r="I174" i="7"/>
  <c r="H174" i="7"/>
  <c r="A175" i="7"/>
  <c r="B175" i="7"/>
  <c r="C175" i="7"/>
  <c r="G175" i="7" s="1"/>
  <c r="H175" i="7"/>
  <c r="I175" i="7"/>
  <c r="A176" i="7"/>
  <c r="B176" i="7"/>
  <c r="C176" i="7"/>
  <c r="G176" i="7" s="1"/>
  <c r="H176" i="7"/>
  <c r="I176" i="7"/>
  <c r="A177" i="7"/>
  <c r="B177" i="7"/>
  <c r="C177" i="7"/>
  <c r="G177" i="7" s="1"/>
  <c r="H177" i="7"/>
  <c r="I177" i="7"/>
  <c r="A178" i="7"/>
  <c r="B178" i="7"/>
  <c r="C178" i="7"/>
  <c r="G178" i="7" s="1"/>
  <c r="I178" i="7"/>
  <c r="H178" i="7"/>
  <c r="A179" i="7"/>
  <c r="B179" i="7"/>
  <c r="C179" i="7"/>
  <c r="G179" i="7" s="1"/>
  <c r="H179" i="7"/>
  <c r="I179" i="7"/>
  <c r="A180" i="7"/>
  <c r="B180" i="7"/>
  <c r="C180" i="7"/>
  <c r="G180" i="7" s="1"/>
  <c r="H180" i="7"/>
  <c r="I180" i="7"/>
  <c r="A181" i="7"/>
  <c r="B181" i="7"/>
  <c r="C181" i="7"/>
  <c r="G181" i="7" s="1"/>
  <c r="H181" i="7"/>
  <c r="I181" i="7"/>
  <c r="A182" i="7"/>
  <c r="B182" i="7"/>
  <c r="C182" i="7"/>
  <c r="G182" i="7" s="1"/>
  <c r="H182" i="7"/>
  <c r="I182" i="7"/>
  <c r="A183" i="7"/>
  <c r="B183" i="7"/>
  <c r="C183" i="7"/>
  <c r="G183" i="7" s="1"/>
  <c r="H183" i="7"/>
  <c r="I183" i="7"/>
  <c r="A184" i="7"/>
  <c r="B184" i="7"/>
  <c r="C184" i="7"/>
  <c r="G184" i="7" s="1"/>
  <c r="H184" i="7"/>
  <c r="I184" i="7"/>
  <c r="A185" i="7"/>
  <c r="B185" i="7"/>
  <c r="C185" i="7"/>
  <c r="G185" i="7" s="1"/>
  <c r="H185" i="7"/>
  <c r="I185" i="7"/>
  <c r="A186" i="7"/>
  <c r="B186" i="7"/>
  <c r="C186" i="7"/>
  <c r="G186" i="7" s="1"/>
  <c r="H186" i="7"/>
  <c r="I186" i="7"/>
  <c r="A187" i="7"/>
  <c r="B187" i="7"/>
  <c r="C187" i="7"/>
  <c r="G187" i="7" s="1"/>
  <c r="H187" i="7"/>
  <c r="I187" i="7"/>
  <c r="A188" i="7"/>
  <c r="B188" i="7"/>
  <c r="C188" i="7"/>
  <c r="G188" i="7" s="1"/>
  <c r="H188" i="7"/>
  <c r="I188" i="7"/>
  <c r="A189" i="7"/>
  <c r="B189" i="7"/>
  <c r="C189" i="7"/>
  <c r="G189" i="7" s="1"/>
  <c r="H189" i="7"/>
  <c r="I189" i="7"/>
  <c r="A190" i="7"/>
  <c r="B190" i="7"/>
  <c r="C190" i="7"/>
  <c r="G190" i="7" s="1"/>
  <c r="H190" i="7"/>
  <c r="I190" i="7"/>
  <c r="A191" i="7"/>
  <c r="B191" i="7"/>
  <c r="C191" i="7"/>
  <c r="G191" i="7" s="1"/>
  <c r="H191" i="7"/>
  <c r="I191" i="7"/>
  <c r="A192" i="7"/>
  <c r="B192" i="7"/>
  <c r="C192" i="7"/>
  <c r="G192" i="7" s="1"/>
  <c r="H192" i="7"/>
  <c r="I192" i="7"/>
  <c r="A193" i="7"/>
  <c r="B193" i="7"/>
  <c r="C193" i="7"/>
  <c r="G193" i="7" s="1"/>
  <c r="H193" i="7"/>
  <c r="I193" i="7"/>
  <c r="A194" i="7"/>
  <c r="B194" i="7"/>
  <c r="C194" i="7"/>
  <c r="G194" i="7" s="1"/>
  <c r="H194" i="7"/>
  <c r="I194" i="7"/>
  <c r="A195" i="7"/>
  <c r="B195" i="7"/>
  <c r="C195" i="7"/>
  <c r="G195" i="7" s="1"/>
  <c r="H195" i="7"/>
  <c r="I195" i="7"/>
  <c r="A196" i="7"/>
  <c r="B196" i="7"/>
  <c r="C196" i="7"/>
  <c r="G196" i="7" s="1"/>
  <c r="H196" i="7"/>
  <c r="I196" i="7"/>
  <c r="A197" i="7"/>
  <c r="B197" i="7"/>
  <c r="C197" i="7"/>
  <c r="G197" i="7" s="1"/>
  <c r="H197" i="7"/>
  <c r="I197" i="7"/>
  <c r="A198" i="7"/>
  <c r="B198" i="7"/>
  <c r="C198" i="7"/>
  <c r="G198" i="7" s="1"/>
  <c r="H198" i="7"/>
  <c r="I198" i="7"/>
  <c r="A199" i="7"/>
  <c r="B199" i="7"/>
  <c r="C199" i="7"/>
  <c r="G199" i="7" s="1"/>
  <c r="H199" i="7"/>
  <c r="I199" i="7"/>
  <c r="A200" i="7"/>
  <c r="B200" i="7"/>
  <c r="C200" i="7"/>
  <c r="G200" i="7" s="1"/>
  <c r="H200" i="7"/>
  <c r="I200" i="7"/>
  <c r="A201" i="7"/>
  <c r="B201" i="7"/>
  <c r="C201" i="7"/>
  <c r="G201" i="7" s="1"/>
  <c r="H201" i="7"/>
  <c r="I201" i="7"/>
  <c r="A202" i="7"/>
  <c r="B202" i="7"/>
  <c r="C202" i="7"/>
  <c r="G202" i="7" s="1"/>
  <c r="H202" i="7"/>
  <c r="I202" i="7"/>
  <c r="A203" i="7"/>
  <c r="B203" i="7"/>
  <c r="C203" i="7"/>
  <c r="G203" i="7" s="1"/>
  <c r="H203" i="7"/>
  <c r="I203" i="7"/>
  <c r="A204" i="7"/>
  <c r="B204" i="7"/>
  <c r="C204" i="7"/>
  <c r="G204" i="7" s="1"/>
  <c r="H204" i="7"/>
  <c r="I204" i="7"/>
  <c r="A205" i="7"/>
  <c r="B205" i="7"/>
  <c r="C205" i="7"/>
  <c r="G205" i="7" s="1"/>
  <c r="H205" i="7"/>
  <c r="I205" i="7"/>
  <c r="A206" i="7"/>
  <c r="B206" i="7"/>
  <c r="C206" i="7"/>
  <c r="G206" i="7" s="1"/>
  <c r="I206" i="7"/>
  <c r="H206" i="7"/>
  <c r="A207" i="7"/>
  <c r="B207" i="7"/>
  <c r="C207" i="7"/>
  <c r="G207" i="7" s="1"/>
  <c r="H207" i="7"/>
  <c r="I207" i="7"/>
  <c r="A208" i="7"/>
  <c r="B208" i="7"/>
  <c r="C208" i="7"/>
  <c r="G208" i="7" s="1"/>
  <c r="H208" i="7"/>
  <c r="I208" i="7"/>
  <c r="A209" i="7"/>
  <c r="B209" i="7"/>
  <c r="C209" i="7"/>
  <c r="G209" i="7" s="1"/>
  <c r="H209" i="7"/>
  <c r="I209" i="7"/>
  <c r="A210" i="7"/>
  <c r="B210" i="7"/>
  <c r="C210" i="7"/>
  <c r="G210" i="7" s="1"/>
  <c r="I210" i="7"/>
  <c r="H210" i="7"/>
  <c r="A211" i="7"/>
  <c r="B211" i="7"/>
  <c r="C211" i="7"/>
  <c r="G211" i="7" s="1"/>
  <c r="H211" i="7"/>
  <c r="I211" i="7"/>
  <c r="A212" i="7"/>
  <c r="B212" i="7"/>
  <c r="C212" i="7"/>
  <c r="G212" i="7" s="1"/>
  <c r="H212" i="7"/>
  <c r="I212" i="7"/>
  <c r="A213" i="7"/>
  <c r="B213" i="7"/>
  <c r="C213" i="7"/>
  <c r="G213" i="7" s="1"/>
  <c r="H213" i="7"/>
  <c r="I213" i="7"/>
  <c r="A214" i="7"/>
  <c r="B214" i="7"/>
  <c r="C214" i="7"/>
  <c r="G214" i="7" s="1"/>
  <c r="I214" i="7"/>
  <c r="H214" i="7"/>
  <c r="A215" i="7"/>
  <c r="B215" i="7"/>
  <c r="C215" i="7"/>
  <c r="G215" i="7" s="1"/>
  <c r="H215" i="7"/>
  <c r="I215" i="7"/>
  <c r="A216" i="7"/>
  <c r="B216" i="7"/>
  <c r="C216" i="7"/>
  <c r="G216" i="7" s="1"/>
  <c r="H216" i="7"/>
  <c r="I216" i="7"/>
  <c r="A217" i="7"/>
  <c r="B217" i="7"/>
  <c r="C217" i="7"/>
  <c r="G217" i="7" s="1"/>
  <c r="H217" i="7"/>
  <c r="I217" i="7"/>
  <c r="A218" i="7"/>
  <c r="B218" i="7"/>
  <c r="C218" i="7"/>
  <c r="G218" i="7" s="1"/>
  <c r="I218" i="7"/>
  <c r="H218" i="7"/>
  <c r="A219" i="7"/>
  <c r="B219" i="7"/>
  <c r="C219" i="7"/>
  <c r="G219" i="7" s="1"/>
  <c r="H219" i="7"/>
  <c r="I219" i="7"/>
  <c r="A220" i="7"/>
  <c r="B220" i="7"/>
  <c r="C220" i="7"/>
  <c r="G220" i="7" s="1"/>
  <c r="H220" i="7"/>
  <c r="I220" i="7"/>
  <c r="A221" i="7"/>
  <c r="B221" i="7"/>
  <c r="C221" i="7"/>
  <c r="G221" i="7" s="1"/>
  <c r="H221" i="7"/>
  <c r="I221" i="7"/>
  <c r="A222" i="7"/>
  <c r="B222" i="7"/>
  <c r="C222" i="7"/>
  <c r="G222" i="7" s="1"/>
  <c r="H222" i="7"/>
  <c r="I222" i="7"/>
  <c r="A223" i="7"/>
  <c r="B223" i="7"/>
  <c r="C223" i="7"/>
  <c r="G223" i="7" s="1"/>
  <c r="H223" i="7"/>
  <c r="I223" i="7"/>
  <c r="A224" i="7"/>
  <c r="B224" i="7"/>
  <c r="C224" i="7"/>
  <c r="G224" i="7" s="1"/>
  <c r="H224" i="7"/>
  <c r="I224" i="7"/>
  <c r="A225" i="7"/>
  <c r="B225" i="7"/>
  <c r="C225" i="7"/>
  <c r="G225" i="7" s="1"/>
  <c r="H225" i="7"/>
  <c r="I225" i="7"/>
  <c r="A226" i="7"/>
  <c r="B226" i="7"/>
  <c r="C226" i="7"/>
  <c r="G226" i="7" s="1"/>
  <c r="H226" i="7"/>
  <c r="I226" i="7"/>
  <c r="A227" i="7"/>
  <c r="B227" i="7"/>
  <c r="C227" i="7"/>
  <c r="G227" i="7" s="1"/>
  <c r="H227" i="7"/>
  <c r="I227" i="7"/>
  <c r="A228" i="7"/>
  <c r="B228" i="7"/>
  <c r="C228" i="7"/>
  <c r="G228" i="7" s="1"/>
  <c r="H228" i="7"/>
  <c r="I228" i="7"/>
  <c r="A229" i="7"/>
  <c r="B229" i="7"/>
  <c r="C229" i="7"/>
  <c r="G229" i="7" s="1"/>
  <c r="H229" i="7"/>
  <c r="I229" i="7"/>
  <c r="A230" i="7"/>
  <c r="B230" i="7"/>
  <c r="C230" i="7"/>
  <c r="G230" i="7" s="1"/>
  <c r="I230" i="7"/>
  <c r="H230" i="7"/>
  <c r="A231" i="7"/>
  <c r="B231" i="7"/>
  <c r="C231" i="7"/>
  <c r="G231" i="7" s="1"/>
  <c r="H231" i="7"/>
  <c r="I231" i="7"/>
  <c r="A232" i="7"/>
  <c r="B232" i="7"/>
  <c r="C232" i="7"/>
  <c r="G232" i="7" s="1"/>
  <c r="H232" i="7"/>
  <c r="I232" i="7"/>
  <c r="A233" i="7"/>
  <c r="B233" i="7"/>
  <c r="C233" i="7"/>
  <c r="G233" i="7" s="1"/>
  <c r="H233" i="7"/>
  <c r="I233" i="7"/>
  <c r="A234" i="7"/>
  <c r="B234" i="7"/>
  <c r="C234" i="7"/>
  <c r="G234" i="7" s="1"/>
  <c r="I234" i="7"/>
  <c r="H234" i="7"/>
  <c r="A235" i="7"/>
  <c r="B235" i="7"/>
  <c r="C235" i="7"/>
  <c r="G235" i="7" s="1"/>
  <c r="H235" i="7"/>
  <c r="I235" i="7"/>
  <c r="A236" i="7"/>
  <c r="B236" i="7"/>
  <c r="C236" i="7"/>
  <c r="G236" i="7" s="1"/>
  <c r="H236" i="7"/>
  <c r="I236" i="7"/>
  <c r="A237" i="7"/>
  <c r="B237" i="7"/>
  <c r="C237" i="7"/>
  <c r="G237" i="7" s="1"/>
  <c r="H237" i="7"/>
  <c r="I237" i="7"/>
  <c r="A238" i="7"/>
  <c r="B238" i="7"/>
  <c r="C238" i="7"/>
  <c r="G238" i="7" s="1"/>
  <c r="I238" i="7"/>
  <c r="H238" i="7"/>
  <c r="A239" i="7"/>
  <c r="B239" i="7"/>
  <c r="C239" i="7"/>
  <c r="G239" i="7" s="1"/>
  <c r="H239" i="7"/>
  <c r="I239" i="7"/>
  <c r="A240" i="7"/>
  <c r="B240" i="7"/>
  <c r="C240" i="7"/>
  <c r="G240" i="7" s="1"/>
  <c r="H240" i="7"/>
  <c r="I240" i="7"/>
  <c r="A241" i="7"/>
  <c r="B241" i="7"/>
  <c r="C241" i="7"/>
  <c r="G241" i="7" s="1"/>
  <c r="H241" i="7"/>
  <c r="I241" i="7"/>
  <c r="A242" i="7"/>
  <c r="B242" i="7"/>
  <c r="C242" i="7"/>
  <c r="G242" i="7" s="1"/>
  <c r="I242" i="7"/>
  <c r="H242" i="7"/>
  <c r="A243" i="7"/>
  <c r="B243" i="7"/>
  <c r="C243" i="7"/>
  <c r="G243" i="7" s="1"/>
  <c r="H243" i="7"/>
  <c r="I243" i="7"/>
  <c r="A244" i="7"/>
  <c r="B244" i="7"/>
  <c r="C244" i="7"/>
  <c r="G244" i="7" s="1"/>
  <c r="H244" i="7"/>
  <c r="I244" i="7"/>
  <c r="A245" i="7"/>
  <c r="B245" i="7"/>
  <c r="C245" i="7"/>
  <c r="G245" i="7" s="1"/>
  <c r="H245" i="7"/>
  <c r="I245" i="7"/>
  <c r="A246" i="7"/>
  <c r="B246" i="7"/>
  <c r="C246" i="7"/>
  <c r="G246" i="7" s="1"/>
  <c r="I246" i="7"/>
  <c r="H246" i="7"/>
  <c r="A247" i="7"/>
  <c r="B247" i="7"/>
  <c r="C247" i="7"/>
  <c r="G247" i="7" s="1"/>
  <c r="H247" i="7"/>
  <c r="I247" i="7"/>
  <c r="A248" i="7"/>
  <c r="B248" i="7"/>
  <c r="C248" i="7"/>
  <c r="G248" i="7" s="1"/>
  <c r="H248" i="7"/>
  <c r="I248" i="7"/>
  <c r="A249" i="7"/>
  <c r="B249" i="7"/>
  <c r="C249" i="7"/>
  <c r="G249" i="7" s="1"/>
  <c r="H249" i="7"/>
  <c r="I249" i="7"/>
  <c r="A250" i="7"/>
  <c r="B250" i="7"/>
  <c r="C250" i="7"/>
  <c r="G250" i="7" s="1"/>
  <c r="I250" i="7"/>
  <c r="H250" i="7"/>
  <c r="A251" i="7"/>
  <c r="B251" i="7"/>
  <c r="C251" i="7"/>
  <c r="G251" i="7" s="1"/>
  <c r="H251" i="7"/>
  <c r="I251" i="7"/>
  <c r="A252" i="7"/>
  <c r="B252" i="7"/>
  <c r="C252" i="7"/>
  <c r="G252" i="7" s="1"/>
  <c r="H252" i="7"/>
  <c r="I252" i="7"/>
  <c r="A253" i="7"/>
  <c r="B253" i="7"/>
  <c r="C253" i="7"/>
  <c r="G253" i="7" s="1"/>
  <c r="H253" i="7"/>
  <c r="I253" i="7"/>
  <c r="A254" i="7"/>
  <c r="B254" i="7"/>
  <c r="C254" i="7"/>
  <c r="G254" i="7" s="1"/>
  <c r="I254" i="7"/>
  <c r="H254" i="7"/>
  <c r="A255" i="7"/>
  <c r="B255" i="7"/>
  <c r="C255" i="7"/>
  <c r="G255" i="7" s="1"/>
  <c r="H255" i="7"/>
  <c r="I255" i="7"/>
  <c r="A256" i="7"/>
  <c r="B256" i="7"/>
  <c r="C256" i="7"/>
  <c r="G256" i="7" s="1"/>
  <c r="H256" i="7"/>
  <c r="I256" i="7"/>
  <c r="A257" i="7"/>
  <c r="B257" i="7"/>
  <c r="C257" i="7"/>
  <c r="G257" i="7" s="1"/>
  <c r="H257" i="7"/>
  <c r="I257" i="7"/>
  <c r="A258" i="7"/>
  <c r="B258" i="7"/>
  <c r="C258" i="7"/>
  <c r="G258" i="7" s="1"/>
  <c r="I258" i="7"/>
  <c r="H258" i="7"/>
  <c r="A259" i="7"/>
  <c r="B259" i="7"/>
  <c r="C259" i="7"/>
  <c r="G259" i="7" s="1"/>
  <c r="H259" i="7"/>
  <c r="I259" i="7"/>
  <c r="A260" i="7"/>
  <c r="B260" i="7"/>
  <c r="C260" i="7"/>
  <c r="G260" i="7" s="1"/>
  <c r="H260" i="7"/>
  <c r="I260" i="7"/>
  <c r="A261" i="7"/>
  <c r="B261" i="7"/>
  <c r="C261" i="7"/>
  <c r="G261" i="7" s="1"/>
  <c r="H261" i="7"/>
  <c r="I261" i="7"/>
  <c r="A262" i="7"/>
  <c r="B262" i="7"/>
  <c r="C262" i="7"/>
  <c r="G262" i="7" s="1"/>
  <c r="H262" i="7"/>
  <c r="I262" i="7"/>
  <c r="A263" i="7"/>
  <c r="B263" i="7"/>
  <c r="C263" i="7"/>
  <c r="G263" i="7" s="1"/>
  <c r="H263" i="7"/>
  <c r="I263" i="7"/>
  <c r="A264" i="7"/>
  <c r="B264" i="7"/>
  <c r="C264" i="7"/>
  <c r="G264" i="7" s="1"/>
  <c r="H264" i="7"/>
  <c r="I264" i="7"/>
  <c r="A265" i="7"/>
  <c r="B265" i="7"/>
  <c r="C265" i="7"/>
  <c r="G265" i="7" s="1"/>
  <c r="H265" i="7"/>
  <c r="I265" i="7"/>
  <c r="A266" i="7"/>
  <c r="B266" i="7"/>
  <c r="C266" i="7"/>
  <c r="G266" i="7" s="1"/>
  <c r="H266" i="7"/>
  <c r="I266" i="7"/>
  <c r="A267" i="7"/>
  <c r="B267" i="7"/>
  <c r="C267" i="7"/>
  <c r="G267" i="7" s="1"/>
  <c r="H267" i="7"/>
  <c r="I267" i="7"/>
  <c r="A268" i="7"/>
  <c r="B268" i="7"/>
  <c r="C268" i="7"/>
  <c r="G268" i="7" s="1"/>
  <c r="H268" i="7"/>
  <c r="I268" i="7"/>
  <c r="A269" i="7"/>
  <c r="B269" i="7"/>
  <c r="C269" i="7"/>
  <c r="G269" i="7" s="1"/>
  <c r="H269" i="7"/>
  <c r="I269" i="7"/>
  <c r="A270" i="7"/>
  <c r="B270" i="7"/>
  <c r="C270" i="7"/>
  <c r="G270" i="7" s="1"/>
  <c r="H270" i="7"/>
  <c r="I270" i="7"/>
  <c r="A271" i="7"/>
  <c r="B271" i="7"/>
  <c r="C271" i="7"/>
  <c r="G271" i="7" s="1"/>
  <c r="H271" i="7"/>
  <c r="I271" i="7"/>
  <c r="J59" i="7" l="1"/>
  <c r="J27" i="7"/>
  <c r="J23" i="7"/>
  <c r="J220" i="7"/>
  <c r="J216" i="7"/>
  <c r="J180" i="7"/>
  <c r="J88" i="7"/>
  <c r="J84" i="7"/>
  <c r="J8" i="7"/>
  <c r="J250" i="7"/>
  <c r="J246" i="7"/>
  <c r="J238" i="7"/>
  <c r="J230" i="7"/>
  <c r="J254" i="7"/>
  <c r="J242" i="7"/>
  <c r="J10" i="7"/>
  <c r="J228" i="7"/>
  <c r="J72" i="7"/>
  <c r="J68" i="7"/>
  <c r="J64" i="7"/>
  <c r="J60" i="7"/>
  <c r="J40" i="7"/>
  <c r="J36" i="7"/>
  <c r="J32" i="7"/>
  <c r="J215" i="7"/>
  <c r="J24" i="7"/>
  <c r="J20" i="7"/>
  <c r="J16" i="7"/>
  <c r="J12" i="7"/>
  <c r="J232" i="7"/>
  <c r="J214" i="7"/>
  <c r="J196" i="7"/>
  <c r="J188" i="7"/>
  <c r="J182" i="7"/>
  <c r="J186" i="7"/>
  <c r="J183" i="7"/>
  <c r="J179" i="7"/>
  <c r="J155" i="7"/>
  <c r="J151" i="7"/>
  <c r="J147" i="7"/>
  <c r="J143" i="7"/>
  <c r="J87" i="7"/>
  <c r="J83" i="7"/>
  <c r="J80" i="7"/>
  <c r="J79" i="7"/>
  <c r="J76" i="7"/>
  <c r="J28" i="7"/>
  <c r="J218" i="7"/>
  <c r="J212" i="7"/>
  <c r="J198" i="7"/>
  <c r="J74" i="7"/>
  <c r="J42" i="7"/>
  <c r="J34" i="7"/>
  <c r="J265" i="7"/>
  <c r="J233" i="7"/>
  <c r="J211" i="7"/>
  <c r="J204" i="7"/>
  <c r="J256" i="7"/>
  <c r="J252" i="7"/>
  <c r="J248" i="7"/>
  <c r="J244" i="7"/>
  <c r="J240" i="7"/>
  <c r="J202" i="7"/>
  <c r="J199" i="7"/>
  <c r="J195" i="7"/>
  <c r="J66" i="7"/>
  <c r="J30" i="7"/>
  <c r="J222" i="7"/>
  <c r="J200" i="7"/>
  <c r="J184" i="7"/>
  <c r="J56" i="7"/>
  <c r="J55" i="7"/>
  <c r="J52" i="7"/>
  <c r="J51" i="7"/>
  <c r="J48" i="7"/>
  <c r="J47" i="7"/>
  <c r="J44" i="7"/>
  <c r="J271" i="7"/>
  <c r="J263" i="7"/>
  <c r="J236" i="7"/>
  <c r="J217" i="7"/>
  <c r="J206" i="7"/>
  <c r="J190" i="7"/>
  <c r="J174" i="7"/>
  <c r="J157" i="7"/>
  <c r="J153" i="7"/>
  <c r="J149" i="7"/>
  <c r="J145" i="7"/>
  <c r="J19" i="7"/>
  <c r="J15" i="7"/>
  <c r="J234" i="7"/>
  <c r="J231" i="7"/>
  <c r="J227" i="7"/>
  <c r="J201" i="7"/>
  <c r="J185" i="7"/>
  <c r="J62" i="7"/>
  <c r="J257" i="7"/>
  <c r="J249" i="7"/>
  <c r="J241" i="7"/>
  <c r="J226" i="7"/>
  <c r="J224" i="7"/>
  <c r="J223" i="7"/>
  <c r="J219" i="7"/>
  <c r="J209" i="7"/>
  <c r="J194" i="7"/>
  <c r="J192" i="7"/>
  <c r="J191" i="7"/>
  <c r="J187" i="7"/>
  <c r="J177" i="7"/>
  <c r="J78" i="7"/>
  <c r="J71" i="7"/>
  <c r="J63" i="7"/>
  <c r="J58" i="7"/>
  <c r="J50" i="7"/>
  <c r="J43" i="7"/>
  <c r="J35" i="7"/>
  <c r="J14" i="7"/>
  <c r="J253" i="7"/>
  <c r="J245" i="7"/>
  <c r="J235" i="7"/>
  <c r="J225" i="7"/>
  <c r="J210" i="7"/>
  <c r="J208" i="7"/>
  <c r="J207" i="7"/>
  <c r="J203" i="7"/>
  <c r="J193" i="7"/>
  <c r="J178" i="7"/>
  <c r="J176" i="7"/>
  <c r="J175" i="7"/>
  <c r="J82" i="7"/>
  <c r="J75" i="7"/>
  <c r="J67" i="7"/>
  <c r="J46" i="7"/>
  <c r="J39" i="7"/>
  <c r="J31" i="7"/>
  <c r="J26" i="7"/>
  <c r="J18" i="7"/>
  <c r="J11" i="7"/>
  <c r="J267" i="7"/>
  <c r="J259" i="7"/>
  <c r="J258" i="7"/>
  <c r="J255" i="7"/>
  <c r="J251" i="7"/>
  <c r="J247" i="7"/>
  <c r="J243" i="7"/>
  <c r="J239" i="7"/>
  <c r="J4" i="7"/>
  <c r="J269" i="7"/>
  <c r="J261" i="7"/>
  <c r="J237" i="7"/>
  <c r="J229" i="7"/>
  <c r="J221" i="7"/>
  <c r="J213" i="7"/>
  <c r="J205" i="7"/>
  <c r="J197" i="7"/>
  <c r="J189" i="7"/>
  <c r="J181" i="7"/>
  <c r="J171" i="7"/>
  <c r="J169" i="7"/>
  <c r="J141" i="7"/>
  <c r="J139" i="7"/>
  <c r="J137" i="7"/>
  <c r="J135" i="7"/>
  <c r="J133" i="7"/>
  <c r="J131" i="7"/>
  <c r="J129" i="7"/>
  <c r="J127" i="7"/>
  <c r="J86" i="7"/>
  <c r="J70" i="7"/>
  <c r="J54" i="7"/>
  <c r="J38" i="7"/>
  <c r="J22" i="7"/>
  <c r="J6" i="7"/>
  <c r="J167" i="7"/>
  <c r="J165" i="7"/>
  <c r="J163" i="7"/>
  <c r="J161" i="7"/>
  <c r="J159" i="7"/>
  <c r="J125" i="7"/>
  <c r="J123" i="7"/>
  <c r="J121" i="7"/>
  <c r="J119" i="7"/>
  <c r="J117" i="7"/>
  <c r="J115" i="7"/>
  <c r="J113" i="7"/>
  <c r="J111" i="7"/>
  <c r="J109" i="7"/>
  <c r="J107" i="7"/>
  <c r="J105" i="7"/>
  <c r="J103" i="7"/>
  <c r="J101" i="7"/>
  <c r="J99" i="7"/>
  <c r="J97" i="7"/>
  <c r="J95" i="7"/>
  <c r="J93" i="7"/>
  <c r="J91" i="7"/>
  <c r="J89" i="7"/>
  <c r="J85" i="7"/>
  <c r="J81" i="7"/>
  <c r="J77" i="7"/>
  <c r="J73" i="7"/>
  <c r="J69" i="7"/>
  <c r="J65" i="7"/>
  <c r="J61" i="7"/>
  <c r="J57" i="7"/>
  <c r="J53" i="7"/>
  <c r="J49" i="7"/>
  <c r="J45" i="7"/>
  <c r="J41" i="7"/>
  <c r="J37" i="7"/>
  <c r="J29" i="7"/>
  <c r="J25" i="7"/>
  <c r="J21" i="7"/>
  <c r="J17" i="7"/>
  <c r="J13" i="7"/>
  <c r="J33" i="7"/>
  <c r="J270" i="7"/>
  <c r="J268" i="7"/>
  <c r="J266" i="7"/>
  <c r="J264" i="7"/>
  <c r="J262" i="7"/>
  <c r="J260" i="7"/>
  <c r="J173" i="7"/>
  <c r="J172" i="7"/>
  <c r="J170" i="7"/>
  <c r="J168" i="7"/>
  <c r="J166" i="7"/>
  <c r="J164" i="7"/>
  <c r="J162" i="7"/>
  <c r="J160" i="7"/>
  <c r="J158" i="7"/>
  <c r="J156" i="7"/>
  <c r="J154" i="7"/>
  <c r="J152" i="7"/>
  <c r="J150" i="7"/>
  <c r="J148" i="7"/>
  <c r="J146" i="7"/>
  <c r="J144" i="7"/>
  <c r="J142" i="7"/>
  <c r="J140" i="7"/>
  <c r="J138" i="7"/>
  <c r="J136" i="7"/>
  <c r="J134" i="7"/>
  <c r="J132" i="7"/>
  <c r="J130" i="7"/>
  <c r="J128" i="7"/>
  <c r="J126" i="7"/>
  <c r="J124" i="7"/>
  <c r="J122" i="7"/>
  <c r="J120" i="7"/>
  <c r="J118" i="7"/>
  <c r="J116" i="7"/>
  <c r="J114" i="7"/>
  <c r="J112" i="7"/>
  <c r="J110" i="7"/>
  <c r="J108" i="7"/>
  <c r="J106" i="7"/>
  <c r="J104" i="7"/>
  <c r="J102" i="7"/>
  <c r="J100" i="7"/>
  <c r="J98" i="7"/>
  <c r="J96" i="7"/>
  <c r="J94" i="7"/>
  <c r="J92" i="7"/>
  <c r="J90" i="7"/>
  <c r="J9" i="7"/>
  <c r="J7" i="7"/>
  <c r="J5" i="7"/>
  <c r="L38" i="1" l="1"/>
  <c r="L8" i="1"/>
  <c r="L17" i="1"/>
  <c r="L4" i="1"/>
  <c r="L6" i="1"/>
  <c r="L9" i="1"/>
  <c r="L34" i="1"/>
  <c r="L2" i="1"/>
  <c r="L35" i="1"/>
  <c r="L51" i="1"/>
  <c r="L52" i="1"/>
  <c r="L29" i="1"/>
  <c r="L43" i="1"/>
  <c r="L18" i="1"/>
  <c r="L46" i="1"/>
  <c r="L44" i="1"/>
  <c r="L10" i="1"/>
  <c r="L11" i="1"/>
  <c r="L12" i="1"/>
  <c r="L25" i="1"/>
  <c r="L45" i="1"/>
  <c r="L19" i="1"/>
  <c r="L15" i="1"/>
  <c r="L33" i="1"/>
  <c r="L36" i="1"/>
  <c r="L5" i="1"/>
  <c r="L20" i="1"/>
  <c r="L49" i="1"/>
  <c r="L50" i="1"/>
  <c r="L42" i="1"/>
  <c r="L27" i="1"/>
  <c r="L24" i="1"/>
  <c r="L26" i="1"/>
  <c r="L30" i="1"/>
  <c r="L21" i="1"/>
  <c r="L31" i="1"/>
  <c r="L47" i="1"/>
  <c r="L28" i="1"/>
  <c r="L32" i="1"/>
  <c r="L22" i="1"/>
  <c r="L16" i="1"/>
  <c r="L39" i="1"/>
  <c r="L40" i="1"/>
  <c r="L23" i="1"/>
  <c r="L7" i="1"/>
  <c r="L48" i="1"/>
  <c r="L13" i="1"/>
  <c r="L14" i="1"/>
  <c r="L41" i="1"/>
  <c r="L37" i="1"/>
  <c r="L3" i="1"/>
  <c r="L78" i="1"/>
  <c r="L74" i="1"/>
  <c r="L93" i="1"/>
  <c r="L62" i="1"/>
  <c r="L77" i="1"/>
  <c r="L87" i="1"/>
  <c r="L63" i="1"/>
  <c r="L80" i="1"/>
  <c r="L70" i="1"/>
  <c r="L53" i="1"/>
  <c r="L57" i="1"/>
  <c r="L64" i="1"/>
  <c r="L59" i="1"/>
  <c r="L71" i="1"/>
  <c r="L69" i="1"/>
  <c r="L88" i="1"/>
  <c r="L79" i="1"/>
  <c r="L65" i="1"/>
  <c r="L55" i="1"/>
  <c r="L82" i="1"/>
  <c r="L85" i="1"/>
  <c r="L76" i="1"/>
  <c r="L66" i="1"/>
  <c r="L61" i="1"/>
  <c r="L83" i="1"/>
  <c r="L89" i="1"/>
  <c r="L72" i="1"/>
  <c r="L81" i="1"/>
  <c r="L84" i="1"/>
  <c r="L86" i="1"/>
  <c r="L91" i="1"/>
  <c r="L60" i="1"/>
  <c r="L54" i="1"/>
  <c r="L75" i="1"/>
  <c r="L90" i="1"/>
  <c r="L92" i="1"/>
  <c r="L73" i="1"/>
  <c r="L67" i="1"/>
  <c r="L56" i="1"/>
  <c r="L68" i="1"/>
  <c r="L58" i="1"/>
  <c r="L104" i="1"/>
  <c r="L114" i="1"/>
  <c r="L107" i="1"/>
  <c r="L106" i="1"/>
  <c r="L110" i="1"/>
  <c r="L94" i="1"/>
  <c r="L108" i="1"/>
  <c r="L116" i="1"/>
  <c r="L124" i="1"/>
  <c r="L101" i="1"/>
  <c r="L103" i="1"/>
  <c r="L122" i="1"/>
  <c r="L112" i="1"/>
  <c r="L98" i="1"/>
  <c r="L111" i="1"/>
  <c r="L120" i="1"/>
  <c r="L118" i="1"/>
  <c r="L126" i="1"/>
  <c r="L125" i="1"/>
  <c r="H2" i="7" l="1"/>
  <c r="C2" i="7"/>
  <c r="G2" i="7" s="1"/>
  <c r="B2" i="7"/>
  <c r="A2" i="7"/>
  <c r="J2" i="7" l="1"/>
  <c r="I2" i="7"/>
</calcChain>
</file>

<file path=xl/sharedStrings.xml><?xml version="1.0" encoding="utf-8"?>
<sst xmlns="http://schemas.openxmlformats.org/spreadsheetml/2006/main" count="3953" uniqueCount="1442">
  <si>
    <t>Name</t>
  </si>
  <si>
    <t>Auke Bay Loading Facility</t>
  </si>
  <si>
    <t>Crescent Corridor Intermodal Freight Rail Project</t>
  </si>
  <si>
    <t>Bella Vista Bypass (AR and MO)</t>
  </si>
  <si>
    <t>Tucson Modern Streetcar</t>
  </si>
  <si>
    <t>Otay Mesa Port-of-Entry I-805/SR-905 Interchange</t>
  </si>
  <si>
    <t xml:space="preserve">East Bay Pedestrian and Bicycle Network </t>
  </si>
  <si>
    <t>Doyle Drive Replacement</t>
  </si>
  <si>
    <t>Crenshaw/LAX Light Rail Connection</t>
  </si>
  <si>
    <t>California Green Trade Corridor/Marine Highway Project</t>
  </si>
  <si>
    <t>Alameda Corridor East: Colton Crossing</t>
  </si>
  <si>
    <t>Port of Los Angeles: West Basin Railyard</t>
  </si>
  <si>
    <t>US-36 Managed Lanes/Bus Rapid Transit</t>
  </si>
  <si>
    <t xml:space="preserve">Steel Point Roadway Improvements </t>
  </si>
  <si>
    <t>New Haven Downtown Crossing and Urban Boulevard</t>
  </si>
  <si>
    <t>Priority Bus Transit in the Capital Region (DC, VA, MD)</t>
  </si>
  <si>
    <t>Parramore Bus Rapid Transit</t>
  </si>
  <si>
    <t xml:space="preserve">Port of Miami Rail Access </t>
  </si>
  <si>
    <t xml:space="preserve">Port Manatee Marine Highway </t>
  </si>
  <si>
    <t xml:space="preserve">State University Drive Complete Streets Project (Peach County) </t>
  </si>
  <si>
    <t xml:space="preserve">Atlanta Streetcar - Centennial Park to King Center </t>
  </si>
  <si>
    <t>Reconstruction of Pier 29 in Honolulu Harbor</t>
  </si>
  <si>
    <t>Millwork District Complete Streets Improvements</t>
  </si>
  <si>
    <t>Ames Intermodal Facility</t>
  </si>
  <si>
    <t xml:space="preserve">Des Moines Multimodal Hub </t>
  </si>
  <si>
    <t>Woodside Boulevard Complete Street Initiative</t>
  </si>
  <si>
    <t xml:space="preserve">Moscow Intermodal Transit Center </t>
  </si>
  <si>
    <t>The Southwestern Illinois Intermodal Freight Transportation Hub</t>
  </si>
  <si>
    <t>Normal Multimodal Transportation Center</t>
  </si>
  <si>
    <t>CREATE Program Rail Projects</t>
  </si>
  <si>
    <t>Warehouse District Complete Streets Project</t>
  </si>
  <si>
    <t xml:space="preserve">Moline Multimodal Station </t>
  </si>
  <si>
    <t>Milton-Madison Bridge Replacement (KY and IN)</t>
  </si>
  <si>
    <t>Waterloo Rail Station Improvements</t>
  </si>
  <si>
    <t>Great Plains Freight Rail (Kansas and Oklahoma)</t>
  </si>
  <si>
    <t>Appalachian Regional Short Line Rail Project (KY, WV and TN)</t>
  </si>
  <si>
    <t>New Orleans Streetcar - Union Passenger Terminal/Loyola Loop</t>
  </si>
  <si>
    <t>Fast Track New Bedford</t>
  </si>
  <si>
    <t>National Gateway Freight Rail Corridor (OH, PA, WV, MD)</t>
  </si>
  <si>
    <t>Revitalizing Maine's Ports</t>
  </si>
  <si>
    <t xml:space="preserve">Aroostook Rail Preservation </t>
  </si>
  <si>
    <t>M1/Woodward Avenue Light Rail Project</t>
  </si>
  <si>
    <t>Black River Bridge Replacement</t>
  </si>
  <si>
    <t xml:space="preserve">Ann Arbor Bridges </t>
  </si>
  <si>
    <t>Saint Paul Union Depot Multi-Modal Transit and Transportation Hub</t>
  </si>
  <si>
    <t>Staples North/South Corridor</t>
  </si>
  <si>
    <t>Port of Gulfport Rail Improvements</t>
  </si>
  <si>
    <t>US-93/2nd Street Improvements</t>
  </si>
  <si>
    <t>Lake County Transportation Connectivity Project</t>
  </si>
  <si>
    <t>I-85 Corridor Improvement and Yadkin River Crossing</t>
  </si>
  <si>
    <t xml:space="preserve">Minot Grade Separation </t>
  </si>
  <si>
    <t>Memorial Bridge Replacement (Portsmouth, NH to Kittery, ME)</t>
  </si>
  <si>
    <t xml:space="preserve">Meadowlands Adaptive Signal System </t>
  </si>
  <si>
    <t>US-491 Safety Improvements</t>
  </si>
  <si>
    <t>Sahara Avenue Bus Rapid Transit</t>
  </si>
  <si>
    <t>Moynihan Station, Phase 1</t>
  </si>
  <si>
    <t xml:space="preserve">Niagara Falls Rail Station </t>
  </si>
  <si>
    <t>Fordham Transit Plaza (The Bronx)</t>
  </si>
  <si>
    <t>Kent Central Gateway Multimodal Transit Facility</t>
  </si>
  <si>
    <t xml:space="preserve">University - Cedar Rapid Transit Station Improvements </t>
  </si>
  <si>
    <t>I-244 Multimodal Bridge Replacement</t>
  </si>
  <si>
    <t>Electric Vehicle Corridor (I-5)</t>
  </si>
  <si>
    <t xml:space="preserve">Coos Bay Rail Line (Coos, Douglas, Lane Counties) </t>
  </si>
  <si>
    <t>Dilworth Plaza and Concourse Improvements</t>
  </si>
  <si>
    <t xml:space="preserve">Central Pennsylvania Rail and Road Expansion </t>
  </si>
  <si>
    <t xml:space="preserve">Port of Providence: Electric Cranes </t>
  </si>
  <si>
    <t>U.S. 17 Septima Clark Parkway</t>
  </si>
  <si>
    <t>Improvements to US-18</t>
  </si>
  <si>
    <t xml:space="preserve">Reconstruct Mitchell-Rapid City Railroad </t>
  </si>
  <si>
    <t>Northwest Tennessee Port (Lake County)</t>
  </si>
  <si>
    <t>Texas State Highway 161 (Grand Prairie)</t>
  </si>
  <si>
    <t>Downtown Dallas Streetcar</t>
  </si>
  <si>
    <t>Tower 55 Freight Rail Improvements</t>
  </si>
  <si>
    <t>Sugar House Streetcar - South Salt Lake City</t>
  </si>
  <si>
    <t>Burlington Waterfront North Project</t>
  </si>
  <si>
    <t>US-395 North Spokane Corridor - Francis Ave. to Farwell Rd. Southbound</t>
  </si>
  <si>
    <t>Mercer Corridor Redevelopment</t>
  </si>
  <si>
    <t>East Foster Wells Road Extension</t>
  </si>
  <si>
    <t xml:space="preserve">West Vancouver Freight Access </t>
  </si>
  <si>
    <t>South Park Bridge Replacement</t>
  </si>
  <si>
    <t>Park East Corridor Lift Bridges</t>
  </si>
  <si>
    <t xml:space="preserve">Route 10 Safety Improvements </t>
  </si>
  <si>
    <t>Beartooth Highway Reconstruction Project</t>
  </si>
  <si>
    <t>This will fund Phase II of the Auke Bay Loading Facility in Juneau, which includes an additional half-acre of storage, lighting, security gate and fences; a freighter loading facility and ramp; and a fisheries dock,  improving freight transfer activities for Alaska communities that use barge and landing craft as primary marine services. This will help deliver government programs to remote communities and contribute to lower costs of living and improved living standards. The facility is important to serving the needs of the fishing community by reducing the need for long and dangerous voyages around Douglas Island to reach Juneau, and provides almost direct access to Juneau airport for fresh seafood exports.</t>
  </si>
  <si>
    <t>The Crescent Corridor is a major intermodal freight program centered on the continued development of Norfolk Southern’s rail intermodal route from the Gulf Coast to the Mid-Atlantic. Construction of these new facilities in Memphis and Birmingham includes pad and support tracks, trailer and container parking areas, lead tracks, and related ancillary buildings and features, providing significant new freight capacity from the Southeast through the Mid-Atlantic region, an area currently underserved by intermodal rail. Once fully-developed, the Crescent Corridor will improve domestic rail intermodal service between the Northeast and Southeast and connecting this 2,500-mile network of existing rail lines with regional intermodal freight distribution centers will strengthen domestic and international freight distribution in the Southeast, Gulf Coast and Mid-Atlantic markets.</t>
  </si>
  <si>
    <t>The project will create a 19-mile, access-controlled, 4-lane, partially tolled road around the City of Bella Vista in Northwest Arkansas and Southwest Missouri. The bypass will complete a link for I-49, connecting the Port of New Orleans with a number of interstates and improving the flow of goods to the Great Lakes and Canada. Major corporations and universities are located along this fast growing corridor. (TIFIA Loan Grant)</t>
  </si>
  <si>
    <t>The project will construct a 3.9 mile modern streetcar line in the City of Tucson that connects the city’s major activity centers, supporting sustainable growth, providing new transit connections between major urban destinations (including the University of Arizona and downtown Tucson) and adding much needed service frequency, hours and capacity. Approximately 10 percent of the region’s residents currently live and/or work within walking distance of the modern streetcar route. This is one of the most transit-dependent areas in the region, with high concentrations of low-income populations, as well as a high number of residents with no access to an automobile.</t>
  </si>
  <si>
    <t>This is a critical interchange linking I-805 in San Diego to the new SR-905 highway now under construction. Once complete, the project will provide a direct 6-lane highway link to the Otay Mesa Port of Entry at the Mexican border, with reduced grades and improved shoulders. Otay Mesa is the largest freight border crossing between California and Mexico. International freight will use the new highway instead of using heavily congested Otay Mesa Road. Completing this Interstate connection is a high priority for reducing congestion at the border on a major international freight route. The project will improve efficiency and reliability in the movement of goods and services and will reduce border wait times.</t>
  </si>
  <si>
    <t>The Crenshaw/LAX Transit Corridor Project will build a new 8.5-mile light rail line that will connect the Exposition Line at Exposition/Crenshaw Station and the Metro Green Line. This project advances Los Angeles’s 30/10 Initiative which enjoys broad based community support and is financed through revenue provided by a self-imposed voter-approved sales tax, provides accessibility for economically disadvantaged populations, senior citizens, and transit users, and connects residents to employment opportunities, services, and education resources throughout the region and serves as a critical link to LAX, the primary commercial air transportation hub for Los Angeles.</t>
  </si>
  <si>
    <t>This is a collaborative effort of three regional ports in California to develop and use a marine highway system as an alternative to existing truck and rail infrastructure. The Port of Oakland along with the inland Ports of Stockton and West Sacramento have formed a partnership to provide freight service via barge, primarily for consumer goods moving by ocean vessel and agricultural products grown in Central California. This will improve the quality of life for Northern Californians by reducing greenhouse gas emissions and air pollutants and relieving congestion and wear-and-tear on Northern and Central California’s highways, helping to reduce round-trip and overall truck miles traveled to and from distribution centers and port facilities in the area, with corresponding savings in fuel costs achieved by shipping goods by barge rather than exclusively by truck.</t>
  </si>
  <si>
    <t>The project eliminates the mainline at-grade rail crossing of the Union Pacific Railroad and the BNSF Railway at Colton in San Bernardino County. This crossing is on the major east-west corridor for each of the two carriers, and at its peak in 2006 the crossing handled 129 trains a day. The trains that wait and queue behind the crossing create a major choke point for traffic moving to and from Southern California. This addresses one of the most significant choke points for freight moving into and out of the California ports of Los Angeles/Long Beach and eliminates the need for trains to idle as they wait for a “crossing window,” and reduces delays for motorists at 24 rail-highway grade crossings affected by Colton Crossing railway congestion. Approximately 40 percent of all containerized traffic entering or leaving the United States passes through the ports of Los Angeles and Long Beach and more than 60 percent of that volume is moved inland through the L.A. Basin and the vast majority of this volume moves via rail over Colton Crossing.</t>
  </si>
  <si>
    <t>This project will construct an intermodal railyard, which includes staging and storage tracks connecting on-dock railyards with the Alameda Corridor, and includes a railyard for a short-line railroad serving major carriers and both major ports. The project will remove two at-grade rail-highway crossings, relieving congestion. This project mitigates disruptions to commercial activity that cost an estimated $9.1 billion per year, improves safety by reducing truck trips on I-710, which has highest accident rate in California, and by removing two at-grade rail-roadway crossings between a residential community and waterfront area, and creates nearly 2,000 construction jobs in an economically distressed area.</t>
  </si>
  <si>
    <t>Managed Lanes/Bus Rapid Transit service will be built on a portion of U.S. 36 from Boulder to Denver. The project includes one managed lane in each direction on US-36; bus rapid transit operations for the corridor; a commuter bikeway; and an intelligent transportation system for toll collection and incident management. It will reduces congestion and encourage more energy efficient modes of transportation, utilize ITS to improve operations and incident management on a congested highway and include significant local funding. (TIFIA Loan Grant)</t>
  </si>
  <si>
    <t>The project will provide more efficient bus service along 13 transit corridors in Maryland, Virginia and Washington, D.C., by investing in a bus transitway, bus-only lanes, transit signal priority, traffic signal management, real-time arrival technology and other enhancements. The priority bus transit corridors will significantly improve the performance of existing infrastructure and will provide more efficient and timely access to homes and jobs. These funds will also be used to build a new transit center at the intersection of University Boulevard and New Hampshire Avenue on the border of Montgomery and Prince George’s Counties in Maryland which will consolidate scattered bus stops at a heavily used bus transfer point into one facility.</t>
  </si>
  <si>
    <t>This project will add a 1.9 mile BRT route to the existing 2.5 mile LYNX/ LYMMO BRT system west of Interstate 4. The extension will connect residents of Parramore, Orlando’s lowest income neighborhood, to the LYNX Central Station – a major hub for transit with a planned 2013 opening. The project takes advantage of a series of recent underpass improvements within Parramore to eliminate the long standing east- west divide in the city caused by Interstate 4.</t>
  </si>
  <si>
    <t>This project will help establish intermodal container rail service to the Port of Miami by building an intermodal yard and making necessary rail and bridge improvements. It will eliminate an estimated six million 17-mile truck trips between the Port of Miami and the Hialeah Yard, reduces greenhouse gas emissions by an expected 211,320 tons over 20 years and enhances efficiency of major port for U.S. exports to Central and South America.</t>
  </si>
  <si>
    <t>This will allow the Port to become an important part of the Marine Highway program. A 32 acre container terminal will be constructed adjacent to the existing 1,000 foot berth, expanding the Port’s cargo storage capacity both for the Marine Highway operation and for other tenants. This accommodates the short sea shipping of goods, rather than trucking them longer distances, decreasing congestion and emissions, and increasing safety, and improves the efficiency of freight movement because 60 percent of the freight entering Port Manatee leaves by rail.</t>
  </si>
  <si>
    <t>This project will construct streetscape improvements and widen approximately one quarter mile of State University Drive in the vicinity of Fort Valley State University, in Fort Valley, Georgia. Currently, only a portion of State University Drive has a 2-lane, center turn lane configuration with sidewalks. This project will widen a portion of this roadway, creating a 2-lane, center turn lane configuration to match the other section of the roadway. The project will provide a system of sidewalks and crosswalks between downtown Fort Valley and FVSU. It encourages greater pedestrian and bicycle usage along the State Street corridor through Complete Streets improvements, incorporates proper turn lanes to increase vehicular safety and decrease congestion.</t>
  </si>
  <si>
    <t>This streetcar, connecting to the existing MARTA rail system at Peachtree Center, will be 2.7 miles of track and four streetcars that operate between 12 stations from Centennial Olympic Park and the King Center. It will connect directly with MARTA heavy rail, 22 regional express bus routes, 10 local bus routes, and seven city bicycle routes, provides service to over 7,000 people who live within a quarter mile of the streetcar and over 4.7 million tourists and 1.38 million conventioneers who visit downtown Atlanta every year and provide crucial service to students from Georgia State University as well as the 688,000 patients who visit Grady Memorial Hospital and Children’s Healthcare of Atlanta each year.</t>
  </si>
  <si>
    <t>In 2008, the Pier 29 container yard at the Honolulu Harbor suffered structural failures, displacing the international carrier that used it. These funds will reconstruct Pier 29, adding approximately 12 acres of upgraded cargo yard while also increasing efficiency and safety in Honolulu Harbor.  Reconstructing Pier 29 will reduce truck traffic on busy and congested roadways in downtown Honolulu near Piers 1 and 2 by moving much of the traffic west towards the reconstructed Pier 29. Since Pier 29 is closer to Nimitz Highway and the primary inter-modal highway routes, reconstructing Pier 29 helps reduce fuel consumption and greenhouse emissions from cargo movements at Piers 1 and 2 in the downtown Honolulu area.</t>
  </si>
  <si>
    <t>The project is a Complete Streets project to help create a vibrant environment for the people that live and work in the Historic Millwork District in downtown Dubuque. The objective is to design streets that are attractive, convenient and safe for a broad range of users, including drivers, public transit, pedestrians, bicyclists, people without access to automobiles, children and people with disabilities. It will improve connectivity and provide greater access for people that are transit-dependent. As many as 60 percent of the new residents within the Historic Millwork District are estimated to be traveling to work downtown and the project will allow them to more conveniently and safely walk, bike or take transit to work, improving livability in the Millwork District by reducing commute times and providing new and improved travel options for walkers, bicyclists and transit riders.</t>
  </si>
  <si>
    <t>This will construct an intermodal hub in Ames, which will link public and private transportation modes (public transit, intercity bus carriers, regional airport shuttle services, carpools/vanpools, taxis, bicycle commuters and pedestrians) for Ames and the Central Iowa region, improving the livability of the Ames areas by linking various forms of transportation in the city so that residents, students, faculty and visitors can seamlessly transfer between modes of travel within the city and the region. The project also aims to spur transit oriented development near the facility which will increase the area’s economic competitiveness by creating development opportunities in Ames and Central Iowa. Currently, the local transportation facilities are not connected and do not provide access to the private carrier services that are located more than two miles from public transit routes in an industrial area.</t>
  </si>
  <si>
    <t>This will construct the second phase of the Des Moines Multi‐Modal Hub. The facility in downtown Des Moines functions as a central location for public transportation services, including local, express, and intercity bus services, future passenger rail, and taxi services. This will diminish the number of bus-pedestrian accidents by providing safety enhancements, connect the regional trail system and nearby employment centers, encouraging riders to walk or bike the final leg of their commute, and feature climate-controlled waiting areas and covered walkways to bus bays, enhancing comfort for 15,000 riders who will use the facility daily.</t>
  </si>
  <si>
    <t>The Woodside Boulevard Complete Street Initiative will rebuild a 35-year-old, 2.44 mile collector street, and add sidewalks, bike lanes, bus shelters, bike parking, a landscape buffer zone, and install a roundabout at a congested and unsafe intersection. A signal light will also be added at a second congested and unsafe intersection. The project will also add transit pull-out lanes and bus shelters to 17 of the 18 existing transit stops on Woodside Boulevard.</t>
  </si>
  <si>
    <t>This will construct a 6,800 square foot transit facility featuring exterior covered structures with a 5,500 square foot passenger loading zone and secure parking for buses and bicycles. The new facility provides 34 vehicle and 10 bus stalls to link services provided by Moscow Valley Transit, the University of Idaho’s Vandal Shuttle and intercity bus service from Northwest Trailways and Wheatland Express. The facility will also provide access for taxis, vanpools and carpools, and will expand pedestrian and bicyclist accessibility and feature a trailhead link to the 1.5 mile Paradise Path connecting the University and downtown Moscow.</t>
  </si>
  <si>
    <t>This involves the construction of a public harbor on the Mississippi River which will be used for barge loading and unloading. The primary products to be moved are liquid and dry bulk products which will interface with associated rail and truck connections. The project will allow the Tri-City Regional Port District to expand barge, rail and truck transportation systems in the region and allow shippers, including Midwest agricultural shippers, to move goods down the Mississippi River from Illinois to the Gulf of Mexico without the use of a lock. This expands the export trade for U.S. agricultural products by enhancing the movement of agricultural products down the Mississippi River, provides substantial efficiencies and better service for Midwest shippers by combining barge, rail and truck facilities at one location and creates the northernmost ice-free port on the Mississippi River south of the U.S. system of river locks.</t>
  </si>
  <si>
    <t>The project will include the design and construction of a Complete Street network in Peoria’s Downtown Warehouse District, which was once a thriving commercial activity center. The money will help the City of Peoria pursue plans to revitalize the area through mixed-used development, combining housing with shopping and work destinations. The project will improve the local road system to encourage walking trips through sidewalk and streetscape improvements in support of mixed-use development on the 185-acre site. Among the benefits are bringing dilapidated, and in some cases non-existent, sidewalks into a state of good repair and ADA compliance, while boosting the downtown economy.</t>
  </si>
  <si>
    <t>The project will replace the existing Milton-Madison Bridge (US 421), constructed in 1929, which is currently both structurally deficient and functionally obsolete by today’s standards. The bridge provides a link between the communities of Milton, Kentucky and Madison, Indiana, two economically distressed areas that make up a single community. An estimated 10,700 vehicles cross the bridge each day. Bicycle/pedestrian access will be included in the bridge between these two cities, which is supported by both Kentucky and Indiana, which will share in the funding of the project.</t>
  </si>
  <si>
    <t>The project will complete the eight-mile urban bicycle and pedestrian network in the heart of downtown Indianapolis, connecting the downtown districts of Mass Avenue, Indiana Avenue, the Canal Walk and White River State Park, the Wholesale District, and Fountain Square along with many other commercial and business destinations, leveraging significant contributions ($26.5 million) from private foundations, individuals and local corporations. This improves livability by providing alternative travel modes and encourages a healthier lifestyle with more exercise, which will have a significant impact on community health and reduce the area’s obesity rates.</t>
  </si>
  <si>
    <t>The project will construct a full length platform with canopy, lighting, innovative signage, ADA-accessible ramps and walkways, and additional parking at the recently renovated historic Waterloo station building. The station is the third busiest Amtrak passenger rail station in the state of Indiana. These improvements will make Amtrak and the Norfolk Southern freight lines more efficient by eliminating the delays caused by Amtrak trains making two stops at one platform in order to fully unload and load their passenger trains.</t>
  </si>
  <si>
    <t>This project will construct yard, shop, and rail line improvements and relocate the South Kansas and Oklahoma Railroad hub from an urban to rural area. Grant money will also create a permanent mechanical shop at the new Cherryvale Yard location to provide inspections, maintenance services, and light and heavy repairs to a fleet of more than 40 road and switching locomotives; reduce infrastructure-related derailments; improve at-grade safety, conduct track surfacing work; replace failing track components including spikes, anchors, and tie plates; and upgrade rail tracks to accommodate heavier cars. Track improvements will increase average speeds on the lines from 10 miles per hour to around 25 miles per hour, making service more competitive with other modes of transportation.</t>
  </si>
  <si>
    <t>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t>
  </si>
  <si>
    <t>The Union Passenger Terminal/Loyola Loop Streetcar increases the ability of the New Orleans central business district to attract development and redevelopment of under-utilized properties along Loyola Avenue and provides significantly improved transit options and choices for residents of the area traveling to and from the central business district. The streetcar will run through New Orleans’ central business district along Loyola Avenue from the Union Passenger Terminal to Canal Street, providing significantly improved connectivity between local transit services along Canal Street and the Union Passenger Terminal, a major southern hub for Amtrak, with three trains serving the station.</t>
  </si>
  <si>
    <t>The project will reconfigure acres of dilapidated and aging surface parking lots into a vertical multi-modal transit facility and plaza, linking automobiles, transit, pedestrians and bicyclists in a hospitable environment that encourages alternative transportation options. For decades, auto traffic has overshadowed alternative modes of transit in Revere, in large part due to parking lot sprawl. The Blue Line and Route 1A currently impede direct access for pedestrians and bicyclists and degrade transit connections. This project will provide transit-oriented improvements that enhance livability and travel choices in the Wonderland area.</t>
  </si>
  <si>
    <t>The project will extend existing commuter rail service west from Fitchburg an additional 4.5 miles on the Pan Am Southern railway corridor. Commuter rail service currently connects Fitchburg with Boston, 50 miles to the southeast. This will provide new transit options and reduce commute times for the citizens living in and around Fitchburg, a suburb 50 miles northwest of Boston. The reduced travel times will improve the region’s economy by providing more people with enhanced access to the Boston job market and will also promote the use of transit as a more sustainable alternative to congested State Route 2.</t>
  </si>
  <si>
    <t>This includes the reconstruction of four inadequate and dangerous freight rail bridges. These bridges are more than 100 years old and can only accommodate train speeds of five miles per hour or less. The bridges were last rated in 1995 as having inadequate superstructures. The bridge replacements are critical to moving freight from the waterfront area, which otherwise has to be moved by truck. Currently, 1300 carloads per year of PCB-contaminated dredge spoils are hauled from the New Bedford Harbor over the freight rail bridges. An additional 500 carloads of freight also depend on the bridges. Replacing the bridges will reduce fuel consumption and provide development opportunities in the waterfront area.</t>
  </si>
  <si>
    <t>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t>
  </si>
  <si>
    <t>This will restore the rail routes serving Northern Maine by replacing railroad ties and rail sections, and by clearing drainage ditches, rehabilitating 230 miles of rail in Northern Maine constructed more than 100 years ago, which was allowed to fall into disrepair by a previous rail owner/operator. It will Re-establish a vital rail link to meet regional and national goods movement needs, increases competitiveness of American forest products in global markets and encourage development of new industry in economically distressed region.</t>
  </si>
  <si>
    <t>The project will construct a 3.4 miles long light rail system with 12 station stops connecting Downtown Detroit to the New Center district along the region's main artery on Woodward Avenue. The project leverages significant co-investment — almost half of the project’s costs–from local and private sources, including station sponsorship, a development authority and a non-profit foundation, supports economic activity in Detroit, which is an extremely economically distressed area with one of the highest unemployment rates in the country. It enhances mobility by intersecting the regional bus system and city bus routes and improves accessibility for disadvantaged populations in the largest city in the United States not currently served by significant rail transit.</t>
  </si>
  <si>
    <t>A new Black River Bridge will be constructed to replace the existing structure built in 1963, connecting Port Huron, Michigan with Canada. This will reduce border crossing delays and improve commercial and passenger travel between the United States and Canada, provide new transportation options by including a 14-foot wide bike/pedestrian crossing in an economically distressed area. The new Black River Bridge will provide three dedicated lanes for eastbound local traffic, three dedicated lanes for eastbound international traffic headed to the Blue Water Bridge and Canada, and three westbound lanes, thereby increasing capacity, improving operations and providing for future growth.</t>
  </si>
  <si>
    <t>The Ann Arbor Bridges project will replace two bridges on an important east-west arterial road in Ann Arbor, connecting residential and commercial areas in the west with the University of Michigan, the city’s largest high school, and St. Joseph Hospital in the east. The project will replace the current bridges which have been reduced from four lanes to two lanes of traffic for safety reasons. In addition, this project also adds bike lanes, widens sidewalks, and creates ADA-compliant facilities to provide motorized and non- motorized travel options, minimizes life-cycle costs and replaces a structurally deficient bridge, and eliminates severe weight restrictions and ensures proper clearance for freight rail and trucks, ensuring the safe and smooth movement of goods through the area.</t>
  </si>
  <si>
    <t>The project will renovate the city’s historic Union Depot and co-locate Amtrak, intercity bus carriers, local bus, light rail services, taxis, and bicycle accommodations in the heart of downtown Saint Paul, presenting an opportunity to promote economic growth and create a vibrant, multi- modal transportation center. This connects several modes of transportation, thereby increasing efficiency and improving the overall level of service for all modes. The establishment of the multi-modal center with associated commercial development within the Depot will bring growth to the downtown area and improve the connectivity of Saint Paul to other cities in the region. The inclusion of protected bike storage will enable riders to access transit options without having to drive a car.</t>
  </si>
  <si>
    <t>This will construct a new crossing over the Burlington Northern Santa Fe (BNSF) Railroad and U.S. Highway 10 in Staples, Minnesota, where a pair of grade crossings receive an average of 52 trains per day, meaning Staples residents sit in congestion for hours each day waiting for trains. The bridge and roadway will also incorporate a 10-foot pedestrian/bicycle trail along the entire length of project, providing access for non-motorized users traveling between the north and south parts of the city.</t>
  </si>
  <si>
    <t>This project will improve infrastructure and replace the Troost Avenue Bridge over Brush Creek in the Green Impact Zone - a 150-block area in urban core of Kansas City, Missouri that has been devastated over the years by high rates of poverty, unemployment, crime, and high concentrations of vacant and abandoned properties. In Kansas City, Kansas, TIGER funds will be used to make investments in major transit corridors, including State Avenue and Metcalf Avenue/Shawnee Mission Parkway. This will enhance quality of life in the Green Impact Zone and provide improvement to public safety, sustainability, housing conditions, access to jobs and services, and economic vitality. Expanding transit service will provide the public with affordable, clean transportation alternatives and better connect neighborhoods to economic opportunities region-wide.</t>
  </si>
  <si>
    <t>This consists of improvements to US-93/2nd Street in downtown Whitefish. Key elements include a modern, coordinated traffic signal system, the addition of left turn lanes, ADA-compliant crosswalks and angled parking. The project will also do a curb-to-curb reconstruction of the roadway, during which the city will upgrade sewer and water lines. It supports a coordinated plan to improve the vitality of downtown, balancing the need to move significant volumes of traffic with the desire to maintain a pedestrian friendly, traditional small town main street and downtown and improves livability with a pedestrian-oriented streetscape.</t>
  </si>
  <si>
    <t>This project will upgrade city and county streets and roads, including Skyline Drive in the Polson area. This will increase the safety and transportation options of the predominately rural area by providing better connections for residents traveling to work, school or other destinations. The improvements are aimed at creating a safer and more convenient transportation system on facilities that are currently in need of improvements – Skyline Drive has been identified by the Montana DOT as a risk in its Safety Management Program. Skyline Drive has steep grades, sharp curves, a narrow roadway, and a narrow bridge.</t>
  </si>
  <si>
    <t>The project is located midway between Greensboro and Charlotte, NC. on I-85. It is the most direct interstate route between Atlanta, GA and Richmond, VA and carries a heavy volume of truck traffic. This portion of I-85 is one of the last remaining substandard segments between the South Carolina border and Durham, NC and a significant interstate bottleneck. This project will reconstruct seven miles of I-85, including highway, bridge and rail infrastructure, with replacement of three major, deteriorating structures over the Yadkin River, includes multi-modal improvements that enable an immediate 45 percent increase in freight and passenger rail speeds in the area.</t>
  </si>
  <si>
    <t>This will construct a grade separated pass over Burlington Northern Santa Fe’s mainline and service tracks and approach roadways on 55th Street NE. The grade separation will remove significant barriers to road traffic. An average of 43 trains move through the railroad yard, blocking the rail crossing for 3.5 hours each day.</t>
  </si>
  <si>
    <t>The project will rehabilitate the 7.5 mile rail line from the Chadron East Yards to the west end of Dakota Junction, removing an estimated 15,000 truckloads from local highways annually. Construction will upgrade 27 timber bridges extending from Chadron to Crawford; construct a new passing/ storage track in Whitney; and reconstruct a mile of track while improving connections to the main line in the Chadron Yards. The proposed project will return the rail line into a state of good repair consistent with state, regional, and local needs.</t>
  </si>
  <si>
    <t xml:space="preserve">This will improve traffic flow in one of the most heavily used corridors in the Nation by modernizing and coordinating signals along the corridor, improving transit times for nearly 120,000 annual rides on NJ transit, local, and private buses which travel through the area. Traffic signals at 128 intersections will use algorithmic intelligence to achieve the maximum roadway capacity, improve operating efficiency, and avoid unnecessary roadway widening. </t>
  </si>
  <si>
    <t>The road connects the local Navajo Nation to other parts of New Mexico, Colorado, and the Four Corners area. It is a major trucking route with increasingly high volumes of commercial traffic. The full project will expand the width of US-491 over a corridor length of approximately 69 miles, constructing two new lanes adjacent to the two existing lanes, improving safety and saves lives on one of the most dangerous routes in New Mexico. The road has a history of traffic accidents and safety problems. Statistics indicate the fatality rate at the north portion of the corridor is about 3.6 times the state average, and at the south portion, about 2.2 times the average state rate.</t>
  </si>
  <si>
    <t>This will improve the efficiency and quality of transit service on a 17-mile major road running east-west through the heart of Las Vegas by converting existing breakdown lanes on Sahara Avenue to bus-only lanes, improving passenger amenities, increasing the use of off-board fare collection and expanding the corridor’s Intelligent Transportation System infrastructure to improve both traffic and transit operations. The project will further bolster the Regional Transportation Commission’s efforts to implement a comprehensive bus rapid transit (BRT) network by connecting directly to two other BRT routes. It serves one of the heaviest employment centers in Las Vegas, connects directly to two other BRT routes and bus services in Las Vegas and significantly improves speed, reliability and efficiency of transit services with little or no impact on traffic capacity.</t>
  </si>
  <si>
    <t>This completes the third and final phase of the City of Niagara Falls International Railway Station and Intermodal Transportation Center Project. The final phase will relocate Amtrak’s passenger terminal from an inconvenient site outside the city center to a more ideal downtown location, addressing safety and efficiency concerns for Amtrak and freight rail at the U.S.-Canadian border, improving border crossing speed and comfort, and encouraging interconnectivity of multiple modes of transportation.</t>
  </si>
  <si>
    <t>The Fordham Transit Plaza is a key intermodal facility serving 41,000 daily bus users and providing connections to 11,000 daily regional (Metro North) rail users at one of the busiest Metro-North stations in the city. Pedestrian volumes exceed 80,000 in a single 12 hour period. The project will entirely reconstruct the facility, including improvements to safety, pedestrian and vehicular flow, and a heavily used public space. The Fordham Transit Plaza project will fully reconstruct the street-level plaza and replace the existing plaza structures; reconfigure the circulation of buses through the plaza to create a more usable, contiguous public space; build a bus-only transit mall to maximize transit efficiency; and make design and safety improvements to the surrounding streets to alleviate traffic congestion and increase pedestrian safety.</t>
  </si>
  <si>
    <t>The project will construct a new bus transfer facility in downtown Kent with parking spaces to support future development. The facility will include commercial space and bicycle storage to improve transit accessibility in Kent and linkages to Cleveland and Akron. This will improve travel options by including in one facility 10 bus bays, an indoor waiting area, public restrooms, automobile parking, a passenger pickup/drop-off area, an outdoor waiting area and a bicycle storage area. The new facility encourages the use of transit, expands community access, and has potential economic development benefits for the city.</t>
  </si>
  <si>
    <t>This replaces an existing bridge, currently ranked as one of the five worst bridges on Oklahoma’s State- Owned Interstate Bridge System Inventory with poor sufficiency ratings, high maintenance costs and excessive lane closures due to maintenance activities.  The reconstructed bridge —Tulsa’s first multimodal crossing—will accommodate highway, high-speed intercity and commuter rail, and pedestrian and bicycle traffic. This will improve the condition of the existing bridge facilities and minimize operations and maintenance expenditures. The region's economic competitiveness will be enhanced by significant improvements for both truck and rail freight movement over the Arkansas River.</t>
  </si>
  <si>
    <t>SW Moody Avenue will be reconstructed in the South Waterfront area, elevating the roadway by 14 feet to cap contaminated soils. It will include three traffic lanes, dual streetcar tracks and pedestrian and bicycle facilities. The project will introduce infrastructure investment to support future development, facilitate economic activity by opening up large parcels adjacent to SW Moody Avenue for development and will incorporate additional transit options along SW Moody Avenue to help ensure the economic success of the South Waterfront district. This investment in roadway and streetcar facilities also supports the Portland-Milwaukie Light Rail extension and streetcar extensions including the Close the Loop line (connecting eastside and Westside streetcar lines) and the Portland-to-Lake Oswego lines.</t>
  </si>
  <si>
    <t xml:space="preserve">This project will provide Direct Current Fast Charge Stations for the length of the I-5 corridor in Oregon with gaps not exceeding 50 miles, with a goal of deploying 42 sites. The project facilitates the growth of electric vehicles by expanding the range for travel and giving drivers comfort that they will be able to recharge their EVs outside of metropolitan areas. It may also serve as a model for the future deployment of electric vehicle infrastructure across the country. </t>
  </si>
  <si>
    <t>This will rehabilitate the track structure of the 133-mile Coos Bay Rail Link, which closed in 2007 as a result of deferred maintenance, including replacement of worn-out rails, fasteners, and wood ties; re-establishment of proper surface, line, and dress of the track; drainage improvement of the track bed; and enhancing the ballast bed. It will reduce truck shipments for former customers of the line, customers who currently face an average 330 mile truck dray, and puts the freight back on rail, decreasing costs by 20 percent.</t>
  </si>
  <si>
    <t>The overall project will repair, reconstruct and improve 16.3 miles of pedestrian and bicycle facilities that will complete a 128-mile regional network in six counties around Philadelphia and Southern New Jersey. The primary commuter routes closest to downtown will be completed, in some of the communities hardest hit by the current economic downturn including Southwest Philadelphia and Camden, NJ. These paths will help connect residents in these areas to more prosperous communities that provide employment opportunities, including Philadelphia and Cherry Hill, NJ. Costing significantly less per mile than transit or roads, investing in pedestrian and bicycle infrastructure is a cost-effective strategy for reducing traffic congestion, greenhouse gas emissions, and dependence on oil while also providing public health, safety and air quality benefits.</t>
  </si>
  <si>
    <t>The Dilworth Plaza and concourse improvements project will transform the existing deteriorated public plaza adjacent to Philadelphia’s City Hall into a prominent gateway for regional public transportation. The project will improve the connections between Southeastern Pennsylvania Transportation Authority (SEPTA) regional rail, New Jersey’s Port Authority Transit Corporation (PATCO) high speed rail, Amtrak and the SEPTA subway system, in addition to trolley services and dozens of bus routes. It will establish direct connections for regional, intercity and local transit passengers to speed travel times and increase accessibility, improve ADA compliance and pedestrian access to SEPTA Broad Street, Market-Langford, and trolley lines and by adding fare gates, access times will improve by nearly an estimated 25 percent.</t>
  </si>
  <si>
    <t>This will make numerous improvements to the safety and efficiency of freight movement for Pennsylvania’s publicly owned short line railway system, making system-wide improvement for the 200 miles of track owned by the SEDA-Council of Governments Joint Rail Authority. Overall, the project will add 9.2 miles of track on existing roadbed, rehabilitate 7.5 miles of railway, and provide new installation of over 36,000 feet of sidings to increase capacity and points of distribution for well service companies.</t>
  </si>
  <si>
    <t>The Quonset Business Park, located on the west shore of Narragansett Bay, consists of the former Quonset Naval Air Station and the adjacent Davisville Naval Construction Battalion Center, built largely during base construction in 1939 and 1940. These funds will be maintain the pier and improve rail and road connections, which will support, among other things, producers of offshore wind power that will use industrial properties at Quonset as a base of operations. The project will improve freight transportation at the port, achieve a state of good repair, extend the useful life of former military assets and increase port capacity. It will also improve access to industrial properties being marketed to alternative energy producers (particularly offshore wind), which will help increase energy independence.</t>
  </si>
  <si>
    <t>This project will expand and upgrade the Port of Providence in Rhode Island, replacing two aged diesel cranes, one of which is currently non-functional, with new electric, barge-based cranes that will enable the Port to handle container traffic. The Port also plans to install wind turbines and solar panels that are expected to generate enough electricity to cover all the port’s electrical needs. The improvements to the port will enable short sea shipping, which will reduce highway bottlenecks caused by truck traffic. This takes trucks off the congested I-95 corridor thanks to added capacity that can handle 1000 containers a week and supports an estimated 1,600 direct and indirect jobs through renewed port activity.</t>
  </si>
  <si>
    <t>This would redesign and reconstruct the Septima Clark Parkway (US-17) to include a storm water runoff system that would quickly shunt water into the nearby river, helping to alleviate flooding in downtown Charleston in the area of the US-17 and I- 26 intersection during moderate to heavy rains. The roadway will be redesigned to improve highway accessibility, traffic efficiency and safety for vehicular and pedestrian traffic. The project also includes the introduction of intelligent transportation systems for more efficient traffic flow.</t>
  </si>
  <si>
    <t>South Carolina is developing a new interstate highway from the coast of South Carolina to the North Carolina border, which will run through Marlboro, Dillon, Marion and Horry counties. This project is an 11-mile segment located in Dillon County where the new highway intersects with I-95. The project will significantly improve safety by segregating interstate traffic, including motorists travelling from I-95 to Myrtle Beach, from the local traffic, which is significantly slower. Ninety percent of Myrtle Beach visitors arrive by car, in an area that sees, on average, 100,000 visitors per day. With these improvements travelers from I-95 to Myrtle Beach will save as much as 25 minutes on this 65-mile trip. (TIFIA Loan Grant)</t>
  </si>
  <si>
    <t>The project will reconstruct and surface a deteriorating 15.6 mile segment of US-18 in Oglala and Pine Ridge, SD, creating short-term construction-related jobs and long-term employment while increasing safety and saving lives on a road with an accident rate more than 2.5 times that of South Dakota’s average. Shoulders with rumble strips will be constructed, and other measures will be taken to improve safety and diminish the high incidence of fatal road accidents. Additional improvements include adding sidewalks with lighting and improving access to transit. Curbs, gutters and storm sewers will also be constructed.</t>
  </si>
  <si>
    <t>The Mitchell-Rapid City Rail (MRC) line project will rebuild a state-owned branch line from Mitchell to Chamberlain, South Dakota. The reconstructed rail line will increase the capacity and efficiency of the line principally used for transportation of agricultural commodities. The existing branch line is in poor condition, limiting the amount of freight shipped over the railway. This will take 7,200 truckloads of grain and puts them on rail, reducing emissions and road maintenance costs and lowering shipping costs for farmers and give South Dakota farmers easier access to national and international markets served by Burlington Northern Santa Fe, Union Pacific, and Canadian Pacific.</t>
  </si>
  <si>
    <t>Tiger II dollars will be used to build a port and harbor facility on the Mississippi River, at Cates Landing in Tennessee. Dock facilities will be constructed and additional, necessary, on-site improvements will be made to create a connection between barge traffic at the port and truck freight movement. The port will be the deepest between Baton Rouge and St. Louis. The project is near multiple interstates and will be constructed following the guidelines of Clean Ports USA. This supports economic development in one of the poorest areas of the country, with over 37 percent of residents living beneath the poverty line.</t>
  </si>
  <si>
    <t>This completes the western portion of a second beltway around Dallas, improving the region’s transportation network and level of service. The project is located along the western boundary of Dallas County in a high-growth center of the Dallas-Ft. Worth Metroplex. Regional traffic management centers administered by the Authority and Texas DOT will link to an intelligent transportation system which will use real-time traffic flow and visual data to enhance mobility, reduce emissions and shorten incident response time.</t>
  </si>
  <si>
    <t>This proposed streetcar line originates in Downtown Dallas at Harwood and Main Street, continuing down Main Street to Houston Street through the largest job center in the North Texas area. This will improve transportation within downtown Dallas by creating a seamless transit connection and providing a multi-modal link between jobs and residents. It specifically targets commuters in mixed use districts adjacent to downtown and will help create a transit network linking urban areas by providing multiple transportation alternatives, providing mobility and connectivity and increases transportation options in downtown Dallas, a city with more than 1.2 million people and linking walkable, mixed use  neighborhoods in the urban core with employment centers throughout the region. (TIFIA Loan Grant)</t>
  </si>
  <si>
    <t>Tower 55, a major rail and traffic bottleneck, is a rail intersection in downtown Fort Worth, TX, where Union Pacific and Burlington Northern Santa Fe railroad lines cross. The project will improve the flow of train traffic through this intersection by adding an additional north-south track and by installing new signals and a new interlocking system. This intersection currently operates at 90 percent above capacity, handling close to 100 trains per day. Improvements will allow 40 percent more trains through the intersection, providing 20 years of additional capacity.</t>
  </si>
  <si>
    <t>The project involves the rehabilitation, reconstruction and upgrading of a 1,355 foot section of Lake Street– the principal north-south access roadway servicing the downtown waterfront–and the realignment and improvement of a section of the Waterfront Bike path that traverses the project area, leveraging more than $21 million in additional funding, including more than $13 million in new private investments. Reconfiguration of the road and bike path will improve safety by reducing conflicts among vehicular, pedestrian, and bicycle traffic, while also maximizing land available for economic redevelopment. This project is located in a HUD-designated Renewal Community, where 77 percent of residents are low/moderate income and the poverty rate is 31.4 percent--almost 2.5 times the national rate.</t>
  </si>
  <si>
    <t>The project will build 3.7 miles of southbound US-395 from Francis Avenue to Farwell Road in Spokane County to complement the existing northbound lanes. The northbound lanes are currently being used in a limited fashion for both north and southbound traffic. This project includes community-preferred design features, has bike/pedestrian features, park-and-ride lots, and has the potential for transit. The project is shovel-ready and will quickly create jobs.</t>
  </si>
  <si>
    <t>The project involves the reconstruction and realignment of the main roadway through the growing biotechnology hub in South Lake Union, connecting a number of urban centers to I-5 in Seattle. The project will build multi-modal improvements along Mercer and Valley Streets, including widening Mercer to create a two-way boulevard, reconstructing Valley Street as a local access street, providing new and wider sidewalks, improving connections to transit and adding bicycle lanes. It will eliminate six high-accident locations and reduce energy use and greenhouse gas emissions by creating a vibrant, walkable mixed-use urban community.</t>
  </si>
  <si>
    <t>This extension will complete the construction of a new transportation corridor between US-395 and Pasco-Kahlotus Road in this farming community in rural Washington. TIGER II money will be used to complete the last 2.5 miles of road in this 8.5-mile corridor. The extension of East Foster Wells road will provide an all-weather farm-to-market road and will provide direct access from Pasco-Kahlotus Road to processing facilities located along US-395 and the newly completed Commercial Avenue in the City of Pasco.</t>
  </si>
  <si>
    <t>The South Park Bridge project will replace the 81-year-old regionally-significant South Park Bridge with a new drawbridge spanning the Duwamish Waterway south of Seattle in the Pacific Northwest’s largest manufacturing and industrial area. The bridge was closed on June 30, 2010 after receiving a sufficiency rating of four out of 100 and being declared unsafe. This will reduce travel time for local school bus routes and four heavily-used transit routes, and add bike lanes and sidewalks to make it usable by all.</t>
  </si>
  <si>
    <t>The Juneau Avenue lift bridge will be reconstructed and the Wisconsin Avenue lift bridge will be rehabilitated. The Juneau Avenue Bascule Bridge was built in 1953 and connects Milwaukee residents to one of the most vital employment areas in downtown Milwaukee. The bridge’s deteriorating superstructure and deck require the bridge to be reconstructed. The lift bridges are an important component of the area's transportation system, especially the transit system. The highest downtown employee concentrations are in the area east of the Milwaukee River. The Wisconsin and Juneau Bridges provide important connections for Milwaukee residents to get to and from work. Over the course of its life, the reconstructed Juneau Avenue Bridge will serve more than 257 million vehicles.</t>
  </si>
  <si>
    <t>These funds will help convert 12.84 miles of West Virginia Route 10, a narrow, two-lane road with speeds limited between 25-45 mph, into a four-lane limited-access divided highway. This will decrease response time for medical facilities, of extreme importance because of the closing of the Man Regional Hospital, and improve road safety and substantially reduces the crash rate. Between July 1, 2004 and June 30, 2007, there were 680 crashes on the existing WV 10.</t>
  </si>
  <si>
    <t>The full project on what is known as “America’s Most Beautiful Highway” involves the complete reconstruction of a seven-mile segment of a scenic highway in a rugged and remote area northeast of Yellowstone National Park within the Shoshone National Forest. It will reconstruct a segment of the Beartooth Highway which has not been rebuilt since its original construction in the 1930s, supporting an “orphaned road,” which is not on Wyoming’s highway system. Since 1994, FHWA has deemed this segment inadequate and substandard.</t>
  </si>
  <si>
    <t xml:space="preserve"> Amount </t>
  </si>
  <si>
    <t>Latitude</t>
  </si>
  <si>
    <t>Longitude</t>
  </si>
  <si>
    <t>Location Precision</t>
  </si>
  <si>
    <t>APPROXIMATE</t>
  </si>
  <si>
    <t>Agency</t>
  </si>
  <si>
    <t>EPA</t>
  </si>
  <si>
    <t>HUD</t>
  </si>
  <si>
    <t>Bridge Boulevard Corridor Redevelopment Plan</t>
  </si>
  <si>
    <t>Aloha-Reedville Study and Livable Community Plan</t>
  </si>
  <si>
    <t>Ranson-Charles Town Green Corridor Revitalization</t>
  </si>
  <si>
    <t>City of Lexington</t>
  </si>
  <si>
    <t>Pueblo of Laguna</t>
  </si>
  <si>
    <t>City of Gladstone</t>
  </si>
  <si>
    <t>Wilmington Area Planning Council (WILMAPCO)</t>
  </si>
  <si>
    <t>City of Auburn</t>
  </si>
  <si>
    <t>City of Dahlonega</t>
  </si>
  <si>
    <t>Central Oklahoma Transportation and Parking Authority (COTPA)</t>
  </si>
  <si>
    <t>Penobscot County</t>
  </si>
  <si>
    <t>City of Oakland</t>
  </si>
  <si>
    <t>Northern Indiana Commuter Transportation District with the cooperation and financial support of the City of Michigan City.</t>
  </si>
  <si>
    <t>City of Camden</t>
  </si>
  <si>
    <t>City of Madison</t>
  </si>
  <si>
    <t>Northwest Regional Planning Commission</t>
  </si>
  <si>
    <t>County of Oakland</t>
  </si>
  <si>
    <t>City of Asheville</t>
  </si>
  <si>
    <t>Project Description</t>
  </si>
  <si>
    <t>DOT (blanks)</t>
  </si>
  <si>
    <t>latitude</t>
  </si>
  <si>
    <t>longitude</t>
  </si>
  <si>
    <t>name</t>
  </si>
  <si>
    <t>desc</t>
  </si>
  <si>
    <t>color</t>
  </si>
  <si>
    <t>PO Box 2186, Anniston, AL, 36201-1220</t>
  </si>
  <si>
    <t>-</t>
  </si>
  <si>
    <t>Wheat Ridge, CO,</t>
  </si>
  <si>
    <t>Los Angeles, CA, 90012</t>
  </si>
  <si>
    <t>502 Cherry Street, Helena-West Helena, AR, 72342-1825</t>
  </si>
  <si>
    <t>Harvey,  IL,</t>
  </si>
  <si>
    <t>, Denver, CO, 80202</t>
  </si>
  <si>
    <t>POB 428, St. Johns, AZ, 85936-0428</t>
  </si>
  <si>
    <t>Atlanta GA, ,</t>
  </si>
  <si>
    <t>, Washington, DC, 20009</t>
  </si>
  <si>
    <t>4910 N. Chestnut, Fresno, CA, 93726-1852</t>
  </si>
  <si>
    <t>Salt Lake City, UT,</t>
  </si>
  <si>
    <t>, Gainesville, FL, 32601</t>
  </si>
  <si>
    <t>1415 L ST, Sacramento, CA, 95814-3963</t>
  </si>
  <si>
    <t>Washington, DC,</t>
  </si>
  <si>
    <t>, Orlando, FL, 32801</t>
  </si>
  <si>
    <t>700 Main Street, Willimantic, CT, 06226-2604</t>
  </si>
  <si>
    <t>Providence,  RI,</t>
  </si>
  <si>
    <t>, Tallahassee, FL, 32301</t>
  </si>
  <si>
    <t>241 Main Street, Hartford, CT, 06106-1862</t>
  </si>
  <si>
    <t>Las Cruces, NM,</t>
  </si>
  <si>
    <t>, Doraville, Duluth and Norcross, GA, 30045</t>
  </si>
  <si>
    <t>555 East Church Street, Bartow, FL, 33830-3931</t>
  </si>
  <si>
    <t>Louisville,  KY,</t>
  </si>
  <si>
    <t>, Marietta, GA, 30008</t>
  </si>
  <si>
    <t>3440 Hollywood Blvd., Hollywood, FL, 33021-6900</t>
  </si>
  <si>
    <t>Sacramento,  CA,</t>
  </si>
  <si>
    <t>, Chicago, IL, 60661</t>
  </si>
  <si>
    <t>6200 Aurora Avenue, Urbandale, IA, 50322-2866</t>
  </si>
  <si>
    <t>Montgomery County,  MD,</t>
  </si>
  <si>
    <t>, Minneapolis, MN, 55401</t>
  </si>
  <si>
    <t>313 N. MAIN STREET, Rockford, IL, 61101-1014</t>
  </si>
  <si>
    <t>Saginaw, MI,</t>
  </si>
  <si>
    <t>, St. Paul, MN, 55033</t>
  </si>
  <si>
    <t>233 S Wacker Drive, Chicago, IL, 60606-6306</t>
  </si>
  <si>
    <t>Concord, NH,</t>
  </si>
  <si>
    <t>, Kansas City/Jackson County, MO, 64105</t>
  </si>
  <si>
    <t>211 Fulton St., Peoria, IL, 61602-1332</t>
  </si>
  <si>
    <t>, AZ, 85003</t>
  </si>
  <si>
    <t>, Omaha, NE, 68102</t>
  </si>
  <si>
    <t>1 NW MLK, Jr. Blvd., Evansville, IN, 47708-1833</t>
  </si>
  <si>
    <t>, CA, 90255</t>
  </si>
  <si>
    <t>, New York City, NY, 10038</t>
  </si>
  <si>
    <t>109 Kinkead Hall, Lexington, KY, 40506-0057</t>
  </si>
  <si>
    <t>, CA, 92114</t>
  </si>
  <si>
    <t>, Columbus, OH, 43215</t>
  </si>
  <si>
    <t>60 Temple Place, Boston, MA, 02111-1324</t>
  </si>
  <si>
    <t>, CA, 94102</t>
  </si>
  <si>
    <t>, Portland, OR, 97232</t>
  </si>
  <si>
    <t>1 Fenn Street, Pittsfield, MA, 01201-6278</t>
  </si>
  <si>
    <t>, CO, 80012</t>
  </si>
  <si>
    <t>, Providence, RI, 02903</t>
  </si>
  <si>
    <t>425 Main Street, Greenfield, MA, 01301-3443</t>
  </si>
  <si>
    <t>, CO, 80202</t>
  </si>
  <si>
    <t>, Nashville, TN, 37210</t>
  </si>
  <si>
    <t>68 Marginal Way, Portland, ME, 04101-2444</t>
  </si>
  <si>
    <t>, GA, 30303</t>
  </si>
  <si>
    <t>, Austin, TX, 78702</t>
  </si>
  <si>
    <t>11 West Presque Isle Road, Caribou, ME, 04736-0779</t>
  </si>
  <si>
    <t>, IN, 46528</t>
  </si>
  <si>
    <t>, Dallas, TX, 75202</t>
  </si>
  <si>
    <t>535 Griswold, Detroit, MI, 48226-3602</t>
  </si>
  <si>
    <t>, ME, 04073</t>
  </si>
  <si>
    <t>, San Antonio, TX, 78212</t>
  </si>
  <si>
    <t>403 Prairie Ave NE, Staples, MN, 56479-2932</t>
  </si>
  <si>
    <t>, MA, 01850</t>
  </si>
  <si>
    <t>, Salt Lake City, UT, 84111</t>
  </si>
  <si>
    <t>390 Robert Street North, St. Paul, MN, 55101-1805</t>
  </si>
  <si>
    <t>, MA, 01013</t>
  </si>
  <si>
    <t>, Seattle, WA, 98104</t>
  </si>
  <si>
    <t>1 Memorial Drive, Saint Louis, MO, 63102-2451</t>
  </si>
  <si>
    <t>, MO, 64129</t>
  </si>
  <si>
    <t>, Phoenix, AZ, 85003</t>
  </si>
  <si>
    <t>600 Broadway, Kansas City, MO, 64105-1554</t>
  </si>
  <si>
    <t>, MT, 59901</t>
  </si>
  <si>
    <t>, , CA, 92867</t>
  </si>
  <si>
    <t>1232 Pass Road, Gulfport, MS, 39501-6233</t>
  </si>
  <si>
    <t>, NJ, 07105</t>
  </si>
  <si>
    <t>, San Francisco, CA, 94103</t>
  </si>
  <si>
    <t>339 New Leicester Hwy, Asheville, NC, 28806-2046</t>
  </si>
  <si>
    <t>, NY, 13669</t>
  </si>
  <si>
    <t>, Union City, CA, 94587</t>
  </si>
  <si>
    <t>7800 Airport Center Drive, Greensboro, NC, 27409-9089</t>
  </si>
  <si>
    <t>, NC, 28560</t>
  </si>
  <si>
    <t>, Joaquin, CA, 95202</t>
  </si>
  <si>
    <t>4 Irving Place, New York City, NY, 10003-3502</t>
  </si>
  <si>
    <t>, OH, 44114</t>
  </si>
  <si>
    <t>1299 Superior Avenue, Cleveland, OH, 44114-3204</t>
  </si>
  <si>
    <t>, OK, 74103</t>
  </si>
  <si>
    <t>, , CO, 81082</t>
  </si>
  <si>
    <t>859 Willamette Street, Eugene, OR, 97401-2910</t>
  </si>
  <si>
    <t>, PA, 15061</t>
  </si>
  <si>
    <t>, , CO, 81401</t>
  </si>
  <si>
    <t>P.O. Box 290, Porcupine, SD, 57772-0290</t>
  </si>
  <si>
    <t>, PR, 00656</t>
  </si>
  <si>
    <t>, Hartford, CT, 06103</t>
  </si>
  <si>
    <t>400 Main Street, Knoxville, TN, 37902-2405</t>
  </si>
  <si>
    <t>, VA, 24011</t>
  </si>
  <si>
    <t>, Stamford, CT, 06901</t>
  </si>
  <si>
    <t>P.O. Box 22777, Houston, TX, 77227-2777</t>
  </si>
  <si>
    <t>, WA, 99155</t>
  </si>
  <si>
    <t>6800 Burleson Road, Bldg. 310, Austin, TX, 78744-2325</t>
  </si>
  <si>
    <t>, WV, 25438</t>
  </si>
  <si>
    <t>, , FL, 33069</t>
  </si>
  <si>
    <t>2001 South State Street, Salt Lake City, UT, 84190-2710</t>
  </si>
  <si>
    <t>Boston, MA, 02125</t>
  </si>
  <si>
    <t>, , ID, 83203</t>
  </si>
  <si>
    <t>313 Luck Ave SW, Roanoke, VA, 24016-5013</t>
  </si>
  <si>
    <t>Denver, CO, 80204</t>
  </si>
  <si>
    <t>, Chicago, IL, 60602</t>
  </si>
  <si>
    <t>401 East Water Street, Charlottesville, VA, 22902-1505</t>
  </si>
  <si>
    <t>Indianapolis, IN, 46204</t>
  </si>
  <si>
    <t>6580 Valley Center Drive, Radford, VA, 24141-5692</t>
  </si>
  <si>
    <t>Iowa City, IA, 52240</t>
  </si>
  <si>
    <t>, , IO, 50309</t>
  </si>
  <si>
    <t>110 West Canal Street, Winooski, VT, 05404-2109</t>
  </si>
  <si>
    <t>National City, CA, 91950</t>
  </si>
  <si>
    <t>, Kansas City/Jackson County, KS, 66061</t>
  </si>
  <si>
    <t>2424 Heritage Court, Olympia, WA, 98502-6013</t>
  </si>
  <si>
    <t>Boston, MA, 02201</t>
  </si>
  <si>
    <t>, , KY, 41701</t>
  </si>
  <si>
    <t>1011 Western Avenue, Seattle, WA, 98104-1035</t>
  </si>
  <si>
    <t>Charleston, WV, 25301</t>
  </si>
  <si>
    <t>, , MD, 20746</t>
  </si>
  <si>
    <t>602 Peace Pipe Rd., Lac du Flambeau, WI, 54538-0786</t>
  </si>
  <si>
    <t>Hartford, CT, 06106</t>
  </si>
  <si>
    <t>, , MD, 21201</t>
  </si>
  <si>
    <t>One University Plaza , Platteville, WI, 53818-3001</t>
  </si>
  <si>
    <t>Jefferson City, MO, 65101-1556</t>
  </si>
  <si>
    <t>, , MD, 21230</t>
  </si>
  <si>
    <t>210 Martin Luther King Jr. Blvd., Madison, WI, 53703-3340</t>
  </si>
  <si>
    <t>Little Rock, AR,</t>
  </si>
  <si>
    <t>, , MA, 01107</t>
  </si>
  <si>
    <t>Helena , MT, 59601</t>
  </si>
  <si>
    <t>, Boston, MA, 02116</t>
  </si>
  <si>
    <t>Renton, WA, 98057</t>
  </si>
  <si>
    <t>, Minneapolis, MN, 55101</t>
  </si>
  <si>
    <t>St. Louis, MO, 63103</t>
  </si>
  <si>
    <t>, Kansas City/Jackson County, MO, 64106</t>
  </si>
  <si>
    <t>Dover, NH, 03820</t>
  </si>
  <si>
    <t>, Joplin, MO, 64801</t>
  </si>
  <si>
    <t>Granville, OH, 43023</t>
  </si>
  <si>
    <t>, St. Louis, MO, 66103</t>
  </si>
  <si>
    <t>Lincoln , NE, 68508</t>
  </si>
  <si>
    <t>, Missoula, MT, 59802</t>
  </si>
  <si>
    <t>Shelburne, VT, 05482</t>
  </si>
  <si>
    <t>, , NV, 89106</t>
  </si>
  <si>
    <t>Cambridge, MD, 21613</t>
  </si>
  <si>
    <t>, Manchester, NH, 03101</t>
  </si>
  <si>
    <t>Essex, CT, 06426</t>
  </si>
  <si>
    <t>, Albuquerque, NM, 87102</t>
  </si>
  <si>
    <t>Reedsburg, WI, 53959</t>
  </si>
  <si>
    <t>, New York, NY, 10038</t>
  </si>
  <si>
    <t>Spencer, NC, 28159</t>
  </si>
  <si>
    <t>, , NY, 13205</t>
  </si>
  <si>
    <t>Bemidji, MN, 56601</t>
  </si>
  <si>
    <t>, Charlotte, NC, 28202</t>
  </si>
  <si>
    <t>Chelmsford, MA, 01824</t>
  </si>
  <si>
    <t>, Asheville, NC, 28801</t>
  </si>
  <si>
    <t>Deerfield Beach, FL, 33441</t>
  </si>
  <si>
    <t>, , OH, 44707</t>
  </si>
  <si>
    <t>Erie County, NY, 14202</t>
  </si>
  <si>
    <t>, Cincinnati, OH, 45202</t>
  </si>
  <si>
    <t>Muskegon, MI, 49440</t>
  </si>
  <si>
    <t>, Choctaw Nation, OK, 74701</t>
  </si>
  <si>
    <t>Colorado Springs, CO, 80905</t>
  </si>
  <si>
    <t>, Portland, OR, 97202</t>
  </si>
  <si>
    <t>McKinney, TX, 75069</t>
  </si>
  <si>
    <t>, , OR, 97401</t>
  </si>
  <si>
    <t>Nashville, TN, 37205</t>
  </si>
  <si>
    <t>, , PA, 17103</t>
  </si>
  <si>
    <t>Portland, ME, 04101</t>
  </si>
  <si>
    <t>, , PA, 19144</t>
  </si>
  <si>
    <t>Hellertown, PA, 18055</t>
  </si>
  <si>
    <t>, , RI, 02907</t>
  </si>
  <si>
    <t>Kayenta Township, AZ, 86033</t>
  </si>
  <si>
    <t>, , SC, 29902</t>
  </si>
  <si>
    <t>Oak Ridge, TN, 37830</t>
  </si>
  <si>
    <t>Syracuse, NY, 13202</t>
  </si>
  <si>
    <t>, Fort Worth, TX, 76102</t>
  </si>
  <si>
    <t>Fitchburg, WI, 53711</t>
  </si>
  <si>
    <t>, Brownsville, TX, 78526</t>
  </si>
  <si>
    <t>Jersey Shore, PA, 17740</t>
  </si>
  <si>
    <t>, Salt Lake City, UT, 84106</t>
  </si>
  <si>
    <t>Northampton, MA, 01060</t>
  </si>
  <si>
    <t>, Provo, UT, 84604</t>
  </si>
  <si>
    <t>Oklahoma City, OK, 73102</t>
  </si>
  <si>
    <t>, Richmond, VA, 23224</t>
  </si>
  <si>
    <t>Bluffton, SC, 29910</t>
  </si>
  <si>
    <t>Ranson , WV, 25438</t>
  </si>
  <si>
    <t>, Burlington, WA, 98233</t>
  </si>
  <si>
    <t>Rockport, TX, 78382</t>
  </si>
  <si>
    <t>, Racine, WI, 53403</t>
  </si>
  <si>
    <t>Wichita , KS, 67202</t>
  </si>
  <si>
    <t>, Denver, CO, 80203</t>
  </si>
  <si>
    <t>, Augusta, GA, 30901</t>
  </si>
  <si>
    <t>, New Orleans, LA, 70112</t>
  </si>
  <si>
    <t>, University City, MO, 63130</t>
  </si>
  <si>
    <t>, Warrensburg, MO, 64093</t>
  </si>
  <si>
    <t>, Jersey City, NJ, 07302</t>
  </si>
  <si>
    <t>, Hillsboro, OR, 97124</t>
  </si>
  <si>
    <t>, Pittsburgh, PA, 15219</t>
  </si>
  <si>
    <t>, Greenville, SC, 29601</t>
  </si>
  <si>
    <t>, Richmond, VA, 23219</t>
  </si>
  <si>
    <t>, Elkins, WV, 26241</t>
  </si>
  <si>
    <t>, Ranson, WV, 25438</t>
  </si>
  <si>
    <t>, New York, NY, 10007</t>
  </si>
  <si>
    <t>, San Carlos, CA, 94070</t>
  </si>
  <si>
    <t>, Lexington, NC, 27292</t>
  </si>
  <si>
    <t>, Laguna, NM, 87026</t>
  </si>
  <si>
    <t>, Gladstone, MO, 64118</t>
  </si>
  <si>
    <t>, Newark, DE, 19711</t>
  </si>
  <si>
    <t>, Auburn , NY, 13021</t>
  </si>
  <si>
    <t>, Dahlonega , GA, 30533</t>
  </si>
  <si>
    <t>, Oklahoma City, OK, 73109</t>
  </si>
  <si>
    <t>, Bangor, ME, 04401</t>
  </si>
  <si>
    <t>, Oakland, CA, 94612</t>
  </si>
  <si>
    <t>, Chesterton , IN, 46304</t>
  </si>
  <si>
    <t>, Camden, SC, 29020</t>
  </si>
  <si>
    <t>, St. Paul, MN, 55102</t>
  </si>
  <si>
    <t>, Madison, WI, 53703</t>
  </si>
  <si>
    <t>, St. Albans, VT, 05478</t>
  </si>
  <si>
    <t>, Barrington, IL, 60010</t>
  </si>
  <si>
    <t>, Pontiac, MI, 48342</t>
  </si>
  <si>
    <t>Description</t>
  </si>
  <si>
    <t>Placemarkbegin</t>
  </si>
  <si>
    <t>styleURL</t>
  </si>
  <si>
    <t>Point</t>
  </si>
  <si>
    <t>PlacemarkEnd</t>
  </si>
  <si>
    <t>&lt;Placemark&gt;</t>
  </si>
  <si>
    <t>&lt;/Placemark&gt;</t>
  </si>
  <si>
    <t>St. Michael Community Streets</t>
  </si>
  <si>
    <t>Road</t>
  </si>
  <si>
    <t>The Native Village of St. Michael IRA will re-contour and resurface the existing roads and construct new road extensions. The project will also construct new boardwalks and rebuild existing boardwalks. The complete project will make improvements to approximately 4.39 miles of road.</t>
  </si>
  <si>
    <t>State Route 91 Corridor Improvements</t>
  </si>
  <si>
    <t>This $33.4 million TIGER TIFIA Payment will leverage a $445 million TIFIA loan to finance an 8-mile extension of the SR-91 Express Lanes from its current eastern terminus at the border of Orange and Riverside Counties, eastward to I-15.  Additionally, one general-purpose lane will be added to the facility in each direction along the project route.  The SR-91 corridor provides a vital link between employment and residential centers in Los Angeles, Orange, and Riverside Counties; and facilitates goods movement between I-15, I-10, and the Ports of Los Angeles and Long Beach.</t>
  </si>
  <si>
    <t xml:space="preserve">Port of Long Beach Rail Realignment </t>
  </si>
  <si>
    <t>Port</t>
  </si>
  <si>
    <t>The Port of Long Beach will improve the lead tracks to two rail yards and relieve a chokepoint at the Ocean Boulevard overcrossing, where a large portion of the cargo enters or exits the port property.  The objective is to improve efficiency, reduce environmental impacts of freight movements, and create jobs.  The project will enable the port to move 35% of goods by on-dock rail by 2035.</t>
  </si>
  <si>
    <t>US 101 Smith River Safety Corridor</t>
  </si>
  <si>
    <t>Smith River Rancheria, a Federally recognized tribe in Northwest California, will make roadway improvements to address safety concerns on U.S. 101 that runs through tribal lands. TIGER funds will construct traffic calming and pedestrian improvements including innovative colorized, stamped highway shoulder treatments on existing road and new signage. Investments will also include lighting and related small scale improvements to help pedestrians at intersections.</t>
  </si>
  <si>
    <t>Stamford Intermodal Access</t>
  </si>
  <si>
    <t>Transit</t>
  </si>
  <si>
    <t>TIGER funds will be invested in functional improvements to the Stamford Transit Center (STC).  STC is a major hub between New York and New England, which serves 1,000 buses and 225 commuter trains daily.  The station was not designed to accommodate the 30,000 weekday passengers that pass through it every weekday.  The number of daily users is expected to double over the next few decades.  Major problems include congested and inaccessible train platforms, limited station capacity, and unsafe surrounding streets.  For these reasons, the station is not operating optimally.  These problems will be addressed by increasing the station’s capacity and improving its accessibility.</t>
  </si>
  <si>
    <t>Dames Point Marine Terminal Intermodal</t>
  </si>
  <si>
    <t xml:space="preserve">The project will complete a new Intermodal Container Transfer Facility (ICTF) at the port of Jacksonville to be served by CSX.  The ICTF will involve a five track rail yard, two wide-span electric cranes, a paved area for stacking containers, and several support uses including a road and gate for truck movement of cargo, a parking area, and stormwater retention facilities. The facility will utilize zero emission, wide-span electric cranes for all lift operations, which will operate over four, 3000 foot process tracks, providing 12,000 feet of working length. </t>
  </si>
  <si>
    <t>Snake Road Improvement</t>
  </si>
  <si>
    <t xml:space="preserve">The project will improve 2.25 miles of road on the Big Cypress Reservation in Hendry County, Florida.  The existing road has two 10-foot lanes, with unpaved shoulders that are worn due to heavy use by all-terrain vehicles (ATVs).  The road has intermittent segments of sub-standard sidewalks.  The project will complete two 14-foot travel lanes (one in each direction), a paved 16-foot median, and a 5-foot sidewalk on the east side and a 12-foot multi-use path on the west side.  </t>
  </si>
  <si>
    <t>Saddle Road Improvements</t>
  </si>
  <si>
    <t xml:space="preserve">TIGER funds will be invested in necessary improvements to Saddle Road, which is the most direct cross-island route (east-west) on the “Big Island,” and the only paved access road to the U.S. Army’s Pohakuloa Training Area (PTA), Kaumana City, Hawaiian Homelands, Hakalau Forest National Wildlife Refuge, Mauna Kea State Park, and the Mauna Kea and Mauna Loa astronomical observatories.  Currently, the route is not fully utilized for cross-island travel as it is in a state of disrepair and considered one of the State’s most hazards highways.  Roadway improvements include horizontal and vertical realignments, adding uphill passing lanes, and constructing truck escape ramps.  TIGER funding will build on roadway investments made by the U.S. Army – 31 of the original 48-miles has been reconstructed to date.     </t>
  </si>
  <si>
    <t xml:space="preserve">City of American Falls Complete Streets </t>
  </si>
  <si>
    <t>This rural project in the City of American Falls, Idaho will transform five blocks in the downtown area to complete streets that accommodate pedestrians, bicyclists, motorists, and public transportation.  The project will narrow travel lanes, widen sidewalks, designate bike lanes, add trees, lighting, art, and streetscape planting, while making sidewalks ADA compliant.</t>
  </si>
  <si>
    <t>Chicago Blue Line Renewal and City Bike Share</t>
  </si>
  <si>
    <t>The Blue Line-O’Hare Branch Renewal will repair 3.6 miles of track Chicago Transit Authority (CTA) Blue Line between Damen Avenue and Belmont Avenue finishing all track improvements between Chicago’s Downtown Loop and O’Hare International Airport. Investments will also improve access and safety at the Blue Line Damen and California Stations and expand the City of Chicago’s new bikeshare program by 75%, adding 230 additional stations and 2,300 additional bikeshare bikes.</t>
  </si>
  <si>
    <t>IL 83 (147th Street) Reconstruction</t>
  </si>
  <si>
    <t>The project will reconstruct two miles of Illinois Route 83 (147th Street) between Kedzie Avenue and Western Avenue/Dixie Highway with two travel lanes in each direction separated by a median to accommodate left turn lanes. The project will also reconstruct intersections, on-street bicycle facilities, new sidewalks, and bus shelters.</t>
  </si>
  <si>
    <t>Alton Regional Multimodal Station</t>
  </si>
  <si>
    <t>The Alton Regional Multimodal Transportation Center will be constructed adjacent to Alton’s new Amtrak High Speed Rail Station in the new Robert Wadlow Town Center in Alton. The intermodal center will enable passengers to transfer seamlessly between Amtrak’s Lincoln Route Service, regional transit lines, bicycle trails, and pedestrian facilities. The Multimodal Transportation Center will encourage transit-oriented development in the economically distressed City of Alton.</t>
  </si>
  <si>
    <t>Solomon Rural Rail Upgrade</t>
  </si>
  <si>
    <t>Muldraugh Bridges Replacement</t>
  </si>
  <si>
    <t>The project will replace two deteriorating freight rail bridges that have reached the end of their useful lives. The bridges, known as the Muldraugh Bridges, were built in the 1880’s. These bridges are sequentially located on a heavily-utilized freight rail line extending between Paducah, KY, and Louisville, KY. The bridges are part of the Strategic Rail Corridor Network (“STRACNET”) and Defense Connector Lines (“DCLs”) serving Fort Knox, Kentucky. The bridges are critical infrastructure for a rail line that is used by numerous customers, including Louisville Gas and Electric, which depends upon coal delivered over the bridges for power generation for the citizens of Louisville and Eastern KY.</t>
  </si>
  <si>
    <t>Port of New Orleans Rail Yard Improvements</t>
  </si>
  <si>
    <t>The Port of New Orleans will renovate a specialized rail yard at the Louisiana Avenue terminal along the Mississippi River.  The project has two components: (1) construction of a new 12-acre freight rail intermodal terminal, and (2) resurfacing and fortifying a 4-acre storage yard that is used for ultra-heavy project cargoes.  The objective of the project is to reduce congestion, facilitate the movement of marine and rail cargo, stimulate international commerce, and maintain this small but essential port asset in a state of good repair.</t>
  </si>
  <si>
    <t>Merrimack River Bridge Rehabilitation</t>
  </si>
  <si>
    <t>The Merrimack River Bridge Project, located in Haverhill, Massachusetts, will repair and reconstruct three bridges that provide an integral connection from Boston to Haverhill and points north.  The bridges, with twelve spans, have a total length of approximately 1,042 feet.  They carry two railroad tracks over the Merrimack River in the city of Haverhill and serve as an important corridor for passenger service such as the MBTA Commuter Rail - Haverhill Line, Amtrak’s “Downeaster” train and also Pan Am freight service.</t>
  </si>
  <si>
    <t>Kennebec Bridge Replacement</t>
  </si>
  <si>
    <t>Maine Department of Transportation will reconstruct the Maine Kennebec Bridge, which carries State Route 197 over the Kennebec River between Richmond and Dresden. The project will bring the roadway corridor back to a state of good repair with construction of a new long-lasting, high-level fixed span bridge to replace the current swing span bridge, which is structurally deficient. The new design would accommodate truck traffic, bicycles, and pedestrians.</t>
  </si>
  <si>
    <t>Smiths Creek Road and Bridge Reconstruction</t>
  </si>
  <si>
    <t xml:space="preserve">The Saint County Road Commission will reconstruct 2.6 miles Smith Creek Road from the Smiths Creek Landfill entrance to Wadhams Road and replace the Smiths Creek Road Bridge over the Pine River. The project will resurface Smiths Creek Road and replace a large culvert located east of the bridge.  Additionally, the project will replace the structure of Smiths Creek Road Bridge by removing existing beams, repairing abutments and placing new beams and a new driving surface. </t>
  </si>
  <si>
    <t>Minneapolis Transit Interchange Construction</t>
  </si>
  <si>
    <t xml:space="preserve">The Corridors of Opportunity improvements include two projects that together will support the operational efficiency of the Minneapolis-St. Paul regional multimodal transportation system.  The first project involves the construction of a new passenger platform, storage and staging tracks, and a new public plaza at the Target Field LRT station in Downtown Minneapolis in order to accommodate the expected growth in LRT ridership when the Central Corridor light rail line opens 2014.  The second project involves the replacement of the functionally obsolete Dale Street Bridge in St. Paul, which currently lacks left-turn capacity to eastbound I-94 – resulting in significant queues along the full stretch of the bridge and beyond (up to four blocks) during peak periods.        </t>
  </si>
  <si>
    <t>Northfield Multimodal Integration</t>
  </si>
  <si>
    <t xml:space="preserve">This project will construct new pedestrian facilities including sidewalks and a pedestrian bridge to help pedestrians cross State Highway 3, a major road bisecting the town of Northfield, as well as rail lines owned by Progressive Rail.  The location currently features high pedestrian traffic and is unsafe. </t>
  </si>
  <si>
    <t>St. Louis CityArchRiver Revitalization</t>
  </si>
  <si>
    <t>The CityArchRiver Bi-State Transportation Loop consists of various roadway improvement projects along the I-70 corridor system in St. Louis.  The current roadway configuration presents a safety hazard to pedestrians and vehicles trying to access Arch Grounds, as well as results in traffic flow inefficiencies.</t>
  </si>
  <si>
    <t>Mississippi River Bridges ITS</t>
  </si>
  <si>
    <t>The Mississippi River Bridges project will install ITS improvements on and around four highway bridges that span the Mississippi River, across the states of Mississippi, Arkansas, and Louisiana:  the Helena Bridge (US-49, MS and AR); the Greenville Bridge (US-82, MS and AR); the Vicksburg Bridge (I-20, MS and LA); the Natchez-Vidalia Bridge (US-84, MS and LA).  The improvements include dynamic messaging signs, vehicle detection devices, CCTV, highway advisory radio, and other fiber optic connections that would coordinate communication across the bridges, as well as real-time river monitoring systems that will provide information for barges traveling beneath the bridges.</t>
  </si>
  <si>
    <t xml:space="preserve">Northern Montana Multimodal Hub </t>
  </si>
  <si>
    <t>Construction of the Port of Northern Montana Multimodal Hub will enable Montana shippers to ship and receive containerized international cargo.  This project will relocate a small BNSF rail facility from a residential and commercial area to an industrial park, expanding the facility to allow the shipment of intermodal unit trains.  Relocating freight traffic from the downtown will improve safety for non-freight traffic and will benefit the economic development of the area.</t>
  </si>
  <si>
    <t xml:space="preserve">LYNX Blue Line Capacity Expansion  </t>
  </si>
  <si>
    <t>Devils Lake Rail Improvements</t>
  </si>
  <si>
    <t>South Jersey Port Rail Improvements</t>
  </si>
  <si>
    <t>Buffalo Main Street Revitalization</t>
  </si>
  <si>
    <t>Syracuse Connective Corridor</t>
  </si>
  <si>
    <t>This project will complete Phases II and III of a project to create a corridor of complete streets that connect the Downtown and University Hill areas and provide cost-effective, sustainable improvements that will re-invigorate downtown economic competitiveness  To improve community connectivity that was severed with the construction of Interstate 81, the project will reconstruct 1.3 miles of the Corridor; construct new multimodal facilities for bicycles, pedestrians and transit services;  enhance safety with traffic calming measures, improved signage systems, and enhanced intersection and street crossings; and introduce green infrastructure.</t>
  </si>
  <si>
    <t>Cincinnati Streetcar Riverfront Loop</t>
  </si>
  <si>
    <t>This project would design and construct two extensions to the revised Phase 1 route of the Cincinnati Streetcar. The extensions would restore the project to its original scope, directly connecting the Downtown circulator route already in design with Uptown neighborhoods to the north and the Cincinnati riverfront to the south.</t>
  </si>
  <si>
    <t>Mayfield Transit Station</t>
  </si>
  <si>
    <t>The Greater Cleveland Regional Transit Authority (RTA) will relocate and construct the Mayfield Road Transit station under the existing Mayfield Road Bridge built in 1929 but never utilized. The station will replace the Euclid-E. 120th Street Station that has fallen into disrepair and also rehabilitate two transit bridges serving the RTA Red Line Rapid Transit.</t>
  </si>
  <si>
    <t>Oklahoma Freight Rail Upgrade</t>
  </si>
  <si>
    <t>Sellwood Bridge Replacement </t>
  </si>
  <si>
    <t xml:space="preserve">This TIGER award will provide the final piece of funding for the complete replacement of the Sellwood Bridge in Portland, OR.  The Sellwood Bridge, constructed in 1925, is structurally deficient and functionally obsolete, and is the only crossing over the Willamette River within a 12-mile urban area.  In 2004, the County was forced to limit emergency, truck, and bus vehicle travel across the bridge due to weight restrictions.  A new two-lane steel arch bridge will be constructed to replace the existing bridge.  This TIGER investment will allow for the reconstruction of the crucial west-end interchange to provide efficient and safe multimodal access to and from the new bridge.  </t>
  </si>
  <si>
    <t>Rutherford Intermodal Facility Expansion</t>
  </si>
  <si>
    <t>IMPaCT Philadelphia</t>
  </si>
  <si>
    <t>This traffic signal prioritization project will upgrade more than 100 existing traffic controllers along three (Castor/Oxford Aves., Bustleton Ave., and Woodland Ave) transit corridors, over approximately 15.72 miles in Philadelphia. The project will connect the controllers to the City’s existing traffic management system via fiber optic cable and outfit transit vehicles serving these corridors with emitters that will actuate signals as appropriate to maximize traffic flow and running speeds. The project also includes upgrades to ADA ramps, installs traffic monitoring cameras and fiber-optic cable, replaces electro-mechanical traffic controllers, installs signal priority receivers and optical emitters, and installs pedestrian countdown signals at intersections along the corridors.</t>
  </si>
  <si>
    <t xml:space="preserve">Carrie Furnace Flyover Bridge  </t>
  </si>
  <si>
    <t>Caparra Interchange</t>
  </si>
  <si>
    <t xml:space="preserve">The Municipality of Guaynabo will rehabilitate the Caparra Interchange System (CIS) in and around the San Juan, Puerto Rico area by making significant improvements to integral portion of road and pedestrian infrastructure of CIS. The project will re-assign traffic flows, add ramps, create a roundabout, and make improvements to pedestrian facilities. </t>
  </si>
  <si>
    <t>Boundary Street Redevelopment</t>
  </si>
  <si>
    <t>The project will retrofit Boundary Street/U.S. 21 from a suburban-style strip commercial corridor into a neighborhood-scaled, mixed-use district that supports a livable and sustainable community with access to multi-modal transportation.</t>
  </si>
  <si>
    <t>I-95/US-301 Interchange Improvement</t>
  </si>
  <si>
    <t>DART Orange Line Extension</t>
  </si>
  <si>
    <t xml:space="preserve">The Orange Line (I-3) extension will complete the final segment of a 14.5-mile light rail link from Downtown Dallas to Dallas Fort Worth International Airport (DFW).  A TIGER III grant will allow Dallas Area Rapid Transit (DART) to leverage a TIFIA loan that will help fund construction of the final rail segment (including associated power, signal, and fare collection systems) and a station at DFW Terminal A. </t>
  </si>
  <si>
    <t>Westside Multimodal Transit Center</t>
  </si>
  <si>
    <t>Westside Multimodal Transit Plaza will be built in conjunction with rehabilitation of a historic train station into the Westside Multimodal Transit Center. This transit center will function as a convenient multimodal hub for San Antonio’s current and planned bus routes, Downtown Streetcar, intercity bus, and bus rapid transit service. It will also serve the needs of bicycle commuters, providing bicycle storage and shower facilities, and creating a pedestrian-oriented environment.</t>
  </si>
  <si>
    <t xml:space="preserve">I-95 Hot Lanes  </t>
  </si>
  <si>
    <t>This TIGER TIFIA Payment will leverage about $300 million in TIFIA credit assistance to finance the construction of 29-miles of HOT facility in Northern Virginia, from Fairfax to Stafford Counties.  The northern portion of the new HOT facility will connect with the Capital Beltway HOT facility that is currently under construction.  Existing HOV and transit performance along the project corridor is forecasted to degrade significantly within the next 5-years in the no-build scenario due to regional population and economic development growth.</t>
  </si>
  <si>
    <t xml:space="preserve">St. Albans Main Street Reconstruction </t>
  </si>
  <si>
    <t>The City of St. Albans will reconstruct 1600 feet of North Main Street. The project would provide new sidewalks, pedestrian and street lighting, new tree plantings and storm water management, street paving,  new transit stops, new bicycle markings  and amenities, and reconstruction of parking and pedestrian crosswalks in full compliance with accessibility and safety standards.</t>
  </si>
  <si>
    <t>South Link: Sea-Tac Airport to South 200th St</t>
  </si>
  <si>
    <t xml:space="preserve">TIGER funding will complete the funding package for the extension of Seattle’s regional light rail system, from the SeaTac Airport to the South King neighborhood.  The extension project, known as the "South Link Project," involves the construction of 1.6-miles of double track aerial guideway and a new light rail station (South 200th Street Station). </t>
  </si>
  <si>
    <t>Prichard Intermodal Facility</t>
  </si>
  <si>
    <t>17 Mile Road</t>
  </si>
  <si>
    <t>Augusta-Richmond County</t>
  </si>
  <si>
    <t>Bernalillo County</t>
  </si>
  <si>
    <t xml:space="preserve">City and County of Denver, Colorado-Community Planning and Development </t>
  </si>
  <si>
    <t>City of Greenville, South Carolina</t>
  </si>
  <si>
    <t>City of New Orleans</t>
  </si>
  <si>
    <t>City of Pittsburgh</t>
  </si>
  <si>
    <t>City of Ranson, WV</t>
  </si>
  <si>
    <t>City of Richmond, Virginia</t>
  </si>
  <si>
    <t>City of University City</t>
  </si>
  <si>
    <t>City of Warrensburg, Missouri</t>
  </si>
  <si>
    <t>Colorado Department of Local Affairs</t>
  </si>
  <si>
    <t>Jersey City Redevelopment Agency</t>
  </si>
  <si>
    <t>Randolph County Housing Authority</t>
  </si>
  <si>
    <t>Washington County</t>
  </si>
  <si>
    <t>The project will upgrade 49 miles of state-owned rail line in the Anadarko Basin to more efficiently and safely transport crude oil and gas to the refinement stage. There are few viable options for transporting the oil and gas from this region, and the current rail line cannot meet the current demand. The project will rehabilitate the track to FRA Class 2 standards, which will allow for speeds up to 25 miles per hour, with fewer restrictions on the number of cars per train.</t>
  </si>
  <si>
    <t>This complete streets project will help safely reintroduce vehicle traffic to Main Street in downtown Buffalo and improve transit stations along the corridor. It will also fund major streetscape improvements to revitalize and reorient economic growth downtown.</t>
  </si>
  <si>
    <t>The project will help redevelop a historic blast furnace site, which is designated as an environmental Brownfield, and connect it to a residential community. It will improve three railroad crossings on streets approaching Carrie Furnace and constructs a ramp from the Rankin Street Bridge to provide direct access to the redevelopment site. These access improvements will enable redevelopment of the Brownfield as a sustainable industrial and office park with an adjacent riverfront residential development and park.</t>
  </si>
  <si>
    <t>The project expands the Rutherford Intermodal Facility to accommodate an additional 125,000 lifts per year and enables the facility to keep pace with growing freight traffic demand in the Harrisburg area. The project includes track work, expansion of parking access, and the construction of cranes to increase capacity. This facility site on the Crescent Corridor is a central point for freight from cities in 12 states, including Chicago, Memphis, and Atlanta. The project will also reduce highway truck traffic along those corridors.</t>
  </si>
  <si>
    <t>The West Virginia Ports Authority will construct a new intermodal terminal along Norfolk Southern’s Heartland Corridor near Prichard, WV. The Heartland Corridor runs from the Port of Hampton Roads to Columbus, OH, and primarily carries container traffic to and from the port. The closest intermodal facility to the project site is currently over 120 miles away.</t>
  </si>
  <si>
    <t>The project will add capacity to Interstate 5 by managing demand, and providing real time information to drivers on this heavily congested, 15-mile-long corridor that borders Joint Base Lewis-McChord between Olympia, WA and Tacoma, WA. Approximately fifteen percent of the traffic in the corridor is freight traffic. The project will deploy innovative traffic management strategies along Interstate-5 and into the Base, and expand traveler information. The project will also add HOV/express bypass lanes at 12 ramp meters.</t>
  </si>
  <si>
    <t>41.929858</t>
  </si>
  <si>
    <t>42.286834</t>
  </si>
  <si>
    <t>-83.750509</t>
  </si>
  <si>
    <t>46.075136</t>
  </si>
  <si>
    <t>-68.228638</t>
  </si>
  <si>
    <t>33.754888</t>
  </si>
  <si>
    <t>-84.388997</t>
  </si>
  <si>
    <t>41.245272</t>
  </si>
  <si>
    <t>-76.916917</t>
  </si>
  <si>
    <t>43.362567</t>
  </si>
  <si>
    <t>-124.21204</t>
  </si>
  <si>
    <t>33.932251</t>
  </si>
  <si>
    <t>-118.391274</t>
  </si>
  <si>
    <t>41.590027</t>
  </si>
  <si>
    <t>-93.614</t>
  </si>
  <si>
    <t>39.953767</t>
  </si>
  <si>
    <t>-75.163492</t>
  </si>
  <si>
    <t>37.890299</t>
  </si>
  <si>
    <t>-122.298115</t>
  </si>
  <si>
    <t>46.287885</t>
  </si>
  <si>
    <t>-119.053543</t>
  </si>
  <si>
    <t>45.267155</t>
  </si>
  <si>
    <t>-122.806034</t>
  </si>
  <si>
    <t>40.861927</t>
  </si>
  <si>
    <t>-73.890677</t>
  </si>
  <si>
    <t>42.836199</t>
  </si>
  <si>
    <t>-103.017281</t>
  </si>
  <si>
    <t>37.271867</t>
  </si>
  <si>
    <t>-95.552401</t>
  </si>
  <si>
    <t>40.820045</t>
  </si>
  <si>
    <t>-74.062813</t>
  </si>
  <si>
    <t>43.082681</t>
  </si>
  <si>
    <t>-70.753697</t>
  </si>
  <si>
    <t>48.235879</t>
  </si>
  <si>
    <t>-101.296402</t>
  </si>
  <si>
    <t>41.513719</t>
  </si>
  <si>
    <t>-90.515724</t>
  </si>
  <si>
    <t>46.736214</t>
  </si>
  <si>
    <t>-117.000816</t>
  </si>
  <si>
    <t>41.315723</t>
  </si>
  <si>
    <t>-72.929016</t>
  </si>
  <si>
    <t>43.098977</t>
  </si>
  <si>
    <t>-79.033005</t>
  </si>
  <si>
    <t>36.458086</t>
  </si>
  <si>
    <t>-89.424519</t>
  </si>
  <si>
    <t>28.537971</t>
  </si>
  <si>
    <t>-81.391789</t>
  </si>
  <si>
    <t>27.636699</t>
  </si>
  <si>
    <t>-82.551125</t>
  </si>
  <si>
    <t>33.797409</t>
  </si>
  <si>
    <t>-118.262544</t>
  </si>
  <si>
    <t>25.908644</t>
  </si>
  <si>
    <t>-80.162601</t>
  </si>
  <si>
    <t>41.795888</t>
  </si>
  <si>
    <t>-71.390217</t>
  </si>
  <si>
    <t>36.376515</t>
  </si>
  <si>
    <t>-94.211304</t>
  </si>
  <si>
    <t>43.969098</t>
  </si>
  <si>
    <t>-99.307137</t>
  </si>
  <si>
    <t>37.856965</t>
  </si>
  <si>
    <t>-81.995787</t>
  </si>
  <si>
    <t>47.552433</t>
  </si>
  <si>
    <t>-122.328751</t>
  </si>
  <si>
    <t>46.359368</t>
  </si>
  <si>
    <t>-94.795387</t>
  </si>
  <si>
    <t>32.539107</t>
  </si>
  <si>
    <t>-83.898085</t>
  </si>
  <si>
    <t>41.194156</t>
  </si>
  <si>
    <t>-73.196465</t>
  </si>
  <si>
    <t>40.720852</t>
  </si>
  <si>
    <t>-111.855438</t>
  </si>
  <si>
    <t>32.752344</t>
  </si>
  <si>
    <t>-97.324791</t>
  </si>
  <si>
    <t>41.51012</t>
  </si>
  <si>
    <t>-81.695817</t>
  </si>
  <si>
    <t>40.705628</t>
  </si>
  <si>
    <t>-89.590867</t>
  </si>
  <si>
    <t>41.434362</t>
  </si>
  <si>
    <t>-85.02322</t>
  </si>
  <si>
    <t>45.650048</t>
  </si>
  <si>
    <t>-122.702286</t>
  </si>
  <si>
    <t>43.52229</t>
  </si>
  <si>
    <t>-114.314831</t>
  </si>
  <si>
    <t>34.072603</t>
  </si>
  <si>
    <t xml:space="preserve">-117.330146
</t>
  </si>
  <si>
    <t>42.021770</t>
  </si>
  <si>
    <t xml:space="preserve"> -93.611961
</t>
  </si>
  <si>
    <t>36.915812</t>
  </si>
  <si>
    <t xml:space="preserve">-82.977290
</t>
  </si>
  <si>
    <t>58.299255</t>
  </si>
  <si>
    <t xml:space="preserve">-134.398544
</t>
  </si>
  <si>
    <t>44.477740</t>
  </si>
  <si>
    <t xml:space="preserve">-109.560485
</t>
  </si>
  <si>
    <t>36.434491</t>
  </si>
  <si>
    <t xml:space="preserve">-93.723292
</t>
  </si>
  <si>
    <t>42.974323</t>
  </si>
  <si>
    <t xml:space="preserve">-82.422959
</t>
  </si>
  <si>
    <t>44.472002</t>
  </si>
  <si>
    <t xml:space="preserve">-73.204986
</t>
  </si>
  <si>
    <t>38.159304</t>
  </si>
  <si>
    <t xml:space="preserve">-121.798367
</t>
  </si>
  <si>
    <t>41.883356</t>
  </si>
  <si>
    <t xml:space="preserve">-87.658874
</t>
  </si>
  <si>
    <t xml:space="preserve">-88.737991
</t>
  </si>
  <si>
    <t>32.790685</t>
  </si>
  <si>
    <t xml:space="preserve">-96.804271
</t>
  </si>
  <si>
    <t>37.774004</t>
  </si>
  <si>
    <t xml:space="preserve">-122.425743
</t>
  </si>
  <si>
    <t>41.637541</t>
  </si>
  <si>
    <t>-70.931085</t>
  </si>
  <si>
    <t>42.581507</t>
  </si>
  <si>
    <t>-71.792173</t>
  </si>
  <si>
    <t>36.146696</t>
  </si>
  <si>
    <t xml:space="preserve">-95.988536
</t>
  </si>
  <si>
    <t>35.739579</t>
  </si>
  <si>
    <t xml:space="preserve">-80.352142
</t>
  </si>
  <si>
    <t>34.388205</t>
  </si>
  <si>
    <t xml:space="preserve">-79.359719
</t>
  </si>
  <si>
    <t>43.223942</t>
  </si>
  <si>
    <t xml:space="preserve">-102.714862
</t>
  </si>
  <si>
    <t>39.766878</t>
  </si>
  <si>
    <t xml:space="preserve">-86.17543
</t>
  </si>
  <si>
    <t>39.107903</t>
  </si>
  <si>
    <t xml:space="preserve">-94.605632
</t>
  </si>
  <si>
    <t>41.147591</t>
  </si>
  <si>
    <t xml:space="preserve">-81.359553
</t>
  </si>
  <si>
    <t>47.430180</t>
  </si>
  <si>
    <t xml:space="preserve">-114.124502
</t>
  </si>
  <si>
    <t xml:space="preserve">42.328781 </t>
  </si>
  <si>
    <t xml:space="preserve">-83.044642
</t>
  </si>
  <si>
    <t>47.608759</t>
  </si>
  <si>
    <t xml:space="preserve">-122.332613
</t>
  </si>
  <si>
    <t>42.494395</t>
  </si>
  <si>
    <t xml:space="preserve">-90.665565
</t>
  </si>
  <si>
    <t>38.729677</t>
  </si>
  <si>
    <t xml:space="preserve">-85.370541
</t>
  </si>
  <si>
    <t>40.750564</t>
  </si>
  <si>
    <t>39.619393</t>
  </si>
  <si>
    <t xml:space="preserve">-79.144435
</t>
  </si>
  <si>
    <t>29.942981</t>
  </si>
  <si>
    <t xml:space="preserve">-90.088191
</t>
  </si>
  <si>
    <t>40.507686</t>
  </si>
  <si>
    <t xml:space="preserve">-89.002381
</t>
  </si>
  <si>
    <t xml:space="preserve">-117.040572
</t>
  </si>
  <si>
    <t>43.041310</t>
  </si>
  <si>
    <t xml:space="preserve">-87.912804
</t>
  </si>
  <si>
    <t>30.377560</t>
  </si>
  <si>
    <t xml:space="preserve">-89.097362
</t>
  </si>
  <si>
    <t>45.517328</t>
  </si>
  <si>
    <t xml:space="preserve">-122.680545
</t>
  </si>
  <si>
    <t>38.882432</t>
  </si>
  <si>
    <t xml:space="preserve">-77.012057
</t>
  </si>
  <si>
    <t>21.317464</t>
  </si>
  <si>
    <t xml:space="preserve">-157.884049
</t>
  </si>
  <si>
    <t>42.406803</t>
  </si>
  <si>
    <t>44.378059</t>
  </si>
  <si>
    <t xml:space="preserve">-69.003342
</t>
  </si>
  <si>
    <t>36.174415</t>
  </si>
  <si>
    <t xml:space="preserve">-115.125346
</t>
  </si>
  <si>
    <t>44.937540</t>
  </si>
  <si>
    <t xml:space="preserve">-93.088145
</t>
  </si>
  <si>
    <t>32.668812</t>
  </si>
  <si>
    <t xml:space="preserve">-96.961009
</t>
  </si>
  <si>
    <t>38.687936</t>
  </si>
  <si>
    <t xml:space="preserve">-90.153812
</t>
  </si>
  <si>
    <t>32.219807</t>
  </si>
  <si>
    <t xml:space="preserve">-110.960823
</t>
  </si>
  <si>
    <t>32.778264</t>
  </si>
  <si>
    <t xml:space="preserve">-79.935035
</t>
  </si>
  <si>
    <t xml:space="preserve">-105.023417
</t>
  </si>
  <si>
    <t>47.719199</t>
  </si>
  <si>
    <t>36.085588</t>
  </si>
  <si>
    <t xml:space="preserve">-108.273773
</t>
  </si>
  <si>
    <t>48.407452</t>
  </si>
  <si>
    <t xml:space="preserve">-114.339447
</t>
  </si>
  <si>
    <t xml:space="preserve">Augusta Sustainable Development Implementation Program </t>
  </si>
  <si>
    <t xml:space="preserve">Greater Downtown OKC Transit Circulator Environmental Assessment </t>
  </si>
  <si>
    <t>Denver TOD Program - Strategic Implementation</t>
  </si>
  <si>
    <t xml:space="preserve">Asheville NC East Riverside Sustainable Multi-Modal Neighborhood </t>
  </si>
  <si>
    <t xml:space="preserve">Owasco River Multi-modal Trail Corridor Plan </t>
  </si>
  <si>
    <t xml:space="preserve">Broad Street Road Diet </t>
  </si>
  <si>
    <t xml:space="preserve">Downtown Dahlonega Complete Streets Corridor Improvements </t>
  </si>
  <si>
    <t xml:space="preserve">Village Center Street, Transit and Infrastructure Improvement Planning Study </t>
  </si>
  <si>
    <t xml:space="preserve">Linking Greenville’s Neighborhoods to Jobs and Open Space </t>
  </si>
  <si>
    <t xml:space="preserve">Lexington Multi-Modal Transportation Station Area Plan </t>
  </si>
  <si>
    <t xml:space="preserve">Downtown Madison Intermodal Terminal </t>
  </si>
  <si>
    <t>Claiborne Corridor Plan</t>
  </si>
  <si>
    <t xml:space="preserve">Oakland Army Base Infrastructure Master Plan </t>
  </si>
  <si>
    <t>Allegheny Riverfront Green Boulevard Planning</t>
  </si>
  <si>
    <t>Ranson-Charles Town Corridor Revitalization</t>
  </si>
  <si>
    <t>Hull Street Corridor Revitalization</t>
  </si>
  <si>
    <t xml:space="preserve">Saint Paul Complete Streets Plan </t>
  </si>
  <si>
    <t>Parkview Gardens: a Sustainable and Accessible Neighborhood</t>
  </si>
  <si>
    <t>Highway 13/Maguire Street Corridor Study</t>
  </si>
  <si>
    <t>Colorado Sustainable Main Streets Initiative</t>
  </si>
  <si>
    <t xml:space="preserve">Building Livability in Pontiac: Planning for Connectivity between the Downtown, Neighborhoods and Transit </t>
  </si>
  <si>
    <t>Canal Crossing</t>
  </si>
  <si>
    <t xml:space="preserve">Sheridan Expressway Corridor </t>
  </si>
  <si>
    <t xml:space="preserve">South Shore Commuter Railroad Realignment Study </t>
  </si>
  <si>
    <t xml:space="preserve">Downtown St. Albans Streetscape Improvements </t>
  </si>
  <si>
    <t xml:space="preserve">Linking the Rural Regions of Five Counties in Maine </t>
  </si>
  <si>
    <t xml:space="preserve">Bike/Ped Trail Design </t>
  </si>
  <si>
    <t xml:space="preserve">Grand Boulevard: Removing Barriers to Livable Communities </t>
  </si>
  <si>
    <t xml:space="preserve">US-14 Underpass (Barrington) </t>
  </si>
  <si>
    <t xml:space="preserve">Newark Train Station Improvement Plan </t>
  </si>
  <si>
    <t>95th Street Terminal Expansion</t>
  </si>
  <si>
    <t>Anacostia Bicycle and Pedestrian Project</t>
  </si>
  <si>
    <t>BIA 7 - College Road Improvements</t>
  </si>
  <si>
    <t>Birmingham Roads to Recovery</t>
  </si>
  <si>
    <t>Coalfields Expressway</t>
  </si>
  <si>
    <t>Concord Downtown Complete Streets Project</t>
  </si>
  <si>
    <t>CREATE</t>
  </si>
  <si>
    <t>Downtown Clinton Street Improvements</t>
  </si>
  <si>
    <t>East Liberty Transit Center</t>
  </si>
  <si>
    <t>Fort Lauderdale Wave Streetcar Project</t>
  </si>
  <si>
    <t>Garrows Bend Intermodal Container Transfer Facility</t>
  </si>
  <si>
    <t>Gulf Marine Highway Intermodal Project</t>
  </si>
  <si>
    <t>Hartford's Intermodal Transportation Triangle</t>
  </si>
  <si>
    <t>Houston Regional Multimodal Connections to Transit</t>
  </si>
  <si>
    <t>Hunts Point Freight Rail Improvement Project</t>
  </si>
  <si>
    <t>I-15 Virgin River Gorge Bridge</t>
  </si>
  <si>
    <t>I-25 North Managed Lanes Extension and Express Bus Project</t>
  </si>
  <si>
    <t>I-95 Providence Viaduct Project</t>
  </si>
  <si>
    <t>Ihanktonwan Transit Facilities Project</t>
  </si>
  <si>
    <t>Joplin Transportation and Disaster Recovery Projects</t>
  </si>
  <si>
    <t>Link Detroit Multimodal Enhancements</t>
  </si>
  <si>
    <t>Main Street to Main Street Multimodal Connector</t>
  </si>
  <si>
    <t>Martin Memorial Bridge Replacement</t>
  </si>
  <si>
    <t>Mercer Corridor West Reconstruction</t>
  </si>
  <si>
    <t>Mission Bay / UCSF Hospital Multimodal Transportation Infrastructure</t>
  </si>
  <si>
    <t>Monroe County Bridge Replacement</t>
  </si>
  <si>
    <t>Muskegon Rural Bus Service</t>
  </si>
  <si>
    <t>Newark Regional Transportation Center</t>
  </si>
  <si>
    <t>North Spokane Corridor Railroad Realignment</t>
  </si>
  <si>
    <t>Northern Vermont Freight Rail Project</t>
  </si>
  <si>
    <t>Nueces River Rail Yard Expansion</t>
  </si>
  <si>
    <t>Pickaway East West Connector Road</t>
  </si>
  <si>
    <t>Port of Catoosa Main Dock Rehabilitation</t>
  </si>
  <si>
    <t>Port of Lewiston Dock Extension</t>
  </si>
  <si>
    <t>Port of Oakland Intermodal Rail Improvements</t>
  </si>
  <si>
    <t>Raleigh Union Station Phase I</t>
  </si>
  <si>
    <t>Rochester Intermodal Transportation Center</t>
  </si>
  <si>
    <t>Sacramento Valley Station</t>
  </si>
  <si>
    <t>Siskiyou Summit Railroad Revitalization </t>
  </si>
  <si>
    <t>South Hudson Intermodal Facility</t>
  </si>
  <si>
    <t>Southeast Connector Road Project</t>
  </si>
  <si>
    <t>Tampa Downtown Multimodal Improvements</t>
  </si>
  <si>
    <t>Torreon Road Rehabilitation</t>
  </si>
  <si>
    <t>Wayne Junction Substation Replacement</t>
  </si>
  <si>
    <t>West Memphis International Rail Port</t>
  </si>
  <si>
    <t>Yellowstone International Airport Interchange Development</t>
  </si>
  <si>
    <t>Alakanuk Community Streets Improvement</t>
  </si>
  <si>
    <t>Apponaug Circulator Improvements</t>
  </si>
  <si>
    <t>Connect Historic Boston</t>
  </si>
  <si>
    <t>Delta Frame Bridge</t>
  </si>
  <si>
    <t>Eastport Breakwater Replacement</t>
  </si>
  <si>
    <t>Eisenhower/Johnson Memorial Tunnel Fire Suppression</t>
  </si>
  <si>
    <t>Erick to Sayre Freight Railroad Rehabilitation</t>
  </si>
  <si>
    <t>Foley Transportation Regional Infrastructure Pedestrian System (TRIPS)</t>
  </si>
  <si>
    <t>Fulton Mall Reconstruction</t>
  </si>
  <si>
    <t>Goldsboro Main Street Revitalization</t>
  </si>
  <si>
    <t>Great Western Freight Improvement</t>
  </si>
  <si>
    <t>Highway 92 Roadway Improvement and Bridge Replacements</t>
  </si>
  <si>
    <t>I-20 Mississippi River Bridge Rehabilitation</t>
  </si>
  <si>
    <t>I-90 Two Way Transit and HOV</t>
  </si>
  <si>
    <t>Improvements to BIA Route 2</t>
  </si>
  <si>
    <t>IndyGo Electric Bus</t>
  </si>
  <si>
    <t>Inner Loop East Reconstruction</t>
  </si>
  <si>
    <t>Jackson Intermodal Connectivity</t>
  </si>
  <si>
    <t>Kalamazoo to Dearborn Rail Improvements</t>
  </si>
  <si>
    <t>Kansas City Downtown Streetcar</t>
  </si>
  <si>
    <t>Lee County Complete Streets Initiative</t>
  </si>
  <si>
    <t>Minnesota Rural Roads ITS</t>
  </si>
  <si>
    <t>Missoula to Lolo Trail</t>
  </si>
  <si>
    <t>Moving Central Texas</t>
  </si>
  <si>
    <t>Nashville Transit Signal Priority System</t>
  </si>
  <si>
    <t>New Hampshire Northcoast Rail Corridor Improvements</t>
  </si>
  <si>
    <t>Northeast Iowa's Livable Rural Communities</t>
  </si>
  <si>
    <t>Northgate Transfer Center</t>
  </si>
  <si>
    <t>OKC Intermodal Transportation Hub</t>
  </si>
  <si>
    <t>Pacific Surfliner Coastal Railway Bridges</t>
  </si>
  <si>
    <t>Pelican Point Road Project</t>
  </si>
  <si>
    <t>Port of Baltimore Enhancements</t>
  </si>
  <si>
    <t>Port of Duluth Intermodal</t>
  </si>
  <si>
    <t>Port of Garibaldi Wharf Revitalization</t>
  </si>
  <si>
    <t>Port of Houston: Bayport Wharf Improvements</t>
  </si>
  <si>
    <t>Port of Oswego: East Terminal Intermodal Connector</t>
  </si>
  <si>
    <t>Port of Pascagoula Intermodal Improvements</t>
  </si>
  <si>
    <t>Port of Tucson: Container Export Rail Facility</t>
  </si>
  <si>
    <t>Raleigh Union Station Phase 1B</t>
  </si>
  <si>
    <t>Rehabilitation of Wharf Unit 1 (Berths 5/6)</t>
  </si>
  <si>
    <t>SEPTA-CSX Separation Project</t>
  </si>
  <si>
    <t>Southwest Atlanta BeltLine Corridor Trail</t>
  </si>
  <si>
    <t>Springfield Rail Improvements</t>
  </si>
  <si>
    <t>State Route 89 Railroad Undercrossing</t>
  </si>
  <si>
    <t>State Street Station Expansion</t>
  </si>
  <si>
    <t>Tacoma Trestle Replacement</t>
  </si>
  <si>
    <t>Taos Pueblo Veterans Highway</t>
  </si>
  <si>
    <t>University City Prosperity Project</t>
  </si>
  <si>
    <t>Walkable Olean: Complete Street Transformation</t>
  </si>
  <si>
    <t>Western Corridor Rail Rehabilitation</t>
  </si>
  <si>
    <t>White River Freight Railroad Bridge Replacement</t>
  </si>
  <si>
    <t>Applicant</t>
  </si>
  <si>
    <t>Caltrans</t>
  </si>
  <si>
    <t>Ames Transit</t>
  </si>
  <si>
    <t>Commonwealth of Kentucky</t>
  </si>
  <si>
    <t>Port of Juneau</t>
  </si>
  <si>
    <t>Arkansas DOT</t>
  </si>
  <si>
    <t>City of Burlington</t>
  </si>
  <si>
    <t>Ports of Oakland, Stockton, W. Sacramento</t>
  </si>
  <si>
    <t>North Central Texas COG</t>
  </si>
  <si>
    <t>MONTACHUSETT REGIONAL TRANSIT AUTHORITY</t>
  </si>
  <si>
    <t>City of Indianapolis</t>
  </si>
  <si>
    <t>Portage Area Regional Transportation Authority</t>
  </si>
  <si>
    <t>Lake County</t>
  </si>
  <si>
    <t>City of Seattle</t>
  </si>
  <si>
    <t>City of Dubuque</t>
  </si>
  <si>
    <t>Kentucky Transportation Cabinet</t>
  </si>
  <si>
    <t>Moynihan Development Corp</t>
  </si>
  <si>
    <t>Ohio Development Commission</t>
  </si>
  <si>
    <t>New Orleans Regional Transit Authority</t>
  </si>
  <si>
    <t>Town of Normal, IL</t>
  </si>
  <si>
    <t>SanDAG</t>
  </si>
  <si>
    <t>City of Milwaukee</t>
  </si>
  <si>
    <t>City of Philadelphia</t>
  </si>
  <si>
    <t>MS Port Authority</t>
  </si>
  <si>
    <t>City of Portland</t>
  </si>
  <si>
    <t>WashCOG</t>
  </si>
  <si>
    <t>Quonset Development Corporation</t>
  </si>
  <si>
    <t>City of Revere</t>
  </si>
  <si>
    <t>Regional Transportation Authority</t>
  </si>
  <si>
    <t>Ramsey County Railroad Authority</t>
  </si>
  <si>
    <t>Tri-City Port District</t>
  </si>
  <si>
    <t>City of Tucson</t>
  </si>
  <si>
    <t>City of Charleston, SC</t>
  </si>
  <si>
    <t>Navajo Nation</t>
  </si>
  <si>
    <t>City of Whitefish</t>
  </si>
  <si>
    <t>City of Ann Arbor</t>
  </si>
  <si>
    <t>City of Atlanta</t>
  </si>
  <si>
    <t>SEDA COG Joint Rail Authority</t>
  </si>
  <si>
    <t>Oregon International Port of Coos Bay</t>
  </si>
  <si>
    <t>Los Angeles County Metropolitan Transportation Authority (LACMTA)</t>
  </si>
  <si>
    <t>Des Moines Regional Transit Authority</t>
  </si>
  <si>
    <t>Center City District</t>
  </si>
  <si>
    <t>East Bay Regional Park District</t>
  </si>
  <si>
    <t>Franklin County, Washington</t>
  </si>
  <si>
    <t>City of Chadron Nebraska</t>
  </si>
  <si>
    <t>New Jersey Meadowlands Commission (NJMC)</t>
  </si>
  <si>
    <t>City of Moscow</t>
  </si>
  <si>
    <t>City of New Haven</t>
  </si>
  <si>
    <t>City of Niagara Falls</t>
  </si>
  <si>
    <t>The City of Orlando</t>
  </si>
  <si>
    <t>Manatee County Port Authority</t>
  </si>
  <si>
    <t>Port of Los Angeles (City of Los Angeles Harbor Dep't.)</t>
  </si>
  <si>
    <t>Miami-Dade County</t>
  </si>
  <si>
    <t>The City of Providence</t>
  </si>
  <si>
    <t>Northwest Arkansas Regional Planning Commission</t>
  </si>
  <si>
    <t>City of Staples</t>
  </si>
  <si>
    <t>City of Fort Valley, Georgia</t>
  </si>
  <si>
    <t>City of Bridgeport</t>
  </si>
  <si>
    <t>Utah Transit Authority</t>
  </si>
  <si>
    <t>Greater Cleveland Regional Transit Authority</t>
  </si>
  <si>
    <t>City of Peoria, Illinois</t>
  </si>
  <si>
    <t>Town of Waterloo, IN</t>
  </si>
  <si>
    <t>Port of Vancouver, USA</t>
  </si>
  <si>
    <t>City of Hailey</t>
  </si>
  <si>
    <t xml:space="preserve">City of Saint Paul </t>
  </si>
  <si>
    <t>San Mateo County Transit District</t>
  </si>
  <si>
    <t>Village of Barrington, Illinois</t>
  </si>
  <si>
    <t>Eastern Shoshone/Northern Arapaho Tribes Business Council</t>
  </si>
  <si>
    <t>City of Alton IL</t>
  </si>
  <si>
    <t>City of Beaufort, South Carolina</t>
  </si>
  <si>
    <t>City of Buffalo, New York</t>
  </si>
  <si>
    <t>Municipality of Guaynabo</t>
  </si>
  <si>
    <t xml:space="preserve">Redevelopment Authority of Allegheny County  </t>
  </si>
  <si>
    <t>Chicago Transit Authority</t>
  </si>
  <si>
    <t>City of Cincinnati</t>
  </si>
  <si>
    <t>City of American Falls</t>
  </si>
  <si>
    <t>Jacksonville Port Authority</t>
  </si>
  <si>
    <t>Dallas Area Rapid Transit</t>
  </si>
  <si>
    <t>Orangeburg County, SC</t>
  </si>
  <si>
    <t>City of Charlotte</t>
  </si>
  <si>
    <t>Greater Cleveland Transit Authority</t>
  </si>
  <si>
    <t>Massachusetts Bay Transportation Authority</t>
  </si>
  <si>
    <t>Hennepin County Regional Railroad Authority</t>
  </si>
  <si>
    <t>MS DOT</t>
  </si>
  <si>
    <t>Northern Express Transportation Authority doing business as the Port of Northern Montana</t>
  </si>
  <si>
    <t>City of Northfield, Minnesota</t>
  </si>
  <si>
    <t>Port of Long Beach</t>
  </si>
  <si>
    <t>Board of Commissioners of the Port of New Orleans</t>
  </si>
  <si>
    <t>West Virginia Public Port Authority</t>
  </si>
  <si>
    <t>Multnomah County</t>
  </si>
  <si>
    <t>St Clair County Road Commission</t>
  </si>
  <si>
    <t>Seminole Tribe of Florida</t>
  </si>
  <si>
    <t>South Jersey Port Corporation, (an agency of the State of New Jersey)</t>
  </si>
  <si>
    <t>Sound Transit</t>
  </si>
  <si>
    <t>City of Saint Albans, Vermont</t>
  </si>
  <si>
    <t>St. Michael IRA</t>
  </si>
  <si>
    <t>City of Stamford</t>
  </si>
  <si>
    <t>Riverside County Transportation Commission</t>
  </si>
  <si>
    <t>City of Syracuse</t>
  </si>
  <si>
    <t>Tribe of Smith River Rancheria</t>
  </si>
  <si>
    <t>VIA Metropolitan Transit Authority</t>
  </si>
  <si>
    <t>Turtle Mountain Band of Chippewa</t>
  </si>
  <si>
    <t>City of Birmingham, AL</t>
  </si>
  <si>
    <t>Coalfields Expressway Authority</t>
  </si>
  <si>
    <t>City of Concord, NH</t>
  </si>
  <si>
    <t>City of Clinton, IA</t>
  </si>
  <si>
    <t>City of Pittsburgh, PA</t>
  </si>
  <si>
    <t>South Florida Regional Transportation Authority</t>
  </si>
  <si>
    <t>Alabama State Port Authority</t>
  </si>
  <si>
    <t>Brownsville Navigation District</t>
  </si>
  <si>
    <t>City of Hartford, CT</t>
  </si>
  <si>
    <t>City of Houston, TX</t>
  </si>
  <si>
    <t>New York City Department of Small Business Services</t>
  </si>
  <si>
    <t>Yankton Sioux Tribe</t>
  </si>
  <si>
    <t>City of Joplin, MO</t>
  </si>
  <si>
    <t>City of Detroit, MI</t>
  </si>
  <si>
    <t>City of Memphis, TN</t>
  </si>
  <si>
    <t>City of Seattle, WA</t>
  </si>
  <si>
    <t>City and County of San Francisco / San Francisco Municipal Transportation Agency (SFMTA)</t>
  </si>
  <si>
    <t>Monroe County</t>
  </si>
  <si>
    <t>Muskegon County</t>
  </si>
  <si>
    <t>Vermont Agency of Transportation</t>
  </si>
  <si>
    <t>Port of Corpus Christi</t>
  </si>
  <si>
    <t>Columbus Regional Airport Authority</t>
  </si>
  <si>
    <t>Tulsa Rogers County Port Authority</t>
  </si>
  <si>
    <t>Port of Lewiston</t>
  </si>
  <si>
    <t>Port of Oakland</t>
  </si>
  <si>
    <t>City of Raleigh, NC</t>
  </si>
  <si>
    <t>City of Sacramento, CA</t>
  </si>
  <si>
    <t>City of Bayonne, NJ</t>
  </si>
  <si>
    <t>City of Des Moines, IA</t>
  </si>
  <si>
    <t>City of Tampa, FL</t>
  </si>
  <si>
    <t>Sandoval County</t>
  </si>
  <si>
    <t>City of West Memphis, AR</t>
  </si>
  <si>
    <t>Gallatin County</t>
  </si>
  <si>
    <t>AVCP on behalf of Village of Alakanuk</t>
  </si>
  <si>
    <t>The City of Boston</t>
  </si>
  <si>
    <t>Eastport Port Authority</t>
  </si>
  <si>
    <t>State of Oklahoma</t>
  </si>
  <si>
    <t>City of Foley</t>
  </si>
  <si>
    <t>City of Fresno</t>
  </si>
  <si>
    <t>City of Goldsboro</t>
  </si>
  <si>
    <t>Town Of Windsor</t>
  </si>
  <si>
    <t>Arkansas State Highway and Transportation Department</t>
  </si>
  <si>
    <t>Oglala Sioux Tribe</t>
  </si>
  <si>
    <t>Indianapolis Public Transportation Corporation (IndyGo)</t>
  </si>
  <si>
    <t>City of Rochester</t>
  </si>
  <si>
    <t>Town of Jackson</t>
  </si>
  <si>
    <t>City of Kansas City, Missouri</t>
  </si>
  <si>
    <t>Lee County Metropolitan Planning Organization</t>
  </si>
  <si>
    <t>Missoula County</t>
  </si>
  <si>
    <t>Capital Metropolitan Transportation Authority</t>
  </si>
  <si>
    <t>Nashville MTA</t>
  </si>
  <si>
    <t>Winneshiek County, Iowa</t>
  </si>
  <si>
    <t>City of El Paso Sun Metro</t>
  </si>
  <si>
    <t>The City of Oklahoma City</t>
  </si>
  <si>
    <t>San Diego Association of Governments (SANDAG)</t>
  </si>
  <si>
    <t>Pyramid Lake Paiute Tribe</t>
  </si>
  <si>
    <t>Maryland Port Administration</t>
  </si>
  <si>
    <t>Duluth Seaway Port Authority</t>
  </si>
  <si>
    <t>Port of Garibaldi</t>
  </si>
  <si>
    <t>Port of Houston Authority</t>
  </si>
  <si>
    <t>Port of Oswego Authority</t>
  </si>
  <si>
    <t>Jackson County Port Authority</t>
  </si>
  <si>
    <t>Pima County</t>
  </si>
  <si>
    <t>City of Raleigh</t>
  </si>
  <si>
    <t>Diamond State Port Corporation</t>
  </si>
  <si>
    <t>Southeastern Pennsylvania Transportation Authority</t>
  </si>
  <si>
    <t>City of Springfield, Illinois</t>
  </si>
  <si>
    <t>Town of Truckee</t>
  </si>
  <si>
    <t>Taos Pueblo</t>
  </si>
  <si>
    <t>Florida International University Board of Trustees</t>
  </si>
  <si>
    <t>City of Olean</t>
  </si>
  <si>
    <t>Rail</t>
  </si>
  <si>
    <t>Planning</t>
  </si>
  <si>
    <t>Round</t>
  </si>
  <si>
    <t>The Sustainable Development Implementation Program will help plan the redevelopment of the Priority Development Corridor, a 4.5-mile north-south “spine” in the core of Augusta. The project will include the creation of an implementation program for a multi-modal transportation corridor; a revision of current codes to facilitate vibrant, mixed-use, mixed-income development; and a plan for green, affordable housing in a section of Georgia’s second-largest city.</t>
  </si>
  <si>
    <t>The Bridge Boulevard corridor plan, a three mile-long arterial and river crossing in Bernalillo County’s historic South Valley, will help guide development on the fourth-most congested corridor in the Albuquerque metropolitan area. The plan will focus on improvements to bicycle and pedestrian infrastructure, increased transit service, and re-development that mixes affordable and market-rate housing, retail and employment. It will also study the development of a tax-increment development district in this rapidly growing section of the city.</t>
  </si>
  <si>
    <t>The project will integrate existing master plans and revise codes and regulations to create sustainable development. These plans will be demonstrated in the River District, where affordable housing, jobs and a multi-modal transportation network will be created. A Land-Bank will be created to support affordable housing.</t>
  </si>
  <si>
    <t>The TIGER II grant will pay for the planning and design of a six-mile shared use bicycle and pedestrian trail along the Owasco River. The trail corridor will connect neighborhoods with five key activity centers in downtown Auburn to rural Cayuga County’s Emerson Park at Owasco Lake. Once completed, the project will connect trail hubs to transit facilities and will also support tourism in the Finger Lakes region of upstate New York.</t>
  </si>
  <si>
    <t>The Broad Street Road Diet project will prepare for a significant reduction of truck traffic on Broad Street due to South Carolina DOT’s US 521 Truck Bypass Route Project. The road diet implementation plan responds to recommendations by the Camden Downtown Vision Plan adopted in 2007. The project will reduce Broad Street from four travel lanes to two travel lanes, convert parallel parking to angled parking, and add bicycle lanes, bus pull out lanes, cross walks, intelligent transportation systems, and other multi-modal amenities.</t>
  </si>
  <si>
    <t>The project will include comprehensive planning for a transit-oriented development (TOD) and a community park that serves adjacent low- to moderate-income neighborhoods, capitalizing on an AMTRAK station and nearby downtown Greenville. Planning will also examine multi-modal connections, including utilization of a bus rapid transit route to link the TOD and affordable housing to economic opportunity centers. The city’s west side, located along the Reedy River just upstream from downtown, is home to abandoned and derelict manufacturing buildings, textile facilities, and boarded-up service stations. The goal of this project is to reverse the trend of decline and improve the quality of life for the area’s residents by creating a community with affordable workforce housing, recreation opportunities, open spaces, new schools, shopping, and improved transit service that capitalizes on an AMTRAK station and nearby downtown Greenville.</t>
  </si>
  <si>
    <t>The project will develop planning and conceptual design for the downtown Madison intermodal terminal and surrounding areas. The project includes a development plan, 
architecture and engineering for a two-block Intermodal Terminal/mixed-use redevelopment site integrated with the new rail station. The plan will look at the Madison Public Market and other supportive retail, replacing an aging parking structure, building a bike station, constructing a potential affordable housing project, and improving links to transportation modes, a hotel, and the Convention Center.</t>
  </si>
  <si>
    <t>The City of Oakland is developing a Comprehensive Plan for 1,800 acres in two adjoining redevelopment areas, the Oakland Army Base Redevelopment Area and the West Oakland Redevelopment Area. TIGER II dollars will aid will help develop an Infrastructure Master Plan and associated Environmental Impact Report to direct needed utility and roadway improvements for the former Oakland Army Base. The project will also include a Specific Plan and associated Environmental Impact Report to guide future development in West Oakland and a framework for developing undervalued and blighted land in the West Oakland community. The Specific Plan will include strategies for Transit-Oriented Development at the West Oakland Station, the busiest station on the Bay Area Rapid Transit line, to better link transportation choices with new housing and employment options within the community.</t>
  </si>
  <si>
    <t>The project will include the development of a plan to convert an existing six-mile stretch of rail right-of-way into a green riverfront rail and trail corridor extending from downtown Pittsburgh to the eastern edge of the city. An engineering study will determine how to best transform the corridor into a multi-modal transportation network that includes time-segregated passenger and freight rail operations and a parallel bicycle and pedestrian trail. The study will build on a recently completed community master plan, which includes strategies for housing and ecological restoration along the corridor.</t>
  </si>
  <si>
    <t>The Green Corridor Revitalization Initiative will create a plan to: improve the community’s main roadway into a Complete Street with green infrastructure; transform a historic public building into a regional Commuter Center; and tie these transportation improvements together with a zoning code that will support vibrant, walkable, and sustainable community development.</t>
  </si>
  <si>
    <t>Richmond and Chesterfield will develop an inter-jurisdictional comprehensive corridor revitalization plan for 4.1 miles of Hull Street Road. The proposed revitalization plan will begin with a series of studies on regarding different aspects of the corridor, including zoning and land-use, traffic circulation and connectivity, streetscaping, housing, infrastructure, demographics, public open space and community services. It will incorporate a community outreach strategy; a sustainability approach including green building principles; a market analysis; a housing strategy; a list of proposed incentives for businesses, property owners, developers, and residences; an open space and recreation plan; adaptive reuse of vacant property; and the identification of funding sources.</t>
  </si>
  <si>
    <t>The project involves surveying the City’s streets to examine alternatives for a city-wide complete streets policy and preparation of a reference Planning Book that will guide future street improvements and design. Specifically, it will provide clear guidelines for street designs that balance the needs of pedestrians, cyclists, transit, automobiles, and freight, and help prioritize the projects that should be implemented.</t>
  </si>
  <si>
    <t>The grant will help three smaller Colorado communities pursue a unique joint planning initiative to redevelop their downtowns. Plans will cover: pedestrian-friendly and transit-oriented development; historic preservation; arts and culture; land use changes; energy efficiency; downtown revitalization; affordable housing; land acquisition; and the design and engineering of transportation projects.</t>
  </si>
  <si>
    <t>The project seeks to capitalize on physical assets − an existing regional bike trail system and a refurbished multi-modal transit center by studying how these and other assets can serve as hubs and linkages between downtown Pontiac, immediate neighborhoods, and other surrounding communities. This plan will also address problems created by a high speed roadway that cuts off the downtown area from the rest of Pontiac. Special attention will be paid to the livability and marketability of a more vibrant mixed-use development style within the downtown “loop.” This will be supported through improved connectivity and the leveraging of the Neighborhood Stabilization Program investment. Planning funds will be directed toward a coordinated planning process to develop a shared community vision for the city, county, and state planning and transportation offices.</t>
  </si>
  <si>
    <t>The project will create a neighborhood development plan for the Sheridan Expressway and Hunts Point area. Through a City-led, multi-agency, holistic planning process the plan will identify the needs and goals of the business and residential communities in the area. Technical analysis will examine alternatives to improve access to the Hunts Point Food Distribution Center allowing the area to come to an informed position about how possible solutions will affect the community. Alternatives under consideration include removing the Sheridan, rebuilding the interchange of the Sheridan and the Bruckner, or creating a new interchange for Hunts Point at Oak Point Avenue.</t>
  </si>
  <si>
    <t>The project will evaluate alternative alignments for South Shore freight and passenger services and recommend a preferred alignment to replace two miles of single track embedded in the middle of 10th and 11th Streets in Michigan City affecting operations and safety, and capacity, as well as train and street maintenance costs. Michigan City has identified this “street running” as a community concern for more than fifty years.</t>
  </si>
  <si>
    <t>The City of St. Albans envisions a revitalized downtown by improving sidewalks, installing energy efficient light fixtures, replacing street trees, and reducing conflict among transportation modes. The city has already raised an initial $1 million for construction. The Northwest Regional Planning Commission, on behalf of the city, will use planning dollars for design engineering that will create a downtown where housing and services are accessible by bicycle and foot.</t>
  </si>
  <si>
    <t>A feasibility study will be performed to determine the regional transportation needs and assets of five rural counties, with a particular focus on its aging population. Community partners and the Margaret Chase Smith Policy Center, part of the University of Maine, will assist with data collection, evaluation and community outreach.</t>
  </si>
  <si>
    <t>The project will pursue planning and design of approximately 40 miles of trails on Pueblo of Laguna Native American reservation to connect six distinct communities with a focus on their traditional village cores. The project will support revitalization through the development of a comprehensive bike/pedestrian route plan for Pueblo of Laguna villages and complete engineering designs, including related surveys, studies, and environmental (NEPA) and archaeological clearances, to make top-priority routes “shovel-ready.”</t>
  </si>
  <si>
    <t xml:space="preserve">The project will support a county-wide plan that targets the housing and transportation needs of a growing senior population and connects people with available jobs. This master plan will also recommend spaces for farmland preservation. The grant will support localized plans to increase pedestrian and bike connectivity in two Elkins’ neighborhoods that are mixed-income and close to jobs, schools, and in-town amenities. Finally, a Bus Transit Plan will assess the opportunities and risks of expanding the bus routes both in Elkins and surrounding areas to increase ridership and better support commuters. </t>
  </si>
  <si>
    <t>The Grand Boulevard Initiative brings nineteen cities, two counties, transit, labor, business and environmentalists together in collaboration to integrate transportation and land use along a 43-mile state highway corridor between San Francisco and San Jose. Current development in this high growth corridor lacks connectivity, features predominantly low density homes and strip-commercial businesses, with few concentrations of both housing and jobs. The Initiative will design El Camino Real as a Complete Street, focus on re-development near transit including housing, and update land use plans in five towns to more properly align with the Grand Boulevard plan.</t>
  </si>
  <si>
    <t>The Livable Community Plan will allow for strategic corridor and town center economic development; land use and streetscape improvements; a bicycle and pedestrian plan; and a housing equity and opportunity strategy in the unincorporated urban area of Washington County between Hillsboro and Beaverton. The plan will investigate causes and develop strategies to stop economic and physical decline in the under-invested area between the fifth and sixth largest cities in Oregon.</t>
  </si>
  <si>
    <t>Money from TIGER II will pay for the design of a multi-modal passenger rail station that will be located in a former Chrysler automotive plant now owned by the University of Delaware. The money will also help eliminate existing freight rail conflicts. This transit-oriented development on a brownfield site will increase passenger service on the Northeast Corridor and provide transportation choices for transit users, pedestrians and bicyclists.</t>
  </si>
  <si>
    <t>TIGER funds will construct a second platform and make other improvements to New Haven’s downtown 
State Street rail station. The expansion of the rail line from 12 to 34 weekday trips will substantially improve transportation options for travelers between Springfield, Mass., Hartford and New Haven, Conn. With fast, frequent, rail passenger services operating approximately 18 hours-per-day, there will be substantial ridership increases and shifts from automobile travel to rail, primarily from the parallel highway, I-91.</t>
  </si>
  <si>
    <t>TIGER funds will be used to rehabilitate a wharf serving two berths at the Port of Wilmington that is currently in a state of disrepair. The poor condition of this wharf prevents it from being used by all but the lightest cargo loads, severely limiting the efficiency of the Port of Wilmington. Repairs will include replacing deficient or missing piles, reinforcing deteriorated piles, and patching all concrete.</t>
  </si>
  <si>
    <t>TIGER funds will be used to increase the capacity of city streets, alleviate congestion on the roadways and transit system, support safe non-motorized travel and enhance the competitiveness and attractiveness of the region. This project reconstructs seven city streets as shared or complete streets, meaning that they are designed to be used for driving, bicycling, walking or public transportation and constructs a protected two-way bicycle track connecting to transit, regional shared-use trails, and major employment and tourist destinations.</t>
  </si>
  <si>
    <t>TIGER funds will be used to expand the handling capacity at the Fairfield Marine Terminal at the Port of Baltimore by filling in the obsolete West Basin. The project also includes the construction of a rail intermodal facility to handle expanded automotive export and imports. Dredge spoils from the nearby SeaGirt navigation channel will be innovatively reused to complete the project.</t>
  </si>
  <si>
    <t>TIGER funds will replace the dilapidated breakwater at the Port of Eastport and two of its pier sections, which serve as important economic anchors for the local and regional community. In addition to restoring the deteriorating infrastructure, this Fix-it-First project will increase berthing space to enable larger commercial and recreational vessels to service Eastport. The breakwater serves as an overflow facility for nearby Estes Head as cargo activity and bulk tonnage shipped through the port has increased in the past decade. This project will provide infrastructure improvements to facilitate continued export growth in the region.</t>
  </si>
  <si>
    <t xml:space="preserve">TIGER funds will make upgrades and repairs along 42 miles of mainline rail between Rollinsford and Ossipee, New Hampshire, which connect the region to the national rail network in Boston. The rail line is in poor condition and in need of repair, with some sections determined to be unusable and unsafe. The project will also repair a .7-mile section of washed-out track and upgrade two grade crossings for safety reasons. The state and the New Hampshire Northcoast Railroad are providing financial support for the project. </t>
  </si>
  <si>
    <t>TIGER funds will be used to transform an underutilized highway that cuts through Rochester’s downtown into a traditional downtown boulevard, restoring the street grid and improving safety and livability. The project will convert the 8-12 lanes of expressway and frontage roads into a single two-lane street, with parking, a separated bicycle track and sidewalks. This project will remove this barrier to downtown revitalization and will enable residents to walk safely and conveniently on an appropriately-scaled city street. The project has strong support from partners including the City of Rochester, NYS DOT, Monroe County DOT, and the Genesee Transportation Council.</t>
  </si>
  <si>
    <t>TIGER funds will transform and repair the dilapidated and overly wide main road through Olean, NY into a calm, traditional boulevard, with a 7-foot buffered bike lane in each direction, a tree-lined median, and raised mid-block crosswalks. The current configuration of North Union Street includes four lanes and 15-foot diagonal parking on either side, for a total width of 82 feet. The project will reconstruct the current roadway, reducing the width, installing traffic-calming improvements, and replacing signal-controlled intersections with roundabouts. This project has widespread support from the public, business community, and local government officials.</t>
  </si>
  <si>
    <t xml:space="preserve">TIGER funds will separate passenger and freight trains on the Southeasten Pennsylvania Transportation Authority’s West Trenton Regional Rail Line, which has the third-highest ridership route in the region. The six-mile shared-use corridor is nearing capacity, carrying 20 freight trains and 57 commuter trains per day, and providing access to the Port of Philadelphia. The project involves separation of freight and passenger rail and the addition of a third track, providing congestion relief on a rapidly growing corridor. </t>
  </si>
  <si>
    <t xml:space="preserve">TIGER funds will improve the Apponaug Circulator in the City of Warwick, Rhode Island. This project will implement a new two-way road around the Apponaug Business District, replacing a one-way roadway that circles the city center. It was built in the 1970s as a temporary measure but still exists today. This includes two major routes, US Route 1 and State Route 117, which results in a large volume of traffic traveling through residential communities. The project will divert through-traffic away from the historic business and government center to the north and will also make streetscape improvements, including widened intersections, new sidewalks and a bike lane. </t>
  </si>
  <si>
    <t>TIGER funds will be used to replace nine miles of old jointed rail with continuously welded rail, as well as new surfacing, ballast, and ties. The project will bring a 20-mile segment of the Vermont Railway to FRA class III status, which will allow trains to carry heavier loads and safely operate at faster speeds.</t>
  </si>
  <si>
    <t>TIGER funds will be used to resurface a section of Highway 92 and replace two weight-restricted bridges along a section in north central Arkansas covering Conway, Van Buren, and Cleburne Counties. Traffic along the project corridor has increased significantly over the last few years. Improving this corridor and removing the restrictions for use will increase future economic efficiency, growth, and stability in the region.</t>
  </si>
  <si>
    <t>TIGER funds will be used to support an innovative package of technology, streetscaping and transit improvements to connect the town of Sweetwater with Florida International University (FIU). Together they will increase access to jobs on the FIU campus and link two portions of campus that are currently disconnected. TIGER funds will also be used to construct a new pedestrian bridge over a busy arterial road. These infrastructure improvements will support the economic growth of a major public research university and an adjacent small city.</t>
  </si>
  <si>
    <t>TIGER funds will be used to better link Southern Florida’s two major freight rail corridors to improve freight and passenger connectivity in the region. Through strategic, targeted investments, the project will allow freight traffic to more easily shift to the industrial South Florida Corridor railway corridor, which increases capacity for current and future passenger traffic on the Florida East Coast Railway corridor. The resulting mobility improvements will enable freight traffic to bypass downtown Ft. Lauderdale and West Palm Beach, creating additional capacity for regional commuter rail and planned intercity service.</t>
  </si>
  <si>
    <t>TIGER funds will be used to support bicycle and pedestrian transportation connections throughout Lee County. This project will complete three sections of the regional trail network: the Tour de Parks Loop, the University Loop, and the Bi-County Connector.</t>
  </si>
  <si>
    <t>TIGER funds will construct 2.5 miles of the 22-mile Atlanta Beltline Corridor, a system of trails, transit and parks circling downtown Atlanta and connecting more than 45 communities throughout the city and region. The City of Atlanta and Atlanta Beltline Inc. have already begun building the Atlanta Beltline project, which will serve SW Atlanta, an economically disadvantaged area home to a large environmental justice population.</t>
  </si>
  <si>
    <t>TIGER funds will be used to upgrade the rail connection at the Port of Pascagoula Bayou Harbor to make the transportation of goods in and out of the Port more efficient. They will also be used to develop a modern facility for receipt, storage, and export of renewable energy resources. As part of the project, the Mississippi Rail Line will be relocated from downtown Pascagoula to a more direct, existing railroad right-of-way that will allow the closure of 16 rail crossings. The new alignment is in a less densely traveled area, which will eliminate daily automobile traffic delays from blocked crossings, while improving the efficiency and capacity of the rail interchange.</t>
  </si>
  <si>
    <t>TIGER funds will support the rehabilitation of the I-20/Vicksburg Mississippi River Bridge, which has experienced unanticipated stresses due to movement of the pier foundations. The funds will be used to improve the bridge truss and deck to withstand minor side-to-side movements (e.g. downstream movement of piers/foundation soils, minor barge strikes).</t>
  </si>
  <si>
    <t>TIGER funds will be used to complete a package of transportation projects in the Goldsboro downtown area, including the Gateway Transit Authority Transfer Facility, a Walnut Street Connector Block, and streetscaping improvements around Union Station and Center Street. The project will reduce a large six-lane highway to a more traditional and appropriately scaled small town boulevard with wide sidewalks and bike lanes, in order to improve safety and livability.</t>
  </si>
  <si>
    <t>TIGER funds will construct a full multi-modal station to support transit, commuter, and intercity rail service in downtown Raleigh. Funds will extend the platform to full functional length to serve passenger rail. Creation of a vehicle underpass will eliminate an at-grade crossing. Additional work will include track improvements adjacent to the station and signal work.</t>
  </si>
  <si>
    <t xml:space="preserve"> TIGER funds will support the renovation of OKC’s Santa Fe Depot facility to reinstate space for Amtrak passenger rail service and provide access for future streetcar, light rail, and commuter rail services. Proposed improvements to the facility include several components: a common area in the rehabilitated Santa Fe Depot building; an Amtrak station area for ticketing, baggage, and waiting area functions; added streetscape and improved bicycle and pedestrian facilities oriented to Bricktown and Downtown; and improvements on E.K. Gaylord Boulevard to provide connectivity among the various travel modes, including the future streetcar.</t>
  </si>
  <si>
    <t>TIGER funds will be used to repair 15 miles of state-owned track in rural western Oklahoma. The project will improve the existing, nearly unusable track to FRA Class 1 standard. Once completed, the project will have installed 19,500 railroad ties, rehabilitated 17 grade crossings and upgraded two bridges along the route.</t>
  </si>
  <si>
    <t>TIGER funds will be used to install equipment on buses and at all signalized intersections on high traffic corridors to give buses signal priority. In addition, the city will install new bus shelters, pedestrian improvements, and intelligent transportation systems (ITS) devices (such as real-time bus signs) throughout the transit system.</t>
  </si>
  <si>
    <t>TIGER funds will support a series of commuter and freight rail enhancements in central Texas. Project components will improve railways and signal timing to reduce vehicle delay and rail traffic congestion. The freight rail enhancements include the replacement of several bridges and rail rehabilitation and realignments that will improve speeds and safety. Commuter rail improvements include additional sidings and double tracking in the most critical and congested areas.</t>
  </si>
  <si>
    <t xml:space="preserve">TIGER funds will be used to construct a terminus for the soon to be completed Dyer Corridor Bus Rapid Transit (BRT) project – the Northgate Transfer Center. The project includes construction of a regional transit transfer center, a two-story parking and retail structure, and reconstruction of Wren Avenue. The Northgate transit hub will also anchor a transit-oriented development project on the site of a former dilapidated suburban strip mall. </t>
  </si>
  <si>
    <t>TIGER funds will extend the Bayport Terminal’s wharf from 3,300 to 4,000 feet. The wharf will provide a stable platform against which container ships can be moored and support cranes that load/unload containers and the trucks which handle the container movement on port property. Following the completion of the wharf, the port 
intends to purchase 3 new electric, rail mounted gantry cranes to handle the increased volume of containers which will be utilizing the facility.</t>
  </si>
  <si>
    <t>TIGER funds will be used to rehabilitate the Lexington Delta Frame Bridges along I-64 in Rockbridge County, VA. The existing bridges carry an estimated 9,115 vehicles per day, and serve as the gateway to the Appalachian and Alleghany Highland regions. The project goals will provide a safer, long-lasting, river crossing, and protect this critical national asset.</t>
  </si>
  <si>
    <t>TIGER funds will be used to reconstruct 2.5 miles of deteriorated, suburban two-lane road in the town of Decorah, Iowa, and the unincorporated area of Freeport, Iowa. This regional project replaces an aged, limited-use road with a multi-modal system of roads, bridges, and trails. It will provide alternative transportation options for small town and rural community members, students, and commuters. This project demonstrates strong collaboration among a broad range of participants from the public and private sectors.</t>
  </si>
  <si>
    <t>This underpass is the first stage of the Springfield Rail Improvements Project, which is the central link in the Chicago to St. Louis High-Speed Rail Program. From 2007 to 2010, rail passenger ridership between Chicago and St. Louis increased 34 percent, with an average daily ridership in 2010 of approximately 1,760 passengers per day. The corridor is 284 miles long, the majority of which has a single track and cannot accommodate existing and projected freight and passenger train traffic. This causes freight bottlenecks, travel time delays, and the inability to increase passenger rail service.</t>
  </si>
  <si>
    <t>TIGER funds will be used to replace a 110-year old obsolete steel bridge in Greene County, Indiana, that connects regional freight corridors. This project presents an opportunity to “fix it first” by bringing the critically fractured bridge, which is currently safety restricted for speed and weight, into a state of good repair. The Indiana Southern Railroad and the Indiana Rail Road Company, who primarily use the bridge, will financially contribute to the project. Two major energy customers have committed to fund additional track improvements after the bridge is rehabilitated.</t>
  </si>
  <si>
    <t>TIGER funds will be used to purchase 22 reconditioned transit buses that have been converted from diesel to zero-emission electric vehicles. The future maintenance/operating costs of the electric buses will be significantly cheaper as these buses use less expensive fuel and require less maintenance.</t>
  </si>
  <si>
    <t>TIGER funding will complete improvements in the Dearborn-Kalamazoo section of the designated High-Speed Rail corridor to enhance 110 mph operation. Tracks 1 and 2 will be upgraded to support speeds up to 110 mph between Kalamazoo and Battle Creek. Additionally, a second main line capable of operating at 110 mph will be constructed.</t>
  </si>
  <si>
    <t>TIGER funds will be used to install intersection conflict warning systems at 15 rural, stop-controlled intersections. Site locations are spread throughout half of the state. The proposed warning systems will inform vehicles of intersections conflicts so drivers can better judge gaps in traffic. This program is the result of an extensive planning effort and part of Minnesota’s Zero Death Safety Program.</t>
  </si>
  <si>
    <t>TIGER funds will be used to construct a streetcar system that will connect the River Market area near the Missouri River to Crown Center/Union Station. The project supports continued revitalization of the Central Business District and Crossroads Arts District, connecting a number of the major downtown destinations. The Kansas City Downtown Streetcar will initially serve more than 65,000 downtown employees and 4,600 downtown residents, as well as 10 million annual visitors.</t>
  </si>
  <si>
    <t>TIGER funds will upgrade 17.6 miles of loose gravel road to a paved surface that will provide a critical arterial route in the Pine Ridge Indian Reservation, one of the most economically distressed populations in the United States. The project will include a designated bicycle lane, which will provide enough room for motor vehicles and bicyclists to share the road. This project is the result of a decade of planning studies and efforts to improve the transportation accessibility for this area.</t>
  </si>
  <si>
    <t>TIGER funds will be used to pave almost three miles of gravel streets and earth roads in the Village of Alakanuk, Alaska. These repairs will enhance mobility and improve the quality of life in the village by making drainage improvements and reducing dust, a significant source of air pollution that coats the fish that residents dry in the sun. The project has regional and local community support, and is supplemented by a $3.2 million match. The project is part of a long range planning effort and has been listed as a priority for years in the region.</t>
  </si>
  <si>
    <t>TIGER funds will extend the Wilmot siding and install high-powered switches to eliminate the need to slow and stop arriving trains at the inland Port of Tucson Container Export Rail Facility. Currently, the Port is the only location in Arizona that can accommodate large loads such as pipeline or wind tower components, but unit trains must pass through a manual switching before entering the Port, creating delays on adjacent roadways and the Union Pacific mainline. By automating the switches for trains entering the Port, this project will reduce congestion and delays experienced by motorists and other trains. The project will also construct a double loop track at the Port so unit trains can simultaneously load and unload.</t>
  </si>
  <si>
    <t>TIGER funds will contribute to the reconstruction of the Fulton Mall in downtown Fresno as a complete street, meaning that streets are designed to be used for driving, bicycling, walking or public transportation. The reconstruction would occur over 11 city blocks and would reintroduce vehicle traffic lanes while maintaining bicycle and pedestrian accommodations.</t>
  </si>
  <si>
    <t>TIGER funds will be used to replace aging timber trestle railway bridges that have exceeded their 75-year service life, supporting intercity, commuter and freight rail services in the second busiest rail corridor in the nation. The passenger rail service on the corridor will act as an important feeder to the statewide high-speed rail system through connections in Anaheim, Los Angeles, and downtown San Diego.</t>
  </si>
  <si>
    <t>This project will provide a separate facility for bicycles and pedestrians, which must currently pass under a railroad track in an existing, narrow concrete arch tunnel with two travel lanes of traffic that is frequented by large trucks. This heavily matched project has been developed over the past several years in coordination with local and regional business, government, and environmental groups.</t>
  </si>
  <si>
    <t>TIGER funds will be used to install a Fixed Fire Suppression System in the Eisenhower/Johnson Memorial Tunnel, which carries I-70 under the continental divide in Colorado. Each year, two-to-three vehicle fires occur inside or in close proximity to the tunnel. The closures needed to assess the fire damage and make minor repairs can last for hours, delaying the 30,000 daily vehicles using this critical route, or forcing them to detour hundreds of miles. This innovative system will enable fire crews to rapidly extinguish fires within the tunnel and prevent major traffic delays.</t>
  </si>
  <si>
    <t xml:space="preserve">TIGER funds will establish an Federal Railroad Administration defined quiet zone through two main residential areas in the Town of Windsor, including constructing and adding safety measures at ten public grade crossings. Increases in local railroad activity levels and the rapidly expanding residential and industrial community surrounding the railroad line have resulted in noisy rail activity in the town. In addition to alleviating noise concerns, the project promotes safety by reducing the likelihood of grade crossing accidents by upgrading crossing warning devices. </t>
  </si>
  <si>
    <t>TIGER funds will be used to construct a seven-mile bicycle trail running parallel to US Route 93 to connect the city of Missoula with the town of Lolo. The proposed route connects two regional bicycle trail networks that currently can only be traversed by on-highway travel. The project partners are strongly supported by public health and economic development agencies.</t>
  </si>
  <si>
    <t xml:space="preserve">TIGER funds will reconstruct two miles of a two-lane highway from Taos to Taos Pueblo. The road is in poor condition, having been originally constructed about 60 years ago and repaved 25 years ago. As the main artery into and out of Taos Pueblo lands, the road connects Taos Pueblo residents to jobs, and also provides access for the thousands of visitors who come each year to visit the ancient Village of Taos Pueblo, a designated U.S. National Historic Landmark and a United Nations World Heritage site. </t>
  </si>
  <si>
    <t>TIGER funds will relocate an intersection, construct secondary access roads, and build parking and day-use recreational facilities at a popular recreation site on land administered by the Pyramid Lake Paiute Tribe. The project will have a significant, positive impact on economic development in the area, using low impact development techniques to address stormwater runoff.</t>
  </si>
  <si>
    <t xml:space="preserve">TIGER funds will be used to rebuild an unsafe, structurally deficient wharf and Commercial Avenue to enhance marine/highway intermodal access and construct pedestrian and surface transportation safety improvements. This reconstruction project will increase the Port of Garibaldi’s ability to handle multimodal cargo, as well as retain and attract new businesses. In addition to TIGER funds, the project will receive support from ConnectOregon, the U.S. Department of Commerce, the U.S. Department of Agriculture, the Oregon Business Development Department, and the Port of Garibaldi. </t>
  </si>
  <si>
    <t>TIGER funds will be used to replace a 100-year old single-track wooden trestle and bridge with a modern double-track structure, doubling capacity and improving reliability and travel time for the Sounder and Amtrak Cascades passenger rail services, which have seen increased ridership in recent years. Rail capacity expansion is needed for both passenger rail and freight rail. Sound Transit will provide 71% non-federal match for this request, some of which is from voter-approved sales and use taxes to fund transportation improvements.</t>
  </si>
  <si>
    <t>TIGER funds will be used to add eight miles of high occupancy vehicle (HOV) lanes along the I-90 floating bridge and enhance fire suppression systems in tunnels along the corridor, which connects Seattle and Bellevue/Mercer Island. The project will provide dedicated HOV lanes in each direction to supplement the two existing reversible HOV lanes, providing improved service times for HOVs and transit users throughout the day.</t>
  </si>
  <si>
    <t>TIGER funds will support the construction of three projects: a new regional bus transit facility featuring maintenance, fueling garages and administrative offices, and two pathways connecting to the new transit facility. There are numerous local investments from a combination of public and private sources, contributing a total of $24.8 million of the $52 million project.</t>
  </si>
  <si>
    <t>TIGER funds will complete four missing miles of bicycle and pedestrian paths on the Kenilworth Gardens Trail, connecting hundreds of miles of existing trail networks in Maryland and DC. This path will create new options for bicycle commuters and bring economic and health benefits to communities along the trail. The overall project includes the construction of five bridges, raised pathways, and multi-use paths. It will connect 16 waterfront neighborhoods to the Anacostia River, as well as the Southwest Waterfront, the Nationals baseball stadium, the Navy Yard, RFK Stadium, the National Arboretum, and other popular destinations.</t>
  </si>
  <si>
    <t xml:space="preserve">TIGER funds will complete a regional multimodal street network in a community devastated by tornadoes in 2011. Rebuilding the Birmingham-area roads network will reconnect residents with public transit hubs, schools, employment centers, recreational facilities, and historic Civil Rights destinations. 
</t>
  </si>
  <si>
    <t>TIGER funds will support the building of a 62-mile, four-lane, divided, limited access highway. This grant will fund a four-mile segment of the project northeast of the Town of Mullens and enable previously constructed sections to be extended. The current system of rural roads passes through 31 towns and eight school zones, and encounters many at-grade railroad crossings and restricted bridges, addressing safety and state of good repair concerns.</t>
  </si>
  <si>
    <t>TIGER funds will reconstruct a 12-block section of Main Street in downtown Concord. Currently, Main Street is in a state of disrepair and cannot support optimal traffic operation. The project will improve safety and livability in the community by reconstructing the roadway from four lanes to three lanes, adding wider shoulders to accommodate bicycles, and bringing sidewalks into ADA-compliance.</t>
  </si>
  <si>
    <t>TIGER funds will be used to complete two projects in the Chicago Region Environmental and Transportation Efficiency (CREATE) program, a public-private partnership to improve freight flows through the Chicago region. The partnership includes the Illinois DOT, Chicago DOT, Metra, Amtrak, and the Association of American Railroads (AAR). This grant funding completes the planned improvements along the Western Avenue rail corridor, including replacing 16 hand-thrown switches with automatic switches; constructing connection tracks between CSX, Norfolk Southern, and BNSF tracks; and installing a computerized Traffic Control System to improve speeds and reduce delays throughout the corridor.</t>
  </si>
  <si>
    <t>TIGER funds will be used to reconstruct 1.77 miles of Camanche Ave (U.S. Highway 30), which will improve road conditions and mobility in a redeveloping area. The city will shift the roadway 20 degrees south to create more space between Camanche Avenue and the properties bordering it, improving access to the roadway from intersecting streets. In addition, Clinton is constructing an adjoining shared-use trail that provides a direct connection to the Mississippi River Trail.</t>
  </si>
  <si>
    <t>TIGER will fund the building of the East Liberty Transit Center, which will be the multimodal heart of a large, transit-oriented development center between the communities of East Liberty, Shadyside, and Squirrel Hill in Pittsburgh. This suite of complementary improvements includes a two-level transit station linking the bus rapid transit service with street level bus service as well as realignment and reopening of streets, sidewalks, streetscapes, a replacement road bridge, adaptive traffic signals, and a bike and pedestrian access bridge.</t>
  </si>
  <si>
    <t xml:space="preserve">TIGER funds will enable the Port of Mobile to improve and connect a container facility with the national rail system. The new intermodal facility will feature 20 acres of new rail yard for loading and unloading containers at the water’s edge and 1,225 feet of new rail bridge connecting to five Class I rail companies. 
</t>
  </si>
  <si>
    <t>The TIGER grant will support the construction of a new 600-foot cargo dock on the south side of the Brownsville ship channel, allowing for the expansion of marine highway container operations. The new dock will include railroad sidings which will improve the intermodal transfer of materials and containers to rail or trucks for inland delivery. The expansion will also provide a second heavy-load capacity dock for steel and bulk materials traveling through the Port of Brownsville.</t>
  </si>
  <si>
    <t xml:space="preserve">TIGER funds will be used to eliminate major gaps in Houston’s bike grid, providing direct bicycle and pedestrian transportation connections to local bus stops and rail stations. The TIGER grant will build 7.9 miles of on-street bike lanes, 2.8 miles of sidewalks, and 7.5 miles of off-street paths for use by bicyclists and pedestrians to connect to transit services. 
</t>
  </si>
  <si>
    <t>TIGER funds will make key freight rail improvements at the Hunts Point Terminal Produce Market located in the Bronx. The facility employs 3,600 people and is one of the world’s largest wholesale markets, attracting agricultural goods from all over the nation. The planned rail improvements will modernize current infrastructure and create new circulation areas, reduce truck traffic and congestion, and improve air quality in the community. In addition, the community will benefit from a reduction in traffic accidents, and improved connectivity.</t>
  </si>
  <si>
    <t>TIGER funds will rehabilitate bridge number 6 along I-15 in the Virgin River Gorge. The project is a multi-state initiative with the support of neighboring Nevada and Utah. Currently classified as structurally deficient due to fatigue cracks in steel girders, TIGER funds will replace the deteriorating sections of the bridge with improved elements, increasing its lifespan and efficiency. The bridge is an important aspect of the interstate corridor that links Arizona, Utah, Nevada, and California to Canada and Mexico. I-15 is the only north-south interstate route that allows triple truck trailers.</t>
  </si>
  <si>
    <t>TIGER funds will allow the Colorado Department of Transportation to resurface a six mile portion of I-25 north of Denver and extend managed toll lanes. Currently, drivers on Interstate 25, an essential highway in the movement of goods and people across the West, experience significant congestion and delays in their commutes. Managed lanes offer a less congested alternative for high-occupancy vehicles and express bus service, while charging variable prices for single occupant vehicles based on overall demand. This project is the result of immense collaboration with the support of 24 project partners.</t>
  </si>
  <si>
    <t>TIGER funds will help to replace the I-95 Viaduct, a rapidly deteriorating eight-lane bridge and overpass that carries 230,000 vehicles per day over rail, road, and the Woonasquatucket River. This is the third most traveled section of the North-South highway, which runs from Maine to Florida along the Eastern Coast. This project will update the 46-year-old viaduct, which currently requires constant repairs and lengthy partial closures. It will also enhance bicycle, pedestrian, and transit facilities.</t>
  </si>
  <si>
    <t>TIGER funds will build the Ihanktonwan Transit Facility, creating a single location in rural Marty, South Dakota, to house maintenance, transit vehicle storage, and administrative functions for buses serving the Yankton Sioux Tribe reservation. The tribe began providing transit services to residents in May 2011, and is currently operating a fleet of three vehicles. However, without a storage and maintenance facility, vehicles are being stored at the homes of drivers, exposing them to the elements. Vehicles currently undergo maintenance and repair at regular commercial facilities. The proposed facility will allow for safe vehicle storage, more regular maintenance, and cost savings.</t>
  </si>
  <si>
    <t>TIGER funds will be used to construct two grade-separated highway overpasses above the Kansas City Southern Railway at 15th and 20th Streets. The Joplin Transportation and Disaster Recovery Project builds on recovery activities following the devastating EF5 tornado that struck Joplin in May 2011. This project was one of several identified to help Joplin’s transportation systems recover, while also promoting the return of economic activity in areas of devastation.</t>
  </si>
  <si>
    <t>TIGER funds will improve transportation in downtown Memphis, Tennessee. The project includes upgrades to the Main Street Trolley, Main Street Mall, Central Amtrak Station, and Broadway Street. The project will also develop a new bike and pedestrian trail that will provide a crossing over the Mississippi River by way of the historic Harahan Bridge. The TIGER grant will be combined with matching investments from Memphis, West Memphis, the surrounding counties, the states of Tennessee and Arkansas, and private entities.</t>
  </si>
  <si>
    <t>TIGER funds will replace the structurally deficient Martin Memorial Bridge running over the Androscoggin River on route 232 in Richmond, Maine. The current bridge, built in 1955, has a capacity of 26 tons, well below the state requirement of 45 tons. This prevents large trucks from using it, requiring a detour of 10-12 miles to cross the river. The area is an important trade link for lumber and paper, and the bridge is essential for the economic vitality of the region. Additionally, TIGER funds will support the inclusion of bike lanes on the new bridge, which is on the Maine bicycle system but does not currently have them.</t>
  </si>
  <si>
    <t>TIGER funds will continue the six-lane cross-section of the Mercer Corridor East project under State Route 99, which will both increase capacity and improve mobility for all users. It will also complete the project’s second critical phase, creating a continuous two-way arterial street from Interstate 5 (I-5) to Elliott Avenue West. TIGER funds will replace the winding westbound route now on Broad Street and will modify signals and movement to convert the Mercer and Roy Street couplet into two-way streets from Fifth Avenue North to Queen Anne Avenue North. Mercer Street was constructed 60 years ago and is now 20 years beyond its intended lifespan. Sidewalks are inadequate, signal equipment is obsolete, drainage facilities have insufficient capacity, and utility infrastructure is old and at risk of failure.</t>
  </si>
  <si>
    <t>TIGER funds will allow San Francisco Municipal Transportation Agency (SFMTA) and the City and County of San Francisco to fill critical gaps in the transportation infrastructure of a major brownfields redevelopment site. Less than one mile from downtown San Francisco, this blighted, abandoned former rail-yard and industrial site will be transformed into a mixed-use, transit-oriented development. TIGER funds will complete the street grid, build pedestrian and bicycle facilities, improve the highway off-ramp, and construct a short-run loop for the light rail that will enable SFMTA to double service to the area.</t>
  </si>
  <si>
    <t>TIGER funds will reconstruct a functionally obsolete bridge that serves as the primary access point for the Town of Stinesville, Indiana. The bridge is near the end of its design life, and is currently under weight restrictions. Part of the structure is currently below the 100 year flood plain and is often subject to closure due to heavy rain. The replacement bridge will have a 75 year life span, significantly reducing maintenance costs and improving safety.</t>
  </si>
  <si>
    <t>TIGER funds will enable Muskegon County to purchase three compressed natural gas (CNG) buses, extending transit services to rural areas of the county that are currently not served. The new transit service will provide access to the many large employers located in rural and suburban areas in the county.</t>
  </si>
  <si>
    <t>TIGER funds will be used to create a regional transportation center at the site of the proposed University of Delaware’s Science and Technology campus, a transit-oriented development on the site of a former Chrysler Assembly Plant. The project consists of two new high-level platforms, a new station building, realignment of nearby Norfolk Southern yard tracks, construction of a new rail track at the north end of the rail yard, and new turnouts accessing the rail yard track.</t>
  </si>
  <si>
    <t>TIGER funds will support Washington State’s continued construction of the U.S. 395 North Spokane Corridor (NSC). Once completed, the NSC will provide a regional link between I-90 and U.S. 2 and U.S. 395, allowing for more efficient movement of freight and passengers and increasing safety by removing intercity traffic from local roads. TIGER funds will relocate 7.5 miles of railroad, building on previous grants to continue the project and allow for future extension, growth, and improvements of the NSC.</t>
  </si>
  <si>
    <t>TIGER funds will build new rail infrastructure at the Port of Corpus Christi, the nation’s sixth largest port. With new rail siding along the Nueces River, the port will be able to better accommodate more shipments and more exports, increasing the capacity and efficiency of the port. Currently, trains are routinely turned away from the port due to insufficient rail structure, forcing their shipments to be trucked in from farther locations.</t>
  </si>
  <si>
    <t>TIGER funds will be used to upgrade two weight-restricted township roads that link Rickenbacker Airport and Intermodal Facility to U.S. 23. Upgrades include adding shoulders, widening the roads, adding signals at intersections, and providing grade separations over two Class I railroads. The roads are currently overused by trucks traveling to the cargo-dedicated airport, and traffic is projected to increase dramatically due to he completion of the Heartland Corridor project and the Panama Canal expansion.</t>
  </si>
  <si>
    <t>TIGER funds will allow the State of Oklahoma to renovate the main dock at the Tulsa Port of Catoosa, one of the largest inland ports in the nation. The river port is located at the head of the McClelland-Kerr Arkansas River system, the farthest point inland of any sea or river port. The TIGER grant will support resurfacing the main dock, realigning the on-site rail, and renovating a 200-ton crane.</t>
  </si>
  <si>
    <t>TIGER funds will improve this inland port on the Columbia/Snake River System.  TIGER funding will be used to extend the port’s existing 120 foot dock by 150 feet. The current size of the dock limits the movement of the port’s unloading crane to a relatively small area. Currently, the barge or crane must be repositioned several times to reach cargo, a long and cumbersome procedure. Extending the dock will allow the crane to move along the entire face of the dock and provide access to two barges simultaneously.</t>
  </si>
  <si>
    <t>TIGER funds will boost rail access and capacity at the port by building a new arrival track and high-speed turnout from Union Pacific’s mainline, two track leads into the port’s new Joint Intermodal Terminal, and a new manifest yard (Knight Yard) to replace the former Oakland Army Base Yard. Knight Yard will be able to handle 100-150 rail cars per day. The TIGER project is a crucial first step in the Oakland Global development program, a $400 million dollar effort to redevelop the former Oakland Army Base into a nationally significant trade and logistics hub.</t>
  </si>
  <si>
    <t xml:space="preserve">TIGER funds will support intercity passenger service in downtown Raleigh, North Carolina. The planned Southeast High Speed Rail Line will provide expanded service to intercity and commuter rail passengers, improve freight operations, and add local and intercity bus service. The project will also enhance safety by improving track signals and access to station platforms. 
</t>
  </si>
  <si>
    <t xml:space="preserve">TIGER funds will be used in rural Jefferson County to expand the north-south Fairfax Boulevard by 1000 feet to connect the communities of Ranson and Charles Town to new growth areas at the north end of Ranson. The existing portions of Fairfax Boulevard and George Street will be transformed into an innovative, walkable, complete green street anchored by a new Charles Town Commuter Center. The Commuter Center will boost transit ridership via the regional PanTran commuter bus, MARC rail system, and Amtrak. 
</t>
  </si>
  <si>
    <t xml:space="preserve">TIGER funds will be used to rehabilitate the 1926 Sacramento Valley Station, the seventh busiest rail station in the nation. It will also upgrade service for passengers on four different Amtrak routes, including the Capital Corridor, Amtrak’s third busiest route in the country. In addition to Amtrak, this station will connect passengers with buses and light rail. This phase of station restoration will improve the interior and exterior of the building, and install modern electrical, heating, and cooling systems. 
</t>
  </si>
  <si>
    <t>TIGER funds will expand the capacity of the largest port on the East Coast by building a new intermodal facility. New capacity is needed to accommodate larger, Post Panamax vessels that will be too big to sail under the Bayonne Bridge, limiting the port’s effectiveness. The improvements funded by this grant will allow for direct transfer of export and import containers from the terminal on the ocean side of the Bayonne Bridge to the national rail network. The Port Authority of New York and New Jersey is matching these funds with over $100 million to the creation of the facility. When completed, the South Hudson Intermodal Facility will be capable of handling 250,000 containers per year.</t>
  </si>
  <si>
    <t>TIGER funds will be used to build a 2.1 mile extension of Martin Luther King Jr. Parkway, which is part of a larger project to connect downtown Des Moines through the industrial southeast quadrant of the city to the U.S. 65 Beltway. The project will provide a direct connection for residents and businesses through this area, while also providing bicycle lanes and sidewalk along the entire length of the roadway.</t>
  </si>
  <si>
    <t xml:space="preserve">TIGER funds will be used to support bicycle and pedestrian transportation connections downtown. This project will complete the remaining sections of the 2.6 mile Tampa Riverwalk and construct the 1.7-mile Selmon Greenway. This project completes 12 years of planning by providing a 2.4 mile multimodal transportation loop in downtown Tampa. This project is supported by both public and private entities, including a non-profit created specifically for capital fundraising. 
</t>
  </si>
  <si>
    <t>TIGER funds will turn 11.9 miles of a vital, but deteriorating, rural road into a paved connector with shoulders, allowing 55-65 miles-per-hour speeds. This section of the road serves four chapters of the Navajo Nation as well as Sandoval County. The project demonstrates widespread support and collaboration between the New Mexico Department of Transportation, Navajo DOT, and the Mid Region Council of Governments.</t>
  </si>
  <si>
    <t xml:space="preserve">The Wayne Junction Power Substation serves a critical role in the Philadelphia region’s commuter network, powering much of Southeastern Pennsylvania Transit Authority’s (SEPTA) transit systems. This TIGER grant will allow the City of Philadelphia to rebuild the substation, which was originally constructed in 1931 and has been in continuous operation ever since. The project will also replace 25 indoor and outdoor rail breakers, transformers, cut-out switches, relays, and control equipment. 
</t>
  </si>
  <si>
    <t>The West Memphis International Rail Port Logistics Park project, supported by a TIGER grant, will upgrade and strengthen existing rail, allowing it to carry heavier loads. The project will extend the spur 13,500 feet to the base of the St. Francis Levee, allowing for direct access between rail and waterborne cargo. Future development of a loop track, transload facility, and barge dock will allow exporters of coal, grain, steel, and petrochemicals to expand into this multimodal port.</t>
  </si>
  <si>
    <t>TIGER funds will be used to create a new interchange on I-90 near Alaska Road and the entrance to the Yellowstone International Airport in Belgrade, Montana. The new interchange will reduce congestion and delays, improve safety by removing at-grade rail crossings, and maintain the local roads by rerouting traffic to the interstate.</t>
  </si>
  <si>
    <t>TIGER funds will reconstruct 4.26 miles of the most heavily traveled road in the Turtle Mountain Band of Chippewa community, as well as add pedestrian and bicycle paths. Rebuilding College Road will address the roadway’s current state of disrepair and improve safety for pedestrians and cyclists who currently travel on the road’s narrow shoulders.</t>
  </si>
  <si>
    <t>TIGER dollars will be used to leverage an additional $65 million from the Florida DOT, the City of Fort Lauderdale, and the Broward Metropolitan Planning Organization to build a new streetcar line in downtown Fort Lauderdale. The 1.4 mile streetcar line will serve the downtown urban center, which includes City Hall, the Federal Courthouse, the financial district, and Las Olas Riverfront. With streetcars running every 7.5 minutes, the Wave will serve an estimated 2,800 riders per day, many of whom will be riding transit for the first time.</t>
  </si>
  <si>
    <t>TIGER funds will help the City of Hartford improve connectivity between its historic Main Street and Camden Union Station, the regional transportation hub for intercity rail and bus. The project includes bus stop enhancements and pedestrian access improvements at Union Station. It also incorporates Complete Streets elements, constructing water infrastructure in Bushnell Park North and re-designing streets within the Intermodal Triangle for bus access. By rerouting buses within the project area and allowing bus operations on Main Street, Union Station will be better linked to the city’s commercial core.</t>
  </si>
  <si>
    <t>TIGER funds will support the Link Detroit project, a series of multi-modal infrastructure improvements that will connect multiple destinations in downtown Detroit. The project will enhance the area surrounding Eastern Market, one of the oldest and most successful public markets in the nation. In addition, it will connect the market district to an existing bike and pedestrian network, while also providing access to employment and educational centers.</t>
  </si>
  <si>
    <t>This project provides substantial improvements for Penn Station, which serves eight million residents of New York City, 12 million people in the surrounding metropolitan region, 8.5 million intercity rail passengers annually, as well as Amtrak, Long Island Railroad, New Jersey Transit and NYC subway passengers. The improvements will better connect train lines, subways, taxi and bus modes and will provide increased access for disabled patrons. The project will improve access to Manhattan’s West Side–an area likely to undergo significant residential and office development in the coming years. Improved movement of passengers through New York City has a major impact on metropolitan New York, the entire tri-state region and the Nation as a whole. Penn Station is the busiest passenger train station in the country, serving 640,000 riders daily, and is operating well above its capacity; therefore, significant capacity enhancements are essential.</t>
  </si>
  <si>
    <t>This will create a centralized transportation hub connecting the town of Normal’s aviation, rail, bus, automobile and pedestrian facilities to bring numerous modes of transportation together under one roof. Normal is located in the heart of Illinois along a major rail corridor between Chicago and St. Louis, and at the intersection of three interstate highways (I-55, I-74 and I-39), resulting in high levels of intercity bus traffic. The hub less than four miles from the Central Illinois Regional Airport, and will strategically sit on the primary leg of a heavily used 26-plus-mile dedicated bicycle and pedestrian pathway connecting Normal with Bloomington. This will creates a hub for numerous modes of transportation, including Amtrak, intercity bus, local transit, cars, shuttles, taxis, bicycles and pedestrians.</t>
  </si>
  <si>
    <t>This project in an area still coming back to life after Hurricane Katrina is a public-private partnership between the Mississippi State Port Authority and the KCS Railway Company to improve the KCS Line which include new rail and ties; improved and additional siding; installation of new switches and other modernization devices; and replacing, rebuilding and improving existing road crossings and bridges. This upgrades 76.5 miles of rail so that double-stack trains will be able to run at 49 mph instead of the current 10 mph speed for just single-stacked trains, massively increasing capacity and speed for freight. This connects the Port of Gulfport to Chicago and Canada as well as to New Orleans and the East Coast.</t>
  </si>
  <si>
    <t>The East Bay Pedestrian and Bicycle Network will close several critical gaps in the nearly 200-mile bicycle and pedestrian trail system serving the 2.5 million residents of Contra Costa and Alameda counties in California. The project will separate bicycle and pedestrian traffic from automobile traffic, and connect to transit facilities. This project serves an economically diverse population with segments in Albany, Berkeley, Dublin, Dumbarton, Oakland, Pleasanton and Union City, improves safety by separating bicyclists and pedestrians from heavily used motorized corridors and completes portions of a wider network of existing bicycle and pedestrian trails.</t>
  </si>
  <si>
    <t>This joint Maine-New Hampshire project will replace a crucial, but deteriorating, highway bridge that currently has a bridge sufficiency rating of 6 out of 100. Safety concerns resulted in both states’ restricting bridge traffic to no more than three tons, thereby causing all truck traffic to detour. This project replaces a structurally deficient bridge that is New Hampshire DOT’s number one bridge priority, restores the bridge to a state of good repair capable of supporting truck traffic to Portsmouth Naval Shipyard and increases the connectivity of truck and auto traffic and over 1,000 bicyclist and pedestrians every day.</t>
  </si>
  <si>
    <t xml:space="preserve">This project will convert the historic O’Rourke building on the downtown Moline riverfront into the Moline Multimodal Station. The new station will serve as a transportation hub reconnecting the Quad Cities with Chicago, and ultimately to Iowa City, Iowa, and Omaha, Nebraska. The new hub establishes truly multimodal transportation connections between local buses and bicycle and pedestrian facilities, is expected to support up to 825 new, permanent jobs, and will minimize operating costs by approximately 25 percent over traditional buildings through LEED certification design. </t>
  </si>
  <si>
    <t>This project will convert Connecticut State Route 34 from a limited access highway to urban boulevards from Union Avenue to College Street. Currently, Route 34 acts as a barrier that cuts the Yale-New Haven Hospital complex and the city’s Union Station off from the rest of downtown New Haven. The Downtown Crossing project will convert North and South Frontage Roads to urban boulevards with road, streetscape, bicycle and pedestrian enhancements; reconfigure local street connections; and reconstruct the College Street Bridge at grade level. It will reduce the number of accidents by improving traffic patterns and reconfiguring difficult intersections and merges and encourage non-motorized transportation by reconnecting the street grid and providing better bicycle/pedestrian options.</t>
  </si>
  <si>
    <t>The Razorback Regional Greenway is a 36 mile bike and pedestrian network traversing the towns of Bentonville, Rogers, Lowell, Springdale, Johnson, and Fayetteville in Northwest Arkansas. Project Benefits: Gives commuters travel options to several major employment centers along the length of the corridor; Enjoys high levels of public and private philanthropic support; Alleviates congestion in an area that expects to double in population in the next 15 years.</t>
  </si>
  <si>
    <t>The Steel Point roadway improvements project will reconstruct and modernize 4.6 lane‐miles of urban minor arterial roadways and 0.75 miles of pedestrian/bicycle pathways in the city of Bridgeport, Connecticut. Modeled on the ‘complete streets’ concept, improvements will include roadway reconstruction, the addition of bikeways and enhanced landscaping, as well as better pedestrian connections to the surrounding neighborhoods, Bridgeport’s downtown intermodal transportation center, and the public waterfront. This will improve travel time on Interstate 95.</t>
  </si>
  <si>
    <t>The will reconstruct the University-Cedar Rapid Transit Station (RTS), the busiest east-side bus terminal in Cleveland, including road, bridge, bicycle, and pedestrian access to the station. It will enhance the connection between bus and rail by providing a fully accessible transfer with significantly improved passenger information, security, and amenities, incorporate bicycle paths and amenities to foster more usage of a sustainable and healthy transportation mode choice and increases the station’s footprint beyond walking, and foster livable communities by increasing transportation choices and access in an economically disadvantaged area.</t>
  </si>
  <si>
    <t>The West Vancouver Freight Access project will construct a new rail access route to alleviate rail traffic congestion at the Port of Vancouver. The project will relocate facilities within the port to provide a new entryway into port terminals. This will create an estimated 400 permanent new jobs in two to five years, and up to 1,836 construction jobs per year, in a county with the highest unemployment rate (13.3 percent as of July 2010) in the state of Washington and support the port’s commitment to expand its use of rail from 72% to 85%.</t>
  </si>
  <si>
    <t>The Denver Housing Authority is dedicated to transforming its 62 acres of property along the new West Corridor light rail line into transit-oriented, sustainable communities. The grant will be used to implement Transit-Oriented Development (TOD) programs, including a comprehensive, multi-modal plan for future nearby transit stations and high frequency bus corridors. The planning process will include affordable housing land banking, station area plan implementation, preliminary design, and public outreach. The partnership between Denver, the Urban Land Conservancy, Enterprise Community Partners, and private investors created a $15 million development fund to support the affordable housing land banking.</t>
  </si>
  <si>
    <t>The project will plan for a multi-modal transit station to connect Winston-Salem and surrounding municipalities to the Raleigh-Charlotte rail corridor planned for service in 2015. The station will serve as a passenger rail stop and a hub for bus, taxi, bicycle and pedestrian networks and increase connectivity for residents of a city with an unemployment rate of 18%.</t>
  </si>
  <si>
    <t>The Eastern Shoshone and Northern Arapaho Tribes will reconstruct an 8.3 mile segment of 17-mile Road.  The project will include horizontal curve realignment, grading, drainage and culvert structures, irrigation facilities relocation, roadway resurfacing, water and sanitary sewer lines, installation of guardrails, and gravel and asphalt overlay.  The existing roadway is a paved wagon trial that has significant deficiencies and lacks desirable safety measures, which impacts traffic congestion, emergency vehicle response time, and contributes to crashes and fatalities along this corridor.</t>
  </si>
  <si>
    <t>The North Dakota Department of Transportation (NDDOT) and its partners will raise a 15.4-mile section of the BNSF mainline track between Devils Lake and Churchs Ferry, North Dakota, to prevent flooding by the continually rising water level of Devils Lake.</t>
  </si>
  <si>
    <t>The project will expand capacity on the southern corridor of the LYNX Blue Line Light Rail in order to improve service during peak hours and for special events.  A TIGER III grant would allow the Charlotte Area Transit System install additional power substations and to extend platforms at three stations – I-485/South Blvd, Third Street, and Seventh Street Stations – in order fully accommodate demand from both commuters and travelers to major arenas, stadia, and the convention center in the City of Charlotte.</t>
  </si>
  <si>
    <t>The 95th Street Terminal is the Chicago Transit Authority’s (CTA) fourth busiest rail station and a major Chicago bus terminal. In 2011, the terminal served four million rail passengers and an additional 1.3 million bus passengers. Serving Chicago’s south side, the 95th Street Terminal connects 350,000 households to transit services throughout the region, which includes a large elderly and disabled population, 20,000 zero car households, and a 76 percent minority population. Originally constructed in 1969, the terminal is in need of infrastructure updates and repairs. The 95th Street Terminal Improvement project will expand the number of bus bays, widen the sidewalks and bus platforms, and extend the terminal to provide a direct entrance from 95th Street.</t>
  </si>
  <si>
    <t>TIGER funds will upgrade 18.8 miles of railroad track between St. Albans, Vermont, and the Canadian border.  The upgrades will enable the track to carry the gross rail weight standard of up to the 286,000 pounds, allowing more efficient movement of goods throughout the region and internationally.</t>
  </si>
  <si>
    <t xml:space="preserve">TIGER funds will replace the existing Amtrak station, intended to be temporary when it was built in 1978, with the new Rochester Intermodal Transportation Center. The permanent, multi-modal facility will replace a low-level platform with a high-level, ADA-compliant platform with access to the train from both sides, which will minimize significant delays for freight and passenger trains. Additional project elements include an overhead pedestrian bridge, parking improvements, lighting, and sidewalks. The project also calls for track and signal work.
</t>
  </si>
  <si>
    <t>TIGER funds will be used to construct a roadway embedded with heavy rail tracks, connecting the Port’s main East Terminal to a six-acre secure, open-storage area to accommodate increased freight traffic. The roadway connector will utilize the existing right-of-way to accommodate both truck and rail traffic. The project will also add two 1,500 foot side tracks which will expand the Port’s rail car storage capacity by 67%.</t>
  </si>
  <si>
    <t>This is a package of 78 projects that address freight rail congestion in the Chicago area — a nationally significant freight bottleneck adversely affecting the delivery of goods throughout the country. About 25 percent of rail traffic in the United States travels through the Chicago region, which is home to six of the seven Class I railroads and multiple passenger rail carriers. Each day, nearly 1,300 passenger and freight trains, or 40,000 rail cars, are handled in the Chicago region. The congestion created by these rail movements delays the movement of goods throughout the country. By investing in priority projects along four rail corridors, CREATE will construct additional capacity and improve connections throughout the Chicago metropolitan rail network.</t>
  </si>
  <si>
    <t>TIGER funds will close the gap in a $1.045 billion financing package for the replacement of Doyle Drive in San Francisco County. The project will help create the new Presidio Parkway, which includes construction of a high-viaduct structure between the Park Presidio Interchange and San Francisco National Cemetery, replacing a bridge rated by the Federal Highway Administration as the fifth worst bridge in the nation and the worst in California for structural sufficiency, providing a new important commuter route for both highway and transit riders in an environmentally enhanced way and within the existing footprint.</t>
  </si>
  <si>
    <t>This will build a two-mile, modern streetcar line between an urban arterial route, 2100 South, and Interstate 80. The project will connect a thriving regional commercial center and redevelopment area to the highly successful regional TRAX light rail system. This removes an estimated 800 automobiles per day from the local street network, reducing congestion and accidents along the 2100 South corridor and supports development of a regional trail system within the corridor; the planned regional Parley’s trail will be co- located in the right-of-way.</t>
  </si>
  <si>
    <t>The planning project will encourage redevelopment along downtown Dahlonega’s main corridor - the artery of the Historic Commercial Core and Dahlonega’s Commercial Historic District. The rural Georgia city will improve pedestrian safety by providing sidewalks, and lighting; enhancing streetscapes with landscaping and underground utilities; and providing pedestrian connections to green space, and cultural and educational assets. Funding will enable the community to accommodate multiple transportation modes and improve storm water management using permeable pavers and drought-resistant plantings.</t>
  </si>
  <si>
    <t>The project will allow for the analysis of potential infrastructure investments along the New Orleans' inter-Parish Claiborne Corridor, ensuring that multi-modal transportation options connect new and existing housing development to jobs, health care, and education opportunities and lessen the burden of transportation costs on low-income families. The project will study corridor challenges and design opportunities to reunite a physically divided community and create transportation choices; develop neighborhood and economic revitalization strategies; and design strategies to address storm water management, subsidence, multi-modal mobility, and urban design. The project will focus on the re-integration of the city's neighborhoods across the physical boundary of the Claiborne / elevated I-10 expressway.</t>
  </si>
  <si>
    <t>The joint planning grant will allow University City to pursue improvements to the Parkview Gardens neighborhood that will foster greater connectivity to the light rail systems; create LEED-certified affordable housing; and develop a portion of the Centennials Greenway trail and on street bike routes. The project will also redesign parks as the center of the neighborhood life and create local development plans.</t>
  </si>
  <si>
    <t>The Missouri Department of Transportation has initiated construction of a bypass for Highway 13 - Maguire Street around the east side of Warrensburg and will transfer maintenance responsibilities of the existing roadway to the City of Warrensburg. This grant will pay for a Highway 13/Maguire Street Corridor Study to analyze land use and economic development opportunities for urban re-development concentrating housing and mixed-use retail. It will also study sustainable practices related to storm water management and green infrastructure design, including the potential application for LEED certification throughout the corridor in rural Missouri.</t>
  </si>
  <si>
    <t>I-5 Lewis-McChord Area Congestion Mgmt.</t>
  </si>
  <si>
    <t>The project will upgrade freight railroad track in north central Kansas to avoid rail abandonment and avert a dramatic spike in heavy, rural truck traffic as the agricultural economy undergoes dramatic change.  The project will refurbish 84 miles of rail currently under weight and speed restrictions, allowing the KYLE railroad, which operates on the line, to load full 286,000 lb. cars.  The project will also provide new signage and other safety improvements to 24 highway crossings.</t>
  </si>
  <si>
    <t>The DelAir Bridge, linking the rail networks of Pennsylvania and New Jersey, is the major connection to national markets and will be repaired to accommodate the transport of industry-standard 286,000 lb. rail cars and enhance freight movement throughout the northeast region. In addition, the rail network from the DelAir Bridge to the Port of Salem, including the ports of Paulsboro and Camden, must be significantly upgraded to accommodate the anticipated demand in rail/port traffic.</t>
  </si>
  <si>
    <t>TIGER funds will be used to reconstruct deteriorated roadways that are also in need of bike lanes and sidewalks. The project will also improve four intersections to improve safety and build a pedestrian bridge. This project builds on Foley’s complete streets policy to enhance safety, health, and quality of life. Through this grant, Foley is implementing the priorities of its city-wide Bicycle and Pedestrian Plan to enhance non-motorized transportation options.</t>
  </si>
  <si>
    <t>Maine DOT</t>
  </si>
  <si>
    <t>Oregon DOT</t>
  </si>
  <si>
    <t>New York City DOT</t>
  </si>
  <si>
    <t>Kansas DOT</t>
  </si>
  <si>
    <t>New Hampshire DOT</t>
  </si>
  <si>
    <t>North Dakota DOT</t>
  </si>
  <si>
    <t>Illinois DOT</t>
  </si>
  <si>
    <t>Tennessee DOT</t>
  </si>
  <si>
    <t>South Dakota DOT</t>
  </si>
  <si>
    <t>West Virginia DOT</t>
  </si>
  <si>
    <t>King County DOT</t>
  </si>
  <si>
    <t>Texas DOT</t>
  </si>
  <si>
    <t>Washington State DOT</t>
  </si>
  <si>
    <t>Virginia DOT</t>
  </si>
  <si>
    <t>Missouri DOT</t>
  </si>
  <si>
    <t>District of Columbia DOT</t>
  </si>
  <si>
    <t>Arizona DOT</t>
  </si>
  <si>
    <t>Colorado DOT</t>
  </si>
  <si>
    <t>Rhode Island DOT</t>
  </si>
  <si>
    <t>New York State DOT</t>
  </si>
  <si>
    <t>City of Philadelphia, Southeastern Pennsylvania Transportation Authority (SEPTA), Pennsylvania DOT</t>
  </si>
  <si>
    <t>Connecticut DOT</t>
  </si>
  <si>
    <t>Florida DOT</t>
  </si>
  <si>
    <t>Indiana DOT</t>
  </si>
  <si>
    <t>Michigan DOT</t>
  </si>
  <si>
    <t>Minnesota DOT</t>
  </si>
  <si>
    <t>Wyoming DOT</t>
  </si>
  <si>
    <t>Massachusetts DOT</t>
  </si>
  <si>
    <t>Oklahoma DOT</t>
  </si>
  <si>
    <t>North Carolina DOT</t>
  </si>
  <si>
    <t>South Carolina DOT</t>
  </si>
  <si>
    <t>Hawaii DOT</t>
  </si>
  <si>
    <t>Pennsylvania DOT</t>
  </si>
  <si>
    <t>Project Name</t>
  </si>
  <si>
    <t>Project Type</t>
  </si>
  <si>
    <t>Alabama and Tennessee DOT</t>
  </si>
  <si>
    <t>Fitchburg Commuter Rail Extension and Wachusett Station</t>
  </si>
  <si>
    <t>I-95 Interchange and Access Project</t>
  </si>
  <si>
    <t>Indianapolis Bicycle and Pedestrian Network</t>
  </si>
  <si>
    <t>Bicycle and Pedestrian</t>
  </si>
  <si>
    <t>Kansas City Transit Corridors and Green Impact Zone Project</t>
  </si>
  <si>
    <t xml:space="preserve">Kansas City, Mid-America Regional Council, Kansas City Area Transportation Authority, Johnson County, KS and Wyandotte County, KS </t>
  </si>
  <si>
    <t>Philadelphia Area Pedestrian and Bicycle Network (PA and NJ)</t>
  </si>
  <si>
    <t>Portland's Innovation Quadrant - SW Moody St. and Streetcar Reconstruction</t>
  </si>
  <si>
    <t xml:space="preserve">Quonset Wind Energy and Surface Transportation Project </t>
  </si>
  <si>
    <t>Revere Transit Facility and Streetscape</t>
  </si>
  <si>
    <t>The project advances Maine's Three-Port Strategy, a long-term strategy developed in 1978 to concentrate state investments in deep-water port facilities. TIGER funds will help the Port of Portland to upgrade the wharf and upland storage facility at the International Marine Terminal Facility; the Port of Searsport to invest in innovative new equipment, including a heavy-lift mobile harbor crane; and the Port of Eastport to invest in storage space and conveyor equipment. This will allow Maine’s ports to diversify revenue sources and help stabilize the economy, position Maine’s ports to move wind turbines and other “green” freight in these economically distressed areas (Searsport and Eastport)</t>
  </si>
  <si>
    <t xml:space="preserve">Freight Rail Reactivation and Rehab </t>
  </si>
  <si>
    <t xml:space="preserve">Razorback Regional Bike/Ped Greenway (Benton and Washington Counties) </t>
  </si>
  <si>
    <t>Randolph County Housing and Transportation Plan</t>
  </si>
  <si>
    <t xml:space="preserve">TIGER funds will support the rehabilitation of a 296-mile stretch of the short line railroad operated by the Central Oregon and Pacific Railroad, closed since 2008 due to a poor state-of-repair and lack of funds. TIGER funds will improve tunnels, rails, ties, and bridges; reopen the rail line; and upgrade the line to carry the current standard 286,000 pound freight capacity. As the track runs parallel to I-5 between Northern California and Oregon, reopening the line provides a more environmentally friendly and economically competitive method of shipping goods in the region. 
</t>
  </si>
  <si>
    <t>Mississippi DOT and Louisiana DOT</t>
  </si>
  <si>
    <t xml:space="preserve">TIGER funds will be used to rebuild and expand a 28-acre general cargo dock at the Port of Duluth-Superior and connect the site to existing road and rail infrastructure. The project will transform underutilized Docks C and D, currently in deficient condition, into a fully functional intermodal facility to support existing industries and the growth of new commerce throughout the Midwest. The Minnesota Department of Transportation and the Port of Duluth also will provide financial support for the project. </t>
  </si>
  <si>
    <t>South Florida Freight and Passenger Rail Enhancement</t>
  </si>
  <si>
    <t>Modal Administration</t>
  </si>
  <si>
    <t>The US-14 Underpass project will complete preliminary engineering and design for the grade separation of five lanes of US Route 14, as well as the existing pedestrian walkway and bike trail from the EJ and E/Canadian National Railway. This project will alleviate safety concerns due to significantly increased rail traffic following the Surface Transportation Board’s approval of the Canadian National acquisition of the EJ and E Railroad. The TIGER II grant will fund preliminary work to prepare for the $70 million construction project that will increase safety, efficiency and economic competitiveness in rural Illinois.</t>
  </si>
  <si>
    <t>FHWA</t>
  </si>
  <si>
    <t>FTA</t>
  </si>
  <si>
    <t>MARAD</t>
  </si>
  <si>
    <t>FRA</t>
  </si>
  <si>
    <t>FHWA/TIFIA</t>
  </si>
  <si>
    <t>FTA/TIFIA</t>
  </si>
  <si>
    <t>Urban/Rural</t>
  </si>
  <si>
    <t>Urban</t>
  </si>
  <si>
    <t>Rural</t>
  </si>
  <si>
    <t>TIGER 2009</t>
  </si>
  <si>
    <t>TIGER 2010</t>
  </si>
  <si>
    <t>TIGER 2010 Planning</t>
  </si>
  <si>
    <t>TIGER 2011</t>
  </si>
  <si>
    <t>TIGER 2012</t>
  </si>
  <si>
    <t>TIGER 2013</t>
  </si>
  <si>
    <t>FHWA
(FTA Consult)</t>
  </si>
  <si>
    <t>MARAD
(FHWA Consult)</t>
  </si>
  <si>
    <t>Restoring Pathways to Economic Opportunities</t>
  </si>
  <si>
    <t>Seward Marine Terminal Expansion Plan</t>
  </si>
  <si>
    <t>Central Phoenix Multimodal Transportation Improvement Plan</t>
  </si>
  <si>
    <t>Tawa'ovi Community Streets and Infrastructure Project</t>
  </si>
  <si>
    <t>Railroad Corridor Highway Crossing Plan</t>
  </si>
  <si>
    <t>Hollister Avenue Complete Streets Corridor Plan</t>
  </si>
  <si>
    <t>57/60 Confluence Freight Corridor Project</t>
  </si>
  <si>
    <t>San Francisco Bay Area Core Capacity Transit Study</t>
  </si>
  <si>
    <t>Willowbrook/Rosa Parks Station Master Plan Implementation Project</t>
  </si>
  <si>
    <t>Eastside Access Improvements</t>
  </si>
  <si>
    <t>Broadway Bridge Plan</t>
  </si>
  <si>
    <t>Charter Oak Ranch Road Plan</t>
  </si>
  <si>
    <t>Waterbury Active Transportation and Economic Resurgence (WATER) Project</t>
  </si>
  <si>
    <t>New England Central Railroad Freight Rail Project</t>
  </si>
  <si>
    <t>Long Bridge NEPA Documentation</t>
  </si>
  <si>
    <t>Tamiami Trail / Everglades Restoration</t>
  </si>
  <si>
    <t>Downtown Dahlonega Complete Streets Corridor Improvements</t>
  </si>
  <si>
    <t>US-95 Worley North Stage 2</t>
  </si>
  <si>
    <t>Multimodal Corridor Enhancement Project</t>
  </si>
  <si>
    <t>Bronzeville Bridge to Chicago's Lakefront</t>
  </si>
  <si>
    <t>Indianapolis Red Line Planning Studies</t>
  </si>
  <si>
    <t>18th Street Viaduct Planning Project</t>
  </si>
  <si>
    <t>The Southwest Chief Route Improvement Project</t>
  </si>
  <si>
    <t>Mountain Parkway Extension</t>
  </si>
  <si>
    <t>Lafayette I-49 Corridor Plan</t>
  </si>
  <si>
    <t>BT1 Infrastructure Expansion Project</t>
  </si>
  <si>
    <t>Nicholson Corridor High Capacity Transit System Plan</t>
  </si>
  <si>
    <t>Sarah Mildred Long Bridge Project</t>
  </si>
  <si>
    <t>Hanover Street Bridge Plan</t>
  </si>
  <si>
    <t>Fort Meade Multimodal Accessibility Project</t>
  </si>
  <si>
    <t>Ruggles Station Modernization</t>
  </si>
  <si>
    <t>M-1 Fixed Rail Streetcar Project</t>
  </si>
  <si>
    <t>St. Paul Rail to Multimodal Corridor Plan</t>
  </si>
  <si>
    <t>Interchange at US 10/CSAH 83</t>
  </si>
  <si>
    <t>Three-County Roadway Improvements Program</t>
  </si>
  <si>
    <t>Central Corridor Transit Enhancement and Job Access Project</t>
  </si>
  <si>
    <t>KC Workforce Connex Project</t>
  </si>
  <si>
    <t>New Route 47 Missouri River Bridge Project</t>
  </si>
  <si>
    <t>Poplar Airport Redevelopment and Regional Access Project</t>
  </si>
  <si>
    <t>Central Omaha Bus Rapid Transit</t>
  </si>
  <si>
    <t>Flamingo Corridor Improvements</t>
  </si>
  <si>
    <t>Washoe County Bus Rapid Transit</t>
  </si>
  <si>
    <t>Port Newark Container Terminal Access Improvement and Expansion Project</t>
  </si>
  <si>
    <t>Santa Theresa Border Plan</t>
  </si>
  <si>
    <t>Computer Aided Dispatch/Automatic Vehicle Location (CAD/AVL) System Replacement Project</t>
  </si>
  <si>
    <t>Access to Opportunity: Transportation and Housing Study in the East Rockaways</t>
  </si>
  <si>
    <t>Vision Zero: Saving Lives and Providing Opportunity Project</t>
  </si>
  <si>
    <t>Asheville East of the Riverway Multimodal Network</t>
  </si>
  <si>
    <t>The Piedmont Study</t>
  </si>
  <si>
    <t>Duke Belt Line Trail Master Plan</t>
  </si>
  <si>
    <t>The Northeastern NC Rail Improvement Project</t>
  </si>
  <si>
    <t>Fort Berthold Comprehensive Regional Transportation Plan</t>
  </si>
  <si>
    <t>East 105th/East 93rd Transportation Corridor Plan</t>
  </si>
  <si>
    <t>Riverside Drive/Gathering Place Multimodal Access Project</t>
  </si>
  <si>
    <t>Regional Active Transportation Management (ATM)</t>
  </si>
  <si>
    <t>Lower Hill Redevelopment "cap" Design</t>
  </si>
  <si>
    <t>Roosevelt Boulevard Multimodal Study</t>
  </si>
  <si>
    <t>Providence Station Transit Center Plan</t>
  </si>
  <si>
    <t>Providence Streetcar</t>
  </si>
  <si>
    <t>Seamless City Revitalization Project</t>
  </si>
  <si>
    <t>Wando Welch Terminal Rehabilitation</t>
  </si>
  <si>
    <t>MRC Railroad Reconstruction</t>
  </si>
  <si>
    <t>City of Chattanooga Rail Transit Implementation Plan</t>
  </si>
  <si>
    <t>Land Use-Transportation Connections to Sustainable Schools</t>
  </si>
  <si>
    <t>Houston Intelligent Transportation System</t>
  </si>
  <si>
    <t>The Pioneer Corridor Plan</t>
  </si>
  <si>
    <t>Broad Street Bus Rapid Transit</t>
  </si>
  <si>
    <t>Norfolk International Terminals</t>
  </si>
  <si>
    <t>Makah Tribe Oil Spill Response Access Dock Plan</t>
  </si>
  <si>
    <t>Port of Seattle Terminal 46 Rehabilitation Project</t>
  </si>
  <si>
    <t>New River Parkway</t>
  </si>
  <si>
    <t>Forward Madison: Urban Footprint Scenario Planning</t>
  </si>
  <si>
    <t>City of Birmingham</t>
  </si>
  <si>
    <t>Alaska Railroad Corporation</t>
  </si>
  <si>
    <t>City of Phoenix</t>
  </si>
  <si>
    <t>The Hopi Tribe</t>
  </si>
  <si>
    <t>City of Jonesboro, AR</t>
  </si>
  <si>
    <t>City of Goleta</t>
  </si>
  <si>
    <t>City of Industry</t>
  </si>
  <si>
    <t>Metropolitan Transportation Commission</t>
  </si>
  <si>
    <t>Los Angeles County Metropolitan Transportation Authority</t>
  </si>
  <si>
    <t>City of West Sacramento</t>
  </si>
  <si>
    <t>El Paso County</t>
  </si>
  <si>
    <t>City of Waterbury</t>
  </si>
  <si>
    <t>Transportation, Connecticut Department of</t>
  </si>
  <si>
    <t>District Department of Transportation</t>
  </si>
  <si>
    <t>Florida Department of Transportation</t>
  </si>
  <si>
    <t>Idaho Transportation Department</t>
  </si>
  <si>
    <t>CHAMPAIGN-URBANA MASS TRANSIT DISTRICT (INC)</t>
  </si>
  <si>
    <t>City of Chicago</t>
  </si>
  <si>
    <t>Indianapolis Public Transportation Corporation</t>
  </si>
  <si>
    <t>City of Sioux City, Iowa</t>
  </si>
  <si>
    <t>City of Garden City, Kansas</t>
  </si>
  <si>
    <t>Lafayette City Parish Consolidated Government</t>
  </si>
  <si>
    <t>Lake Charles Harbor and Terminal District</t>
  </si>
  <si>
    <t>City of Baton Rouge/Parish of East Baton Rouge</t>
  </si>
  <si>
    <t>Maine Department of Transportation</t>
  </si>
  <si>
    <t>City of Baltimore</t>
  </si>
  <si>
    <t>Maryland State Highway Administration</t>
  </si>
  <si>
    <t>City of Detroit</t>
  </si>
  <si>
    <t>City of Saint Paul</t>
  </si>
  <si>
    <t>Anoka County</t>
  </si>
  <si>
    <t>Claiborne County, Miss.</t>
  </si>
  <si>
    <t>Missouri Department of Transportation</t>
  </si>
  <si>
    <t>Bi-State Development Agency</t>
  </si>
  <si>
    <t>Mid-America Regional Council</t>
  </si>
  <si>
    <t>Assiniboine &amp; Sioux Tribes of the Fort Peck Reservation</t>
  </si>
  <si>
    <t>The Transit Authority of the City of Omaha</t>
  </si>
  <si>
    <t>Regional Transportation Commission of Southern Nevada</t>
  </si>
  <si>
    <t>Regional Transportation Commission of Washoe County</t>
  </si>
  <si>
    <t>County of Essex, New Jersey</t>
  </si>
  <si>
    <t>New Mexico Department of Transportation</t>
  </si>
  <si>
    <t>New York City Department of Transportation</t>
  </si>
  <si>
    <t>Capital District Transportation Authority</t>
  </si>
  <si>
    <t>City of Asheville, North Carolina</t>
  </si>
  <si>
    <t>North Carolina Department of Transportation</t>
  </si>
  <si>
    <t>City of Durham, North Carolina</t>
  </si>
  <si>
    <t>THREE AFFILIATED TRIBES</t>
  </si>
  <si>
    <t>City of Cleveland, OH</t>
  </si>
  <si>
    <t>City of Tulsa</t>
  </si>
  <si>
    <t>County of Washington</t>
  </si>
  <si>
    <t>Sports &amp; Exhibition Authority of Pittsburgh and Allegheny Co</t>
  </si>
  <si>
    <t>Rhode Island Department of Transportation</t>
  </si>
  <si>
    <t>City of Providence</t>
  </si>
  <si>
    <t>City of Columbia (SC)</t>
  </si>
  <si>
    <t>South Carolina State Ports Authority</t>
  </si>
  <si>
    <t>South Dakota Department of Transportation</t>
  </si>
  <si>
    <t>City of Chattanooga</t>
  </si>
  <si>
    <t>North Central Texas Council of Governments</t>
  </si>
  <si>
    <t>Houston, City of</t>
  </si>
  <si>
    <t>Wasatch Front Regional Council</t>
  </si>
  <si>
    <t>Greater Richmond Transit Company (GRTC)</t>
  </si>
  <si>
    <t>Virginia Port Authority</t>
  </si>
  <si>
    <t>Makah Indian Tribe</t>
  </si>
  <si>
    <t>Port of Seattle</t>
  </si>
  <si>
    <t>West Virginia Department of Transportation</t>
  </si>
  <si>
    <t>TIGER 2014</t>
  </si>
  <si>
    <t>Maritime</t>
  </si>
  <si>
    <t>Bicycle-Pedestrian</t>
  </si>
  <si>
    <t>Freight Rail</t>
  </si>
  <si>
    <t>Passenger Rail</t>
  </si>
  <si>
    <t>TIGER 2014 Planning</t>
  </si>
  <si>
    <t>Regional Planning</t>
  </si>
  <si>
    <t xml:space="preserve">This project will fund a design study and master plan for reusing the Canadian Pacific Rail Spur as a multimodal corridor for bicycles, pedestrians, and possibly transit.  The overall objective will be to develop a plan for how the bicycle, pedestrian and transit communities can use the rail line. </t>
  </si>
  <si>
    <t xml:space="preserve">The Restoring Pathways to Economic Opportunities Planning Project will examine mitigiation opportunites for the impacts of an elevated interstate that bisects neighborhoods in downtown Birmingham, cutting lower income neighborhoods off from jobs and services. </t>
  </si>
  <si>
    <t>This project begins a multi-modal corridor study to improve transit connections and multi-modal linkages along the Carolinian and Piedmont rail lines.</t>
  </si>
  <si>
    <t xml:space="preserve">The Land Use Transportation Connections to Sustainable Schools Project will create a regional program and implementation plan to promote connections and coordination between transportation agencies, local governments, and schools within North Central Texas.  </t>
  </si>
  <si>
    <t xml:space="preserve">The Duke Belt Line Trail will tie directly into the Durham Station Transportation Center and the Triangle’s bus and rail system, paralleling the NC 147 and NC 540 freeways connecting three counties via freeway crossings and neighborhoods north of downtown seamlessly to the regional mobility network. </t>
  </si>
  <si>
    <t xml:space="preserve">The Hollister Avenue Complete Streets Corridor planning project would conduct engineering and traffic studies on a 0.8 mile Complete Street in the Old Town Goleta neighborhood. </t>
  </si>
  <si>
    <t xml:space="preserve">This project will develop detailed station area corridor TOD plans for three station areas to be served by the upcoming Bus Rapid Transit (BRT) system. </t>
  </si>
  <si>
    <t xml:space="preserve">This project seeks to create a corridor plan for the I-49 Southern Corridor. The I-49 connector is a 5.5 mile elevated Interstate that will pass through the urban core of Lafayette. This project will prepare for improvements in the corridor concurrent with the building of the connector. </t>
  </si>
  <si>
    <t>The Rail Transit Implementation Plan will evaluate the feasibility of using 21 miles of freight rail infrastructure for passenger service. Additionally, the plan seeks to establish an implementation strategy for a 23-mile long passenger rail system in the City.</t>
  </si>
  <si>
    <t xml:space="preserve">This project will complete a transportation plan for an 8 mile north-south corridor along East 105th and East 93rd streets, connected to the planned $330 million Opportunity Corridor project . </t>
  </si>
  <si>
    <t xml:space="preserve">The needs assessment and strategic plan will create a coordinated method for identifying the most beneficial planning, maintenance, and capital improvement projects in the Santa Teresa border area. </t>
  </si>
  <si>
    <t xml:space="preserve">The Providence Station Transit Center Plan will: 1) identify alternative layouts that interface with Providence Station, the planned Providence Streetcar, and development of a large, adjacent brownfield; 2) continue active and robust public outreach efforts; 3) select the optimal design solution for maximizing passenger and operational benefits and compatibility of the Providence Station Transit Center Plan with the Capital Center Special Development District; 4) investigate innovative financing mechanisms, particularly those involving public-private partnerships; and, 5) advance the approved plans to conceptual design level and initiate NEPA scoping. </t>
  </si>
  <si>
    <t xml:space="preserve">The Poplar Airport Redevelopment and Regional Access Project will complete pre-construction activities for transportation improvements associated with two phases of planned commercial and residential redevelopment on the site of the former Poplar Airport on the Fort Peck Reservation in Montana.  </t>
  </si>
  <si>
    <t>The Pioneer Corridor Plan project will create a multi-modal corridor plan for the I-15 Corridor.  The planning process will analyze different transportation modes within the corridor and make recommendations for infrastructure investments and policies coordinated with housing and economic development.</t>
  </si>
  <si>
    <t xml:space="preserve">The 18th Street Viaduct Planning Project will conduct planning and design for a viaduct that will span over several railroad tracks. </t>
  </si>
  <si>
    <t xml:space="preserve">The Fort Berthold Comprehensive Regional Transportation Planning project comprises a series of iniatives and studies to accommodate energy-related changes to the transportation network for the Fort Berthold Indian Reservation </t>
  </si>
  <si>
    <t xml:space="preserve">The San Francisco Bay Area Core Capacity Transit Study will evaluate and prioritize short-, medium- and long-term transit investments, and strategies to address existing and forecasted capacity constraints in the core of the region.   </t>
  </si>
  <si>
    <t xml:space="preserve">The Hanover Street Bridge Multimodal Corridor Plan will create a corridor plan to identify feasible methods of rehabilitating or replacing the Hanover Street Bridge, a nearly 100-year old bridge that connects the City of Baltimore to the Port of Baltimore. </t>
  </si>
  <si>
    <t>In response to a U.S. Coast Guard requirement that the Makah Tribe develop an emergency response facility, this Oil Spill Response Access Dock Phase plan will plan and design a dock that will be used for oil spill prevention, a safe harbor, and emergency response base of operations.</t>
  </si>
  <si>
    <t xml:space="preserve">The project will develop conceptual design and preliminary engineering for rehabilitation of access roads leading to Gate 19, which is planned for reopening to provide alternate access to Ft. Carson's military training infrastructure.  </t>
  </si>
  <si>
    <t xml:space="preserve">The KC Workforce Connex Project will fund a four-part planning study/community engagement effort to improve job-housing connectivity via public transit. </t>
  </si>
  <si>
    <t xml:space="preserve">This planning project will conduct an environmental review and design plans for a railroad overpass on Highway 18 as part of a large comprehensive action plan to improve rail grade crossings within the City of Jonesboro.  </t>
  </si>
  <si>
    <t xml:space="preserve">The project will analyze the mobility needs and barriers to economic opportunity within Arverne East, the Edgemere Urban Renweal Area and surrounding communities. The study will also explore ways to improve connections to public transportation, the broader street network, local retail corridors, and the rest of the New York City.  </t>
  </si>
  <si>
    <t xml:space="preserve">The Broadway Bridge planning project will complete the environmental documentation phase of a new Broadway Bridge crossing the Sacramento River, connecting the City of West Sacramento to Sacramento. </t>
  </si>
  <si>
    <t xml:space="preserve">The Lower Hill Redevelopment Improvement “cap” design project would fund the preliminary design for the “cap” over Interstate I-579 between Centre Avenue and Bigelow Boulevard.  TIGER funds will not support construction of the "cap" or improvements to surrounding streets.  </t>
  </si>
  <si>
    <t xml:space="preserve">The Central Phoenix Multi-Modal Transportation Improvements project will conduct an environmental assessment and conceptual engineering for the South Central Transit Corridor, a 5-mile light rail line operating on Central Avenue between downtown Phoenix and Baseline Road that the Phoenix City Council identified as the locally preferred alternative for high-capacity transit service in fall 2013.  </t>
  </si>
  <si>
    <t xml:space="preserve">The Nicholson Corridor High Capacity Transit System Plan project will prepare for the re-establishment of public transportation along a 3.1-mile long, half-mile wide corridor that encompasses Downtown Baton Rouge, the State Capitol, the Arts and Entertainment District, the Mississippi Riverfront, Old South Baton Rouge Neighborhood, and Louisiana State University. </t>
  </si>
  <si>
    <t xml:space="preserve">The Indianapolis Red Line Planning Studies project would begin preliminary engineering and environmental review in accordance with FTA Small Starts requirements, with the intent of developing the country’s first all-electric BRT line. </t>
  </si>
  <si>
    <t xml:space="preserve">The Roosevelt Boulevard Multimodal Study will provide a detailed evaluation of alternative concepts for reconfiguration of Roosevelt Boulevard to support three key elements: 1) a bus rapid transit service operating in a dedicated guideway; 2) access management achieving effective separation of express/through traffic from local traffic accessing neighborhood destinations; and 3) significant modifications to provide safe pedestrian crossings and transit access, including grade separations.  </t>
  </si>
  <si>
    <t xml:space="preserve">The Seward Marine Terminal Expansion Plan will develop a master plan for Alaska Railroad Corporation's Seward port facilities, which will cover conceptual/preliminary design of the port and upland support facilities.  </t>
  </si>
  <si>
    <t>The Long Bridge National Environmental Policy Act (NEPA) Documentation planning grant would prepare for the long term replacement of the CSX-owned  Long Bridge over the Potomac River.</t>
  </si>
  <si>
    <t xml:space="preserve">Tawa’ovi Community Streets and Infrastructure Project will develop the primary and secondary roadways into the planned Tawa’ovi community.  The Tawa’ovi community is one of six new communities envisioned by the Tribe’s strategic plan that would provide housing, jobs, and services to Hopi-Tewa people.  </t>
  </si>
  <si>
    <t xml:space="preserve">The project would create Complete Streets to better connect Dahlonega's historic business district and the University of North Georgia.  </t>
  </si>
  <si>
    <t>This project will rehabilitate portions of a 52 mile rail corridor to allow for the operation of 286k lb rail cars along its length, including installation of new rail. rehabilitation of four highway grade crossings, and roadbed redsurfacing.</t>
  </si>
  <si>
    <t xml:space="preserve">The US-95 Worley North State 2 project will realign and reconstruct a 2.75 mile segment of US-95, including widening and straightening the road and adding turn lanes and shoulders. </t>
  </si>
  <si>
    <t xml:space="preserve">The project will complete state of good repair improvements and the upgrade of rail and track infrastructure to accommodate national standard 286,000-pound (286K) gross weight rail freight cars on the 55 miles of track running through the municipalities of New London, Waterford, Montville, Norwich, Franklin, Lebanon, Windham, Mansfield, Willington, and Stafford in eastern Connecticut.  </t>
  </si>
  <si>
    <t>The SR-57/60 Confluence Freight Corridor Project will conduct improvements on the eastbound and westbound directions of SR-60 between the SR-57 connectors and improve the Grand Avenue interchange.</t>
  </si>
  <si>
    <t>The BT1 Infrastructure Expansion Project will construct a barge fleeting area, new berths, bulkhead, and conveyors, as well as dredging necessary for these improvemetns.</t>
  </si>
  <si>
    <t xml:space="preserve">The MD 175 Fort Meade Multimodal Accessibility Project is a road widening project that would upgrade MD 175 from an existing two-lane undivided arterial to a six-lane divided arterial, complete with a trail, sidewalks, and on-road bicycle facilities.  </t>
  </si>
  <si>
    <t xml:space="preserve">The City of Houston will upgrade and expand the existing Intelligent Transportation System infrastructure in order to monitor and manage arterial traffic in real-time. Improvements could include Dynamic Message Signs (DMS), CCTV Cameras, Count Stations, Enhanced Signal Detection, and additional WiMax for count stations and System Integration work.  </t>
  </si>
  <si>
    <t>The Interchange at US 10/CSAH 83 Project consists of the removal of the signalized intersection at US 10/CSAH 83; construction of an interchange at US 10/CSAH 83; construction of an overpass over the BNSF Railway tracks; widening of the CSAH 83 corridor; construction of a sidewalk and trail for pedestrian and bicycle use where no bicycle or pedestrian facilities currently exist; and closure of the non-signalized access points at Llama Street, Traprock Street, and private driveways along US 10.</t>
  </si>
  <si>
    <t xml:space="preserve">The New River Parkway will construct a two-lane, slow speed touring parkway passing through the diverse and dramatic landscapes of the middle New River basin. </t>
  </si>
  <si>
    <t xml:space="preserve">The New Route 47 Missouri River Bridge Project will replace the decaying, 78 year-old Route 47 Deck and Warren Truss Bridge over the Missouri River in Washington, MO.  </t>
  </si>
  <si>
    <t xml:space="preserve">The Riverside Drive Multi-Modal Access Project will rebuild and rehabilitate Riverside Drive into a complete street with improved pedestrain and bicycle facilities to better connect to the Gathering Place, a 75-acre recreational park and natural area funded by the George Kaiser Family Foundation slated to open in 2017. </t>
  </si>
  <si>
    <t xml:space="preserve">The Seamless City Revitalization Project is a 1.27 mile revitalization project of North Main Street between Anthony and Fuller Avenues in support of the City of Columbia’s extensive downtown streetscaping initiative. </t>
  </si>
  <si>
    <t>The Washington County and Oregon DOT Regional Active Transportation Management (ATM) will complete ATM systems, active traffic signal management, transit and truck signal priority improvements, bicycle detection and signal timing, and performance monitoring on arterials.</t>
  </si>
  <si>
    <t>The Willowbrook Rosa Parks Station project will conduct several improvements to the Los Angeles Metropolitan Transportation Authority’s Willowbrook/Rosa Parks Station including lengthening the Metro Blue Line platform, upgrading station entrances and adding a new one, relocating and expanding the bus terminal, constructing a customer service and sheriff substation, building a new community plaza, constructing a multi-modal hub and pedestrain improvements, and implementing facility enhancements such as lighting and signage.</t>
  </si>
  <si>
    <t xml:space="preserve">The project will provide structural repairs and strengthening to the berth as well as related paving and safety improvements. The TIGER funding will be used for the installation of jacket repairs for damaged piles. </t>
  </si>
  <si>
    <t>The Eastside Access Improvements project will upgrade the streetscape, including street furniture, lighting, planting, and storm parkways, pedestrian facilities, including crosswalks and sidewalks, and bicycle facilities, including walk-bike esplanade, Class I and II bicycle lanes, cycle tracks, within a one-mile radius of the 1st/Central Station of the Regional Connector rail line, set to open for service in 2020 in the Little Tokyo neighborhood of downtown Los Angeles.  TIGER funds will not support deployment of a Regional Bike Share Program.</t>
  </si>
  <si>
    <t>The M-1 Fixed-Rail Streetcar Project augments prior TIGER assistance to build 3.31 miles of streetcar with 12 stops through downtown Detroit.</t>
  </si>
  <si>
    <t xml:space="preserve">The Southwest Chief Improvement Project will restore several miles of the La Junta subdivision of the Kansas Division of the BNSF railway, over which Amtrak’s Southwest Chief currently travels. </t>
  </si>
  <si>
    <t>The Reconstruct MRC Railroad Project will rebuild a state-owned branch railroad line from Chamberlain, SD, to Presho, SD, a distance of 41.6 miles. Improvements include replacing 65-85 lbs. rail with 112 lbs. rail, repairing bridges and culverts, and replacing broken and damaged ties.</t>
  </si>
  <si>
    <t xml:space="preserve">The Providence Streetcar will construct a new urban circulator that will connect Rhode Island’s two largest employment hubs and world-class institutions to the downtown core and adjacent neighborhoods, while passing directly through the City’s key redevelopment area, made available by the recent relocation of Interstate 195. </t>
  </si>
  <si>
    <t xml:space="preserve">The Flamingo Corridor Improvements project will implement improvements to a BRT route along a 14-mile segment of Flamingo Road in Las Vegas, NV.  The project will complete transit station enhancements, shared/transit/bike lanes, bike parking, pedestrian amenities, pavement improvements, and Transit Signal Prioritization. </t>
  </si>
  <si>
    <t>The Waterbury Active Transportation and Economic Resurgence (WATER) Project is a multi-faceted mobility enhancement project that will revitalize Waterbury’s river/rail corridor neighborhoods and downtown center and drive the economic resurgence of the City and region.   The grant includes reconstruction of Freight and Jackson Streets, a new pedestrian/bicycle bridge over Meadow Street, and Meadow Street Station area improvemetns, but not construction of the Waterbury Naugatuck River Greenway Phase 2.</t>
  </si>
  <si>
    <t xml:space="preserve">The Asheville East of the Riverway Multimodal Network project will complete an interconnected six mile network of pedestrian, bicycle, roadway, and streetscape improvements. The project includes intersection improvements that will improve traffic flow, improve intersection geometry for truck movements and improve safety in the corridor. </t>
  </si>
  <si>
    <t xml:space="preserve">The Port Newark Container Terminal Access Improvement and Expansion Project will demolish an outdated warehouses and gate facilities and construct a new paved container storage area and new gate facilities. </t>
  </si>
  <si>
    <t xml:space="preserve">The Central Omaha Bus Rapid Transit (BRT) project will construct an 8-mile bus BRT system in Central Omaha, including 14 station pairs that will be served by 8 state-of-the-art BRT vehicles. </t>
  </si>
  <si>
    <t>The project includes the construction of a 22-lane semi-automated motor carrier gate complex directly connected to I-564, including a dedicated highway on-ramp and off-ramp separating freight carriers from local traffic, as well as a dedicated service gate for terminal, service and maintenance personnel.</t>
  </si>
  <si>
    <t>The Computer Aided Dispatch/Automatic Vehicle Location (CAD/AVL) System Replacement Project will help the Capital District Transportation Authority better track vehicles and service transit users through implementation of Intelligent Transportation Systems (ITS).</t>
  </si>
  <si>
    <t>The Champaign-Urbana Mass Transit District, along with the Cities of Champaign and Urbana, and the University of Illinois will construct Complete Street corridors connecting the Cities of Champaign and Urbana to the University of Illinois and improve transit travel between the cities and the campus.</t>
  </si>
  <si>
    <t xml:space="preserve">The BRT Project will construct the 3.6 mile 4th Street/Prater Way RAPID Transit BRT Project, running east-west between Reno and Sparks, NV.  The project may also include upgraded electric buses and additional electric charging infrastructure, as well as construct accessible sidewalks and bike lanes.  </t>
  </si>
  <si>
    <t>The Three County Roadway Improvements Program will  improve motor vehicle transportation reliability and safety in an economically-disadvantaged rural region by creating a fully-connected and safe county transportation system that allows direct movement of citizens and goods from rural areas to local economic points of interest.</t>
  </si>
  <si>
    <t xml:space="preserve">The Bronzeville Bridge to Chicago’s Lakefront Project will construct a new 41st Street bicycle-pedestrian bridge connecting Chicago's Bronzeville neighborhood to the City's lake front and Lakefront Trail.  The 43rd Street Bridge is not included in the project award.  </t>
  </si>
  <si>
    <t xml:space="preserve">The Port of Seattle Terminal 46 project will rehabilitate deteriorated berth pile caps and dock deck panels; construct a storm water system to treat terminal runoff; pave 435,000 square yards of terminal area and install new lighting controls; increase load capacity and extend crane rail at dock; construct new road to grade-separate truck traffic from rail yard; and provide public amenities to access 13.8 acres of habitat around the terminal site.  </t>
  </si>
  <si>
    <t xml:space="preserve">The modernization of the Ruggles Station will include the construction of a new 797-foot long, 12-foot wide high-level passenger platform between the Ruggles Station headhouse and Northeastern University’s Columbus Avenue parking garage.  </t>
  </si>
  <si>
    <t xml:space="preserve">The Tamiami Trail Modifications project will replace a portion of the Tamiami Trail (US-41) with an elevated 2.6-mile bridge that will help to restore natural storm water flows into the Everglades National Park (ENP) and Northeast Shark River, while preserving a critical transportation link between Southwest Florida and Miami. </t>
  </si>
  <si>
    <t xml:space="preserve">
The Mountain Parkway Extension Project will widen 2.4 miles of the Mountain Parkway in remote Eastern Kentucky through the City of Salyersville’s largest commercial district from 2 to 4 lanes.</t>
  </si>
  <si>
    <t xml:space="preserve">The Broad Street Bus Rapid Transit Project will construct a 7.6 mile long bus rapid transit program in a busy transportation corridor which connects greater Richmond to growth areas in surrounding areas in Henrico County, Virginia.  </t>
  </si>
  <si>
    <t xml:space="preserve">This joint Maine-New Hampshire project will replace the Sarah Mildred Long Bridge.  TIGER will fund the rail portion of the project.  </t>
  </si>
  <si>
    <t xml:space="preserve">The Vision Zero: Saving Lives and Providing Opportunity Project would fund a 3-part safety improvement program across the five boroughs of New York City comprised of safe pedestrian access to schools, safe pedestrian access to transit, and safe bicycle access to jobs via completion of a trail system connecting economically distressed communities to employment centers. </t>
  </si>
  <si>
    <t xml:space="preserve">The Central Corridor Transit Enhancement and Job Access Project comprises three major components: 1) construction of new Cortex LRT station – an in-fill station between two stations with a 1.6 mile gap; 2) expansion of existing Central West End LRT station (adjacent stations); and 3) development of a bike trail to connect from the new Cortex station to the regional Great Rivers Greenway trail network. </t>
  </si>
  <si>
    <t>Planning and design efforts will address modifications to infrastructure, subdivision of properties, zoning changes, and connections to the light rail stop and bike paths at Canal Crossing, a 111-acre redevelopment site in Jersey City surrounded by predominately minority households with high unemployment and poverty rates. Revitalization of this area has been hampered by outdated infrastructure, large tracts of contaminated former industrial lands, and a road system that fails to sufficiently link up with the local regional rail network. The project focus will be to create a residential, mixed-use, transit-oriented development with access to open space amenities in a community with a significant low-income population. The process will also develop a formal legal framework to ensure that redevelopment is equitable.</t>
  </si>
  <si>
    <t>TIGER II money will be used to develop an environmental assessment for a greater downtown circulator transit project in Oklahoma City. The required analysis will lead to alternatives for a locally preferred major transit investment that connects major activity centers in the central core. The urban circulator will make the area more walkable, sustainable, and livable.</t>
  </si>
  <si>
    <t>The TIGER II planning study will examine existing streets, prepare appropriate Context Sensitive Solutions standards and apply Leadership in Energy and Environmental Design (LEED)-Neighborhood Design principles to support a Complete Street, mixed-use redevelopment. Additionally the study will establish standards to accommodate the addition of a future transit facility and regional transit services along North Oak Trafficway and prepare roadway improvement design templates within the Village Center area based on the urban character of planned mixed-use redevelopment. The project will also feature multi-modal accommodations, green stormwater management principles, and energy efficient infrastructure.</t>
  </si>
  <si>
    <t xml:space="preserve">The project will construct an interchange for I-95 and US -301 to establish southbound access, correcting a flaw in the original design. Improving these connections is essential to further development of an inland multi-modal distribution center that serves southeastern seaports in Charleston and Savannah.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</si>
</sst>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164" formatCode="&quot;$&quot;#,##0"/>
    <numFmt numFmtId="165" formatCode="0.00000000000000000000"/>
  </numFmts>
  <fonts count="9" x14ac:knownFonts="1">
    <font>
      <sz val="11"/>
      <color theme="1"/>
      <name val="Calibri"/>
      <family val="2"/>
      <scheme val="minor"/>
    </font>
    <font>
      <b/>
      <sz val="9"/>
      <color indexed="8"/>
      <name val="Arial"/>
      <family val="2"/>
    </font>
    <font>
      <sz val="9"/>
      <color theme="1"/>
      <name val="Arial"/>
      <family val="2"/>
    </font>
    <font>
      <sz val="9"/>
      <color indexed="8"/>
      <name val="Arial"/>
      <family val="2"/>
    </font>
    <font>
      <b/>
      <sz val="9"/>
      <color theme="1"/>
      <name val="Arial"/>
      <family val="2"/>
    </font>
    <font>
      <u/>
      <sz val="11"/>
      <color indexed="12"/>
      <name val="Calibri"/>
      <family val="2"/>
    </font>
    <font>
      <sz val="11"/>
      <color theme="1"/>
      <name val="Calibri"/>
      <family val="2"/>
      <scheme val="minor"/>
    </font>
    <font>
      <sz val="10"/>
      <name val="Arial"/>
      <family val="2"/>
    </font>
    <font>
      <sz val="9"/>
      <name val="Arial"/>
      <family val="2"/>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1">
    <border>
      <left/>
      <right/>
      <top/>
      <bottom/>
      <diagonal/>
    </border>
  </borders>
  <cellStyleXfs count="4">
    <xf numFmtId="0" fontId="0" fillId="0" borderId="0"/>
    <xf numFmtId="0" fontId="5" fillId="0" borderId="0" applyNumberFormat="0" applyFill="0" applyBorder="0" applyAlignment="0" applyProtection="0">
      <alignment vertical="top"/>
      <protection locked="0"/>
    </xf>
    <xf numFmtId="0" fontId="7" fillId="0" borderId="0"/>
    <xf numFmtId="0" fontId="6" fillId="0" borderId="0"/>
  </cellStyleXfs>
  <cellXfs count="19">
    <xf numFmtId="0" fontId="0" fillId="0" borderId="0" xfId="0"/>
    <xf numFmtId="0" fontId="2" fillId="0" borderId="0" xfId="0" applyFont="1"/>
    <xf numFmtId="0" fontId="2" fillId="0" borderId="0" xfId="0" applyFont="1" applyAlignment="1"/>
    <xf numFmtId="0" fontId="4" fillId="0" borderId="0" xfId="0" applyFont="1" applyAlignment="1"/>
    <xf numFmtId="164" fontId="2" fillId="0" borderId="0" xfId="0" applyNumberFormat="1" applyFont="1" applyBorder="1" applyAlignment="1"/>
    <xf numFmtId="165" fontId="2" fillId="0" borderId="0" xfId="0" applyNumberFormat="1" applyFont="1" applyAlignment="1"/>
    <xf numFmtId="0" fontId="2" fillId="2" borderId="0" xfId="0" applyFont="1" applyFill="1" applyAlignment="1"/>
    <xf numFmtId="0" fontId="1" fillId="3" borderId="0" xfId="0" applyNumberFormat="1" applyFont="1" applyFill="1" applyAlignment="1"/>
    <xf numFmtId="0" fontId="1" fillId="3" borderId="0" xfId="0" applyNumberFormat="1" applyFont="1" applyFill="1" applyAlignment="1">
      <alignment horizontal="left"/>
    </xf>
    <xf numFmtId="164" fontId="1" fillId="3" borderId="0" xfId="0" applyNumberFormat="1" applyFont="1" applyFill="1" applyBorder="1" applyAlignment="1"/>
    <xf numFmtId="165" fontId="1" fillId="3" borderId="0" xfId="0" applyNumberFormat="1" applyFont="1" applyFill="1" applyAlignment="1"/>
    <xf numFmtId="0" fontId="2" fillId="3" borderId="0" xfId="0" applyFont="1" applyFill="1"/>
    <xf numFmtId="0" fontId="3" fillId="3" borderId="0" xfId="0" applyNumberFormat="1" applyFont="1" applyFill="1" applyAlignment="1">
      <alignment horizontal="left"/>
    </xf>
    <xf numFmtId="0" fontId="2" fillId="3" borderId="0" xfId="0" applyFont="1" applyFill="1" applyAlignment="1"/>
    <xf numFmtId="42" fontId="2" fillId="3" borderId="0" xfId="0" applyNumberFormat="1" applyFont="1" applyFill="1"/>
    <xf numFmtId="0" fontId="2" fillId="3" borderId="0" xfId="0" applyFont="1" applyFill="1" applyAlignment="1">
      <alignment horizontal="center" vertical="center"/>
    </xf>
    <xf numFmtId="1" fontId="2" fillId="3" borderId="0" xfId="0" applyNumberFormat="1" applyFont="1" applyFill="1"/>
    <xf numFmtId="0" fontId="8" fillId="3" borderId="0" xfId="0" applyNumberFormat="1" applyFont="1" applyFill="1" applyAlignment="1">
      <alignment horizontal="left"/>
    </xf>
    <xf numFmtId="0" fontId="0" fillId="0" borderId="0" xfId="0" applyAlignment="1">
      <alignment horizontal="center"/>
    </xf>
  </cellXfs>
  <cellStyles count="4">
    <cellStyle name="Hyperlink 2" xfId="1"/>
    <cellStyle name="Normal" xfId="0" builtinId="0"/>
    <cellStyle name="Normal 3" xfId="2"/>
    <cellStyle name="Normal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workbookViewId="0"/>
  </sheetViews>
  <sheetFormatPr defaultRowHeight="15" x14ac:dyDescent="0.25"/>
  <cols>
    <col min="3" max="3" width="114.7109375" bestFit="1" customWidth="1"/>
  </cols>
  <sheetData>
    <row r="1" spans="1:11" ht="14.45" x14ac:dyDescent="0.3">
      <c r="A1" t="s">
        <v>161</v>
      </c>
      <c r="B1" t="s">
        <v>162</v>
      </c>
      <c r="C1" t="s">
        <v>0</v>
      </c>
      <c r="D1" t="s">
        <v>417</v>
      </c>
      <c r="E1" t="s">
        <v>165</v>
      </c>
      <c r="F1" t="s">
        <v>418</v>
      </c>
      <c r="G1" t="s">
        <v>0</v>
      </c>
      <c r="H1" t="s">
        <v>417</v>
      </c>
      <c r="I1" t="s">
        <v>419</v>
      </c>
      <c r="J1" t="s">
        <v>420</v>
      </c>
      <c r="K1" t="s">
        <v>421</v>
      </c>
    </row>
    <row r="2" spans="1:11" ht="14.45" x14ac:dyDescent="0.3">
      <c r="A2" t="str">
        <f>Master!I2</f>
        <v>44.472002</v>
      </c>
      <c r="B2" t="str">
        <f>Master!J2</f>
        <v xml:space="preserve">-73.204986
</v>
      </c>
      <c r="C2" t="str">
        <f>Master!C2</f>
        <v>Burlington Waterfront North Project</v>
      </c>
      <c r="D2" t="str">
        <f>"&lt;b&gt;Applicant:&lt;/b&gt; "&amp;Master!D2&amp;"&lt;br&gt;&lt;b&gt;TIGER Round:&lt;/b&gt; "&amp;Master!E2&amp;"&lt;br&gt;&lt;b&gt;Urban/Rural:&lt;/b&gt;"&amp;Master!B2&amp;"&lt;br&gt;&lt;b&gt;TIGER Award: &lt;/b&gt;"&amp;Master!H2&amp;"&lt;br&gt;&lt;b&gt;Modal Administration:&lt;/b&gt;"&amp;Master!A2&amp;"&lt;br&gt;&lt;b&gt;Progject Type:&lt;/b&gt; "&amp;Master!F2&amp;"&lt;br&gt;&lt;br&gt;&lt;b&gt;Project Description:&lt;/b&gt; "&amp;Master!G2</f>
        <v>&lt;b&gt;Applicant:&lt;/b&gt; City of Burlington&lt;br&gt;&lt;b&gt;TIGER Round:&lt;/b&gt; TIGER 2009&lt;br&gt;&lt;b&gt;Urban/Rural:&lt;/b&gt;Urban&lt;br&gt;&lt;b&gt;TIGER Award: &lt;/b&gt;3150000&lt;br&gt;&lt;b&gt;Modal Administration:&lt;/b&gt;FHWA&lt;br&gt;&lt;b&gt;Progject Type:&lt;/b&gt; Road&lt;br&gt;&lt;br&gt;&lt;b&gt;Project Description:&lt;/b&gt; The project involves the rehabilitation, reconstruction and upgrading of a 1,355 foot section of Lake Street– the principal north-south access roadway servicing the downtown waterfront–and the realignment and improvement of a section of the Waterfront Bike path that traverses the project area, leveraging more than $21 million in additional funding, including more than $13 million in new private investments. Reconfiguration of the road and bike path will improve safety by reducing conflicts among vehicular, pedestrian, and bicycle traffic, while also maximizing land available for economic redevelopment. This project is located in a HUD-designated Renewal Community, where 77 percent of residents are low/moderate income and the poverty rate is 31.4 percent--almost 2.5 times the national rate.</v>
      </c>
      <c r="E2" t="str">
        <f>SUBSTITUTE(Master!E2," ","")</f>
        <v>TIGER2009</v>
      </c>
      <c r="F2" t="s">
        <v>422</v>
      </c>
      <c r="G2" t="str">
        <f>"&lt;name&gt;"&amp;C2&amp;"&lt;/name&gt;"</f>
        <v>&lt;name&gt;Burlington Waterfront North Project&lt;/name&gt;</v>
      </c>
      <c r="H2" t="str">
        <f>"&lt;description&gt;&lt;![CDATA["&amp;D2&amp;"]]&gt;&lt;/description&gt;"</f>
        <v>&lt;description&gt;&lt;![CDATA[&lt;b&gt;Applicant:&lt;/b&gt; City of Burlington&lt;br&gt;&lt;b&gt;TIGER Round:&lt;/b&gt; TIGER 2009&lt;br&gt;&lt;b&gt;Urban/Rural:&lt;/b&gt;Urban&lt;br&gt;&lt;b&gt;TIGER Award: &lt;/b&gt;3150000&lt;br&gt;&lt;b&gt;Modal Administration:&lt;/b&gt;FHWA&lt;br&gt;&lt;b&gt;Progject Type:&lt;/b&gt; Road&lt;br&gt;&lt;br&gt;&lt;b&gt;Project Description:&lt;/b&gt; The project involves the rehabilitation, reconstruction and upgrading of a 1,355 foot section of Lake Street– the principal north-south access roadway servicing the downtown waterfront–and the realignment and improvement of a section of the Waterfront Bike path that traverses the project area, leveraging more than $21 million in additional funding, including more than $13 million in new private investments. Reconfiguration of the road and bike path will improve safety by reducing conflicts among vehicular, pedestrian, and bicycle traffic, while also maximizing land available for economic redevelopment. This project is located in a HUD-designated Renewal Community, where 77 percent of residents are low/moderate income and the poverty rate is 31.4 percent--almost 2.5 times the national rate.]]&gt;&lt;/description&gt;</v>
      </c>
      <c r="I2" t="str">
        <f>"&lt;styleUrl&gt;#"&amp;E2&amp;"&lt;/styleUrl&gt;"</f>
        <v>&lt;styleUrl&gt;#TIGER2009&lt;/styleUrl&gt;</v>
      </c>
      <c r="J2" t="str">
        <f>"&lt;Point&gt;&lt;coordinates&gt;"&amp;B2&amp;","&amp;A2&amp;",0&lt;/coordinates&gt;&lt;/Point&gt;"</f>
        <v>&lt;Point&gt;&lt;coordinates&gt;-73.204986
,44.472002,0&lt;/coordinates&gt;&lt;/Point&gt;</v>
      </c>
      <c r="K2" t="s">
        <v>423</v>
      </c>
    </row>
    <row r="3" spans="1:11" ht="14.45" x14ac:dyDescent="0.3">
      <c r="A3" t="str">
        <f>Master!I3</f>
        <v>48.407452</v>
      </c>
      <c r="B3" t="str">
        <f>Master!J3</f>
        <v xml:space="preserve">-114.339447
</v>
      </c>
      <c r="C3" t="str">
        <f>Master!C3</f>
        <v>US-93/2nd Street Improvements</v>
      </c>
      <c r="D3" t="str">
        <f>"&lt;b&gt;Applicant:&lt;/b&gt; "&amp;Master!D3&amp;"&lt;br&gt;&lt;b&gt;TIGER Round:&lt;/b&gt; "&amp;Master!E3&amp;"&lt;br&gt;&lt;b&gt;Urban/Rural:&lt;/b&gt;"&amp;Master!B3&amp;"&lt;br&gt;&lt;b&gt;TIGER Award: &lt;/b&gt;"&amp;Master!H3&amp;"&lt;br&gt;&lt;b&gt;Modal Administration:&lt;/b&gt;"&amp;Master!A3&amp;"&lt;br&gt;&lt;b&gt;Progject Type:&lt;/b&gt; "&amp;Master!F3&amp;"&lt;br&gt;&lt;br&gt;&lt;b&gt;Project Description:&lt;/b&gt; "&amp;Master!G3</f>
        <v>&lt;b&gt;Applicant:&lt;/b&gt; City of Whitefish&lt;br&gt;&lt;b&gt;TIGER Round:&lt;/b&gt; TIGER 2009&lt;br&gt;&lt;b&gt;Urban/Rural:&lt;/b&gt;Rural&lt;br&gt;&lt;b&gt;TIGER Award: &lt;/b&gt;3500000&lt;br&gt;&lt;b&gt;Modal Administration:&lt;/b&gt;FHWA&lt;br&gt;&lt;b&gt;Progject Type:&lt;/b&gt; Road&lt;br&gt;&lt;br&gt;&lt;b&gt;Project Description:&lt;/b&gt; This consists of improvements to US-93/2nd Street in downtown Whitefish. Key elements include a modern, coordinated traffic signal system, the addition of left turn lanes, ADA-compliant crosswalks and angled parking. The project will also do a curb-to-curb reconstruction of the roadway, during which the city will upgrade sewer and water lines. It supports a coordinated plan to improve the vitality of downtown, balancing the need to move significant volumes of traffic with the desire to maintain a pedestrian friendly, traditional small town main street and downtown and improves livability with a pedestrian-oriented streetscape.</v>
      </c>
      <c r="E3" t="str">
        <f>SUBSTITUTE(Master!E3," ","")</f>
        <v>TIGER2009</v>
      </c>
      <c r="F3" t="s">
        <v>422</v>
      </c>
      <c r="G3" t="str">
        <f t="shared" ref="G3:G66" si="0">"&lt;name&gt;"&amp;C3&amp;"&lt;/name&gt;"</f>
        <v>&lt;name&gt;US-93/2nd Street Improvements&lt;/name&gt;</v>
      </c>
      <c r="H3" t="str">
        <f t="shared" ref="H3:H66" si="1">"&lt;description&gt;&lt;![CDATA["&amp;D3&amp;"]]&gt;&lt;/description&gt;"</f>
        <v>&lt;description&gt;&lt;![CDATA[&lt;b&gt;Applicant:&lt;/b&gt; City of Whitefish&lt;br&gt;&lt;b&gt;TIGER Round:&lt;/b&gt; TIGER 2009&lt;br&gt;&lt;b&gt;Urban/Rural:&lt;/b&gt;Rural&lt;br&gt;&lt;b&gt;TIGER Award: &lt;/b&gt;3500000&lt;br&gt;&lt;b&gt;Modal Administration:&lt;/b&gt;FHWA&lt;br&gt;&lt;b&gt;Progject Type:&lt;/b&gt; Road&lt;br&gt;&lt;br&gt;&lt;b&gt;Project Description:&lt;/b&gt; This consists of improvements to US-93/2nd Street in downtown Whitefish. Key elements include a modern, coordinated traffic signal system, the addition of left turn lanes, ADA-compliant crosswalks and angled parking. The project will also do a curb-to-curb reconstruction of the roadway, during which the city will upgrade sewer and water lines. It supports a coordinated plan to improve the vitality of downtown, balancing the need to move significant volumes of traffic with the desire to maintain a pedestrian friendly, traditional small town main street and downtown and improves livability with a pedestrian-oriented streetscape.]]&gt;&lt;/description&gt;</v>
      </c>
      <c r="I3" t="str">
        <f t="shared" ref="I3:I66" si="2">"&lt;styleUrl&gt;#"&amp;E3&amp;"&lt;/styleUrl&gt;"</f>
        <v>&lt;styleUrl&gt;#TIGER2009&lt;/styleUrl&gt;</v>
      </c>
      <c r="J3" t="str">
        <f t="shared" ref="J3:J66" si="3">"&lt;Point&gt;&lt;coordinates&gt;"&amp;B3&amp;","&amp;A3&amp;",0&lt;/coordinates&gt;&lt;/Point&gt;"</f>
        <v>&lt;Point&gt;&lt;coordinates&gt;-114.339447
,48.407452,0&lt;/coordinates&gt;&lt;/Point&gt;</v>
      </c>
      <c r="K3" t="s">
        <v>423</v>
      </c>
    </row>
    <row r="4" spans="1:11" ht="14.45" x14ac:dyDescent="0.3">
      <c r="A4" t="str">
        <f>Master!I4</f>
        <v>58.299255</v>
      </c>
      <c r="B4" t="str">
        <f>Master!J4</f>
        <v xml:space="preserve">-134.398544
</v>
      </c>
      <c r="C4" t="str">
        <f>Master!C4</f>
        <v>Auke Bay Loading Facility</v>
      </c>
      <c r="D4" t="str">
        <f>"&lt;b&gt;Applicant:&lt;/b&gt; "&amp;Master!D4&amp;"&lt;br&gt;&lt;b&gt;TIGER Round:&lt;/b&gt; "&amp;Master!E4&amp;"&lt;br&gt;&lt;b&gt;Urban/Rural:&lt;/b&gt;"&amp;Master!B4&amp;"&lt;br&gt;&lt;b&gt;TIGER Award: &lt;/b&gt;"&amp;Master!H4&amp;"&lt;br&gt;&lt;b&gt;Modal Administration:&lt;/b&gt;"&amp;Master!A4&amp;"&lt;br&gt;&lt;b&gt;Progject Type:&lt;/b&gt; "&amp;Master!F4&amp;"&lt;br&gt;&lt;br&gt;&lt;b&gt;Project Description:&lt;/b&gt; "&amp;Master!G4</f>
        <v>&lt;b&gt;Applicant:&lt;/b&gt; Port of Juneau&lt;br&gt;&lt;b&gt;TIGER Round:&lt;/b&gt; TIGER 2009&lt;br&gt;&lt;b&gt;Urban/Rural:&lt;/b&gt;Rural&lt;br&gt;&lt;b&gt;TIGER Award: &lt;/b&gt;3640000&lt;br&gt;&lt;b&gt;Modal Administration:&lt;/b&gt;MARAD&lt;br&gt;&lt;b&gt;Progject Type:&lt;/b&gt; Port&lt;br&gt;&lt;br&gt;&lt;b&gt;Project Description:&lt;/b&gt; This will fund Phase II of the Auke Bay Loading Facility in Juneau, which includes an additional half-acre of storage, lighting, security gate and fences; a freighter loading facility and ramp; and a fisheries dock,  improving freight transfer activities for Alaska communities that use barge and landing craft as primary marine services. This will help deliver government programs to remote communities and contribute to lower costs of living and improved living standards. The facility is important to serving the needs of the fishing community by reducing the need for long and dangerous voyages around Douglas Island to reach Juneau, and provides almost direct access to Juneau airport for fresh seafood exports.</v>
      </c>
      <c r="E4" t="str">
        <f>SUBSTITUTE(Master!E4," ","")</f>
        <v>TIGER2009</v>
      </c>
      <c r="F4" t="s">
        <v>422</v>
      </c>
      <c r="G4" t="str">
        <f t="shared" si="0"/>
        <v>&lt;name&gt;Auke Bay Loading Facility&lt;/name&gt;</v>
      </c>
      <c r="H4" t="str">
        <f t="shared" si="1"/>
        <v>&lt;description&gt;&lt;![CDATA[&lt;b&gt;Applicant:&lt;/b&gt; Port of Juneau&lt;br&gt;&lt;b&gt;TIGER Round:&lt;/b&gt; TIGER 2009&lt;br&gt;&lt;b&gt;Urban/Rural:&lt;/b&gt;Rural&lt;br&gt;&lt;b&gt;TIGER Award: &lt;/b&gt;3640000&lt;br&gt;&lt;b&gt;Modal Administration:&lt;/b&gt;MARAD&lt;br&gt;&lt;b&gt;Progject Type:&lt;/b&gt; Port&lt;br&gt;&lt;br&gt;&lt;b&gt;Project Description:&lt;/b&gt; This will fund Phase II of the Auke Bay Loading Facility in Juneau, which includes an additional half-acre of storage, lighting, security gate and fences; a freighter loading facility and ramp; and a fisheries dock,  improving freight transfer activities for Alaska communities that use barge and landing craft as primary marine services. This will help deliver government programs to remote communities and contribute to lower costs of living and improved living standards. The facility is important to serving the needs of the fishing community by reducing the need for long and dangerous voyages around Douglas Island to reach Juneau, and provides almost direct access to Juneau airport for fresh seafood exports.]]&gt;&lt;/description&gt;</v>
      </c>
      <c r="I4" t="str">
        <f t="shared" si="2"/>
        <v>&lt;styleUrl&gt;#TIGER2009&lt;/styleUrl&gt;</v>
      </c>
      <c r="J4" t="str">
        <f t="shared" si="3"/>
        <v>&lt;Point&gt;&lt;coordinates&gt;-134.398544
,58.299255,0&lt;/coordinates&gt;&lt;/Point&gt;</v>
      </c>
      <c r="K4" t="s">
        <v>423</v>
      </c>
    </row>
    <row r="5" spans="1:11" ht="14.45" x14ac:dyDescent="0.3">
      <c r="A5" t="str">
        <f>Master!I5</f>
        <v>42.494395</v>
      </c>
      <c r="B5" t="str">
        <f>Master!J5</f>
        <v xml:space="preserve">-90.665565
</v>
      </c>
      <c r="C5" t="str">
        <f>Master!C5</f>
        <v>Millwork District Complete Streets Improvements</v>
      </c>
      <c r="D5" t="str">
        <f>"&lt;b&gt;Applicant:&lt;/b&gt; "&amp;Master!D5&amp;"&lt;br&gt;&lt;b&gt;TIGER Round:&lt;/b&gt; "&amp;Master!E5&amp;"&lt;br&gt;&lt;b&gt;Urban/Rural:&lt;/b&gt;"&amp;Master!B5&amp;"&lt;br&gt;&lt;b&gt;TIGER Award: &lt;/b&gt;"&amp;Master!H5&amp;"&lt;br&gt;&lt;b&gt;Modal Administration:&lt;/b&gt;"&amp;Master!A5&amp;"&lt;br&gt;&lt;b&gt;Progject Type:&lt;/b&gt; "&amp;Master!F5&amp;"&lt;br&gt;&lt;br&gt;&lt;b&gt;Project Description:&lt;/b&gt; "&amp;Master!G5</f>
        <v>&lt;b&gt;Applicant:&lt;/b&gt; City of Dubuque&lt;br&gt;&lt;b&gt;TIGER Round:&lt;/b&gt; TIGER 2009&lt;br&gt;&lt;b&gt;Urban/Rural:&lt;/b&gt;Urban&lt;br&gt;&lt;b&gt;TIGER Award: &lt;/b&gt;5600000&lt;br&gt;&lt;b&gt;Modal Administration:&lt;/b&gt;FHWA&lt;br&gt;&lt;b&gt;Progject Type:&lt;/b&gt; Road&lt;br&gt;&lt;br&gt;&lt;b&gt;Project Description:&lt;/b&gt; The project is a Complete Streets project to help create a vibrant environment for the people that live and work in the Historic Millwork District in downtown Dubuque. The objective is to design streets that are attractive, convenient and safe for a broad range of users, including drivers, public transit, pedestrians, bicyclists, people without access to automobiles, children and people with disabilities. It will improve connectivity and provide greater access for people that are transit-dependent. As many as 60 percent of the new residents within the Historic Millwork District are estimated to be traveling to work downtown and the project will allow them to more conveniently and safely walk, bike or take transit to work, improving livability in the Millwork District by reducing commute times and providing new and improved travel options for walkers, bicyclists and transit riders.</v>
      </c>
      <c r="E5" t="str">
        <f>SUBSTITUTE(Master!E5," ","")</f>
        <v>TIGER2009</v>
      </c>
      <c r="F5" t="s">
        <v>422</v>
      </c>
      <c r="G5" t="str">
        <f t="shared" si="0"/>
        <v>&lt;name&gt;Millwork District Complete Streets Improvements&lt;/name&gt;</v>
      </c>
      <c r="H5" t="str">
        <f t="shared" si="1"/>
        <v>&lt;description&gt;&lt;![CDATA[&lt;b&gt;Applicant:&lt;/b&gt; City of Dubuque&lt;br&gt;&lt;b&gt;TIGER Round:&lt;/b&gt; TIGER 2009&lt;br&gt;&lt;b&gt;Urban/Rural:&lt;/b&gt;Urban&lt;br&gt;&lt;b&gt;TIGER Award: &lt;/b&gt;5600000&lt;br&gt;&lt;b&gt;Modal Administration:&lt;/b&gt;FHWA&lt;br&gt;&lt;b&gt;Progject Type:&lt;/b&gt; Road&lt;br&gt;&lt;br&gt;&lt;b&gt;Project Description:&lt;/b&gt; The project is a Complete Streets project to help create a vibrant environment for the people that live and work in the Historic Millwork District in downtown Dubuque. The objective is to design streets that are attractive, convenient and safe for a broad range of users, including drivers, public transit, pedestrians, bicyclists, people without access to automobiles, children and people with disabilities. It will improve connectivity and provide greater access for people that are transit-dependent. As many as 60 percent of the new residents within the Historic Millwork District are estimated to be traveling to work downtown and the project will allow them to more conveniently and safely walk, bike or take transit to work, improving livability in the Millwork District by reducing commute times and providing new and improved travel options for walkers, bicyclists and transit riders.]]&gt;&lt;/description&gt;</v>
      </c>
      <c r="I5" t="str">
        <f t="shared" si="2"/>
        <v>&lt;styleUrl&gt;#TIGER2009&lt;/styleUrl&gt;</v>
      </c>
      <c r="J5" t="str">
        <f t="shared" si="3"/>
        <v>&lt;Point&gt;&lt;coordinates&gt;-90.665565
,42.494395,0&lt;/coordinates&gt;&lt;/Point&gt;</v>
      </c>
      <c r="K5" t="s">
        <v>423</v>
      </c>
    </row>
    <row r="6" spans="1:11" ht="14.45" x14ac:dyDescent="0.3">
      <c r="A6" t="str">
        <f>Master!I6</f>
        <v>44.477740</v>
      </c>
      <c r="B6" t="str">
        <f>Master!J6</f>
        <v xml:space="preserve">-109.560485
</v>
      </c>
      <c r="C6" t="str">
        <f>Master!C6</f>
        <v>Beartooth Highway Reconstruction Project</v>
      </c>
      <c r="D6" t="str">
        <f>"&lt;b&gt;Applicant:&lt;/b&gt; "&amp;Master!D6&amp;"&lt;br&gt;&lt;b&gt;TIGER Round:&lt;/b&gt; "&amp;Master!E6&amp;"&lt;br&gt;&lt;b&gt;Urban/Rural:&lt;/b&gt;"&amp;Master!B6&amp;"&lt;br&gt;&lt;b&gt;TIGER Award: &lt;/b&gt;"&amp;Master!H6&amp;"&lt;br&gt;&lt;b&gt;Modal Administration:&lt;/b&gt;"&amp;Master!A6&amp;"&lt;br&gt;&lt;b&gt;Progject Type:&lt;/b&gt; "&amp;Master!F6&amp;"&lt;br&gt;&lt;br&gt;&lt;b&gt;Project Description:&lt;/b&gt; "&amp;Master!G6</f>
        <v>&lt;b&gt;Applicant:&lt;/b&gt; Wyoming DOT&lt;br&gt;&lt;b&gt;TIGER Round:&lt;/b&gt; TIGER 2009&lt;br&gt;&lt;b&gt;Urban/Rural:&lt;/b&gt;Rural&lt;br&gt;&lt;b&gt;TIGER Award: &lt;/b&gt;6000000&lt;br&gt;&lt;b&gt;Modal Administration:&lt;/b&gt;FHWA&lt;br&gt;&lt;b&gt;Progject Type:&lt;/b&gt; Road&lt;br&gt;&lt;br&gt;&lt;b&gt;Project Description:&lt;/b&gt; The full project on what is known as “America’s Most Beautiful Highway” involves the complete reconstruction of a seven-mile segment of a scenic highway in a rugged and remote area northeast of Yellowstone National Park within the Shoshone National Forest. It will reconstruct a segment of the Beartooth Highway which has not been rebuilt since its original construction in the 1930s, supporting an “orphaned road,” which is not on Wyoming’s highway system. Since 1994, FHWA has deemed this segment inadequate and substandard.</v>
      </c>
      <c r="E6" t="str">
        <f>SUBSTITUTE(Master!E6," ","")</f>
        <v>TIGER2009</v>
      </c>
      <c r="F6" t="s">
        <v>422</v>
      </c>
      <c r="G6" t="str">
        <f t="shared" si="0"/>
        <v>&lt;name&gt;Beartooth Highway Reconstruction Project&lt;/name&gt;</v>
      </c>
      <c r="H6" t="str">
        <f t="shared" si="1"/>
        <v>&lt;description&gt;&lt;![CDATA[&lt;b&gt;Applicant:&lt;/b&gt; Wyoming DOT&lt;br&gt;&lt;b&gt;TIGER Round:&lt;/b&gt; TIGER 2009&lt;br&gt;&lt;b&gt;Urban/Rural:&lt;/b&gt;Rural&lt;br&gt;&lt;b&gt;TIGER Award: &lt;/b&gt;6000000&lt;br&gt;&lt;b&gt;Modal Administration:&lt;/b&gt;FHWA&lt;br&gt;&lt;b&gt;Progject Type:&lt;/b&gt; Road&lt;br&gt;&lt;br&gt;&lt;b&gt;Project Description:&lt;/b&gt; The full project on what is known as “America’s Most Beautiful Highway” involves the complete reconstruction of a seven-mile segment of a scenic highway in a rugged and remote area northeast of Yellowstone National Park within the Shoshone National Forest. It will reconstruct a segment of the Beartooth Highway which has not been rebuilt since its original construction in the 1930s, supporting an “orphaned road,” which is not on Wyoming’s highway system. Since 1994, FHWA has deemed this segment inadequate and substandard.]]&gt;&lt;/description&gt;</v>
      </c>
      <c r="I6" t="str">
        <f t="shared" si="2"/>
        <v>&lt;styleUrl&gt;#TIGER2009&lt;/styleUrl&gt;</v>
      </c>
      <c r="J6" t="str">
        <f t="shared" si="3"/>
        <v>&lt;Point&gt;&lt;coordinates&gt;-109.560485
,44.477740,0&lt;/coordinates&gt;&lt;/Point&gt;</v>
      </c>
      <c r="K6" t="s">
        <v>423</v>
      </c>
    </row>
    <row r="7" spans="1:11" ht="14.45" x14ac:dyDescent="0.3">
      <c r="A7" t="str">
        <f>Master!I7</f>
        <v>38.687936</v>
      </c>
      <c r="B7" t="str">
        <f>Master!J7</f>
        <v xml:space="preserve">-90.153812
</v>
      </c>
      <c r="C7" t="str">
        <f>Master!C7</f>
        <v>The Southwestern Illinois Intermodal Freight Transportation Hub</v>
      </c>
      <c r="D7" t="str">
        <f>"&lt;b&gt;Applicant:&lt;/b&gt; "&amp;Master!D7&amp;"&lt;br&gt;&lt;b&gt;TIGER Round:&lt;/b&gt; "&amp;Master!E7&amp;"&lt;br&gt;&lt;b&gt;Urban/Rural:&lt;/b&gt;"&amp;Master!B7&amp;"&lt;br&gt;&lt;b&gt;TIGER Award: &lt;/b&gt;"&amp;Master!H7&amp;"&lt;br&gt;&lt;b&gt;Modal Administration:&lt;/b&gt;"&amp;Master!A7&amp;"&lt;br&gt;&lt;b&gt;Progject Type:&lt;/b&gt; "&amp;Master!F7&amp;"&lt;br&gt;&lt;br&gt;&lt;b&gt;Project Description:&lt;/b&gt; "&amp;Master!G7</f>
        <v>&lt;b&gt;Applicant:&lt;/b&gt; Tri-City Port District&lt;br&gt;&lt;b&gt;TIGER Round:&lt;/b&gt; TIGER 2009&lt;br&gt;&lt;b&gt;Urban/Rural:&lt;/b&gt;Urban&lt;br&gt;&lt;b&gt;TIGER Award: &lt;/b&gt;6000000&lt;br&gt;&lt;b&gt;Modal Administration:&lt;/b&gt;MARAD&lt;br&gt;&lt;b&gt;Progject Type:&lt;/b&gt; Rail&lt;br&gt;&lt;br&gt;&lt;b&gt;Project Description:&lt;/b&gt; This involves the construction of a public harbor on the Mississippi River which will be used for barge loading and unloading. The primary products to be moved are liquid and dry bulk products which will interface with associated rail and truck connections. The project will allow the Tri-City Regional Port District to expand barge, rail and truck transportation systems in the region and allow shippers, including Midwest agricultural shippers, to move goods down the Mississippi River from Illinois to the Gulf of Mexico without the use of a lock. This expands the export trade for U.S. agricultural products by enhancing the movement of agricultural products down the Mississippi River, provides substantial efficiencies and better service for Midwest shippers by combining barge, rail and truck facilities at one location and creates the northernmost ice-free port on the Mississippi River south of the U.S. system of river locks.</v>
      </c>
      <c r="E7" t="str">
        <f>SUBSTITUTE(Master!E7," ","")</f>
        <v>TIGER2009</v>
      </c>
      <c r="F7" t="s">
        <v>422</v>
      </c>
      <c r="G7" t="str">
        <f t="shared" si="0"/>
        <v>&lt;name&gt;The Southwestern Illinois Intermodal Freight Transportation Hub&lt;/name&gt;</v>
      </c>
      <c r="H7" t="str">
        <f t="shared" si="1"/>
        <v>&lt;description&gt;&lt;![CDATA[&lt;b&gt;Applicant:&lt;/b&gt; Tri-City Port District&lt;br&gt;&lt;b&gt;TIGER Round:&lt;/b&gt; TIGER 2009&lt;br&gt;&lt;b&gt;Urban/Rural:&lt;/b&gt;Urban&lt;br&gt;&lt;b&gt;TIGER Award: &lt;/b&gt;6000000&lt;br&gt;&lt;b&gt;Modal Administration:&lt;/b&gt;MARAD&lt;br&gt;&lt;b&gt;Progject Type:&lt;/b&gt; Rail&lt;br&gt;&lt;br&gt;&lt;b&gt;Project Description:&lt;/b&gt; This involves the construction of a public harbor on the Mississippi River which will be used for barge loading and unloading. The primary products to be moved are liquid and dry bulk products which will interface with associated rail and truck connections. The project will allow the Tri-City Regional Port District to expand barge, rail and truck transportation systems in the region and allow shippers, including Midwest agricultural shippers, to move goods down the Mississippi River from Illinois to the Gulf of Mexico without the use of a lock. This expands the export trade for U.S. agricultural products by enhancing the movement of agricultural products down the Mississippi River, provides substantial efficiencies and better service for Midwest shippers by combining barge, rail and truck facilities at one location and creates the northernmost ice-free port on the Mississippi River south of the U.S. system of river locks.]]&gt;&lt;/description&gt;</v>
      </c>
      <c r="I7" t="str">
        <f t="shared" si="2"/>
        <v>&lt;styleUrl&gt;#TIGER2009&lt;/styleUrl&gt;</v>
      </c>
      <c r="J7" t="str">
        <f t="shared" si="3"/>
        <v>&lt;Point&gt;&lt;coordinates&gt;-90.153812
,38.687936,0&lt;/coordinates&gt;&lt;/Point&gt;</v>
      </c>
      <c r="K7" t="s">
        <v>423</v>
      </c>
    </row>
    <row r="8" spans="1:11" ht="14.45" x14ac:dyDescent="0.3">
      <c r="A8" t="str">
        <f>Master!I8</f>
        <v>42.021770</v>
      </c>
      <c r="B8" t="str">
        <f>Master!J8</f>
        <v xml:space="preserve"> -93.611961
</v>
      </c>
      <c r="C8" t="str">
        <f>Master!C8</f>
        <v>Ames Intermodal Facility</v>
      </c>
      <c r="D8" t="str">
        <f>"&lt;b&gt;Applicant:&lt;/b&gt; "&amp;Master!D8&amp;"&lt;br&gt;&lt;b&gt;TIGER Round:&lt;/b&gt; "&amp;Master!E8&amp;"&lt;br&gt;&lt;b&gt;Urban/Rural:&lt;/b&gt;"&amp;Master!B8&amp;"&lt;br&gt;&lt;b&gt;TIGER Award: &lt;/b&gt;"&amp;Master!H8&amp;"&lt;br&gt;&lt;b&gt;Modal Administration:&lt;/b&gt;"&amp;Master!A8&amp;"&lt;br&gt;&lt;b&gt;Progject Type:&lt;/b&gt; "&amp;Master!F8&amp;"&lt;br&gt;&lt;br&gt;&lt;b&gt;Project Description:&lt;/b&gt; "&amp;Master!G8</f>
        <v>&lt;b&gt;Applicant:&lt;/b&gt; Ames Transit&lt;br&gt;&lt;b&gt;TIGER Round:&lt;/b&gt; TIGER 2009&lt;br&gt;&lt;b&gt;Urban/Rural:&lt;/b&gt;Urban&lt;br&gt;&lt;b&gt;TIGER Award: &lt;/b&gt;8463000&lt;br&gt;&lt;b&gt;Modal Administration:&lt;/b&gt;FTA&lt;br&gt;&lt;b&gt;Progject Type:&lt;/b&gt; Transit&lt;br&gt;&lt;br&gt;&lt;b&gt;Project Description:&lt;/b&gt; This will construct an intermodal hub in Ames, which will link public and private transportation modes (public transit, intercity bus carriers, regional airport shuttle services, carpools/vanpools, taxis, bicycle commuters and pedestrians) for Ames and the Central Iowa region, improving the livability of the Ames areas by linking various forms of transportation in the city so that residents, students, faculty and visitors can seamlessly transfer between modes of travel within the city and the region. The project also aims to spur transit oriented development near the facility which will increase the area’s economic competitiveness by creating development opportunities in Ames and Central Iowa. Currently, the local transportation facilities are not connected and do not provide access to the private carrier services that are located more than two miles from public transit routes in an industrial area.</v>
      </c>
      <c r="E8" t="str">
        <f>SUBSTITUTE(Master!E8," ","")</f>
        <v>TIGER2009</v>
      </c>
      <c r="F8" t="s">
        <v>422</v>
      </c>
      <c r="G8" t="str">
        <f t="shared" si="0"/>
        <v>&lt;name&gt;Ames Intermodal Facility&lt;/name&gt;</v>
      </c>
      <c r="H8" t="str">
        <f t="shared" si="1"/>
        <v>&lt;description&gt;&lt;![CDATA[&lt;b&gt;Applicant:&lt;/b&gt; Ames Transit&lt;br&gt;&lt;b&gt;TIGER Round:&lt;/b&gt; TIGER 2009&lt;br&gt;&lt;b&gt;Urban/Rural:&lt;/b&gt;Urban&lt;br&gt;&lt;b&gt;TIGER Award: &lt;/b&gt;8463000&lt;br&gt;&lt;b&gt;Modal Administration:&lt;/b&gt;FTA&lt;br&gt;&lt;b&gt;Progject Type:&lt;/b&gt; Transit&lt;br&gt;&lt;br&gt;&lt;b&gt;Project Description:&lt;/b&gt; This will construct an intermodal hub in Ames, which will link public and private transportation modes (public transit, intercity bus carriers, regional airport shuttle services, carpools/vanpools, taxis, bicycle commuters and pedestrians) for Ames and the Central Iowa region, improving the livability of the Ames areas by linking various forms of transportation in the city so that residents, students, faculty and visitors can seamlessly transfer between modes of travel within the city and the region. The project also aims to spur transit oriented development near the facility which will increase the area’s economic competitiveness by creating development opportunities in Ames and Central Iowa. Currently, the local transportation facilities are not connected and do not provide access to the private carrier services that are located more than two miles from public transit routes in an industrial area.]]&gt;&lt;/description&gt;</v>
      </c>
      <c r="I8" t="str">
        <f t="shared" si="2"/>
        <v>&lt;styleUrl&gt;#TIGER2009&lt;/styleUrl&gt;</v>
      </c>
      <c r="J8" t="str">
        <f t="shared" si="3"/>
        <v>&lt;Point&gt;&lt;coordinates&gt; -93.611961
,42.021770,0&lt;/coordinates&gt;&lt;/Point&gt;</v>
      </c>
      <c r="K8" t="s">
        <v>423</v>
      </c>
    </row>
    <row r="9" spans="1:11" ht="14.45" x14ac:dyDescent="0.3">
      <c r="A9" t="str">
        <f>Master!I9</f>
        <v>36.434491</v>
      </c>
      <c r="B9" t="str">
        <f>Master!J9</f>
        <v xml:space="preserve">-93.723292
</v>
      </c>
      <c r="C9" t="str">
        <f>Master!C9</f>
        <v>Bella Vista Bypass (AR and MO)</v>
      </c>
      <c r="D9" t="str">
        <f>"&lt;b&gt;Applicant:&lt;/b&gt; "&amp;Master!D9&amp;"&lt;br&gt;&lt;b&gt;TIGER Round:&lt;/b&gt; "&amp;Master!E9&amp;"&lt;br&gt;&lt;b&gt;Urban/Rural:&lt;/b&gt;"&amp;Master!B9&amp;"&lt;br&gt;&lt;b&gt;TIGER Award: &lt;/b&gt;"&amp;Master!H9&amp;"&lt;br&gt;&lt;b&gt;Modal Administration:&lt;/b&gt;"&amp;Master!A9&amp;"&lt;br&gt;&lt;b&gt;Progject Type:&lt;/b&gt; "&amp;Master!F9&amp;"&lt;br&gt;&lt;br&gt;&lt;b&gt;Project Description:&lt;/b&gt; "&amp;Master!G9</f>
        <v>&lt;b&gt;Applicant:&lt;/b&gt; Arkansas DOT&lt;br&gt;&lt;b&gt;TIGER Round:&lt;/b&gt; TIGER 2009&lt;br&gt;&lt;b&gt;Urban/Rural:&lt;/b&gt;Urban&lt;br&gt;&lt;b&gt;TIGER Award: &lt;/b&gt;10000000&lt;br&gt;&lt;b&gt;Modal Administration:&lt;/b&gt;FHWA&lt;br&gt;&lt;b&gt;Progject Type:&lt;/b&gt; Road&lt;br&gt;&lt;br&gt;&lt;b&gt;Project Description:&lt;/b&gt; The project will create a 19-mile, access-controlled, 4-lane, partially tolled road around the City of Bella Vista in Northwest Arkansas and Southwest Missouri. The bypass will complete a link for I-49, connecting the Port of New Orleans with a number of interstates and improving the flow of goods to the Great Lakes and Canada. Major corporations and universities are located along this fast growing corridor. (TIFIA Loan Grant)</v>
      </c>
      <c r="E9" t="str">
        <f>SUBSTITUTE(Master!E9," ","")</f>
        <v>TIGER2009</v>
      </c>
      <c r="F9" t="s">
        <v>422</v>
      </c>
      <c r="G9" t="str">
        <f t="shared" si="0"/>
        <v>&lt;name&gt;Bella Vista Bypass (AR and MO)&lt;/name&gt;</v>
      </c>
      <c r="H9" t="str">
        <f t="shared" si="1"/>
        <v>&lt;description&gt;&lt;![CDATA[&lt;b&gt;Applicant:&lt;/b&gt; Arkansas DOT&lt;br&gt;&lt;b&gt;TIGER Round:&lt;/b&gt; TIGER 2009&lt;br&gt;&lt;b&gt;Urban/Rural:&lt;/b&gt;Urban&lt;br&gt;&lt;b&gt;TIGER Award: &lt;/b&gt;10000000&lt;br&gt;&lt;b&gt;Modal Administration:&lt;/b&gt;FHWA&lt;br&gt;&lt;b&gt;Progject Type:&lt;/b&gt; Road&lt;br&gt;&lt;br&gt;&lt;b&gt;Project Description:&lt;/b&gt; The project will create a 19-mile, access-controlled, 4-lane, partially tolled road around the City of Bella Vista in Northwest Arkansas and Southwest Missouri. The bypass will complete a link for I-49, connecting the Port of New Orleans with a number of interstates and improving the flow of goods to the Great Lakes and Canada. Major corporations and universities are located along this fast growing corridor. (TIFIA Loan Grant)]]&gt;&lt;/description&gt;</v>
      </c>
      <c r="I9" t="str">
        <f t="shared" si="2"/>
        <v>&lt;styleUrl&gt;#TIGER2009&lt;/styleUrl&gt;</v>
      </c>
      <c r="J9" t="str">
        <f t="shared" si="3"/>
        <v>&lt;Point&gt;&lt;coordinates&gt;-93.723292
,36.434491,0&lt;/coordinates&gt;&lt;/Point&gt;</v>
      </c>
      <c r="K9" t="s">
        <v>423</v>
      </c>
    </row>
    <row r="10" spans="1:11" ht="14.45" x14ac:dyDescent="0.3">
      <c r="A10" t="str">
        <f>Master!I10</f>
        <v>35.739579</v>
      </c>
      <c r="B10" t="str">
        <f>Master!J10</f>
        <v xml:space="preserve">-80.352142
</v>
      </c>
      <c r="C10" t="str">
        <f>Master!C10</f>
        <v>I-85 Corridor Improvement and Yadkin River Crossing</v>
      </c>
      <c r="D10" t="str">
        <f>"&lt;b&gt;Applicant:&lt;/b&gt; "&amp;Master!D10&amp;"&lt;br&gt;&lt;b&gt;TIGER Round:&lt;/b&gt; "&amp;Master!E10&amp;"&lt;br&gt;&lt;b&gt;Urban/Rural:&lt;/b&gt;"&amp;Master!B10&amp;"&lt;br&gt;&lt;b&gt;TIGER Award: &lt;/b&gt;"&amp;Master!H10&amp;"&lt;br&gt;&lt;b&gt;Modal Administration:&lt;/b&gt;"&amp;Master!A10&amp;"&lt;br&gt;&lt;b&gt;Progject Type:&lt;/b&gt; "&amp;Master!F10&amp;"&lt;br&gt;&lt;br&gt;&lt;b&gt;Project Description:&lt;/b&gt; "&amp;Master!G10</f>
        <v>&lt;b&gt;Applicant:&lt;/b&gt; North Carolina DOT&lt;br&gt;&lt;b&gt;TIGER Round:&lt;/b&gt; TIGER 2009&lt;br&gt;&lt;b&gt;Urban/Rural:&lt;/b&gt;Urban&lt;br&gt;&lt;b&gt;TIGER Award: &lt;/b&gt;10000000&lt;br&gt;&lt;b&gt;Modal Administration:&lt;/b&gt;FHWA&lt;br&gt;&lt;b&gt;Progject Type:&lt;/b&gt; Road&lt;br&gt;&lt;br&gt;&lt;b&gt;Project Description:&lt;/b&gt; The project is located midway between Greensboro and Charlotte, NC. on I-85. It is the most direct interstate route between Atlanta, GA and Richmond, VA and carries a heavy volume of truck traffic. This portion of I-85 is one of the last remaining substandard segments between the South Carolina border and Durham, NC and a significant interstate bottleneck. This project will reconstruct seven miles of I-85, including highway, bridge and rail infrastructure, with replacement of three major, deteriorating structures over the Yadkin River, includes multi-modal improvements that enable an immediate 45 percent increase in freight and passenger rail speeds in the area.</v>
      </c>
      <c r="E10" t="str">
        <f>SUBSTITUTE(Master!E10," ","")</f>
        <v>TIGER2009</v>
      </c>
      <c r="F10" t="s">
        <v>422</v>
      </c>
      <c r="G10" t="str">
        <f t="shared" si="0"/>
        <v>&lt;name&gt;I-85 Corridor Improvement and Yadkin River Crossing&lt;/name&gt;</v>
      </c>
      <c r="H10" t="str">
        <f t="shared" si="1"/>
        <v>&lt;description&gt;&lt;![CDATA[&lt;b&gt;Applicant:&lt;/b&gt; North Carolina DOT&lt;br&gt;&lt;b&gt;TIGER Round:&lt;/b&gt; TIGER 2009&lt;br&gt;&lt;b&gt;Urban/Rural:&lt;/b&gt;Urban&lt;br&gt;&lt;b&gt;TIGER Award: &lt;/b&gt;10000000&lt;br&gt;&lt;b&gt;Modal Administration:&lt;/b&gt;FHWA&lt;br&gt;&lt;b&gt;Progject Type:&lt;/b&gt; Road&lt;br&gt;&lt;br&gt;&lt;b&gt;Project Description:&lt;/b&gt; The project is located midway between Greensboro and Charlotte, NC. on I-85. It is the most direct interstate route between Atlanta, GA and Richmond, VA and carries a heavy volume of truck traffic. This portion of I-85 is one of the last remaining substandard segments between the South Carolina border and Durham, NC and a significant interstate bottleneck. This project will reconstruct seven miles of I-85, including highway, bridge and rail infrastructure, with replacement of three major, deteriorating structures over the Yadkin River, includes multi-modal improvements that enable an immediate 45 percent increase in freight and passenger rail speeds in the area.]]&gt;&lt;/description&gt;</v>
      </c>
      <c r="I10" t="str">
        <f t="shared" si="2"/>
        <v>&lt;styleUrl&gt;#TIGER2009&lt;/styleUrl&gt;</v>
      </c>
      <c r="J10" t="str">
        <f t="shared" si="3"/>
        <v>&lt;Point&gt;&lt;coordinates&gt;-80.352142
,35.739579,0&lt;/coordinates&gt;&lt;/Point&gt;</v>
      </c>
      <c r="K10" t="s">
        <v>423</v>
      </c>
    </row>
    <row r="11" spans="1:11" ht="14.45" x14ac:dyDescent="0.3">
      <c r="A11" t="str">
        <f>Master!I11</f>
        <v>34.388205</v>
      </c>
      <c r="B11" t="str">
        <f>Master!J11</f>
        <v xml:space="preserve">-79.359719
</v>
      </c>
      <c r="C11" t="str">
        <f>Master!C11</f>
        <v>I-95 Interchange and Access Project</v>
      </c>
      <c r="D11" t="str">
        <f>"&lt;b&gt;Applicant:&lt;/b&gt; "&amp;Master!D11&amp;"&lt;br&gt;&lt;b&gt;TIGER Round:&lt;/b&gt; "&amp;Master!E11&amp;"&lt;br&gt;&lt;b&gt;Urban/Rural:&lt;/b&gt;"&amp;Master!B11&amp;"&lt;br&gt;&lt;b&gt;TIGER Award: &lt;/b&gt;"&amp;Master!H11&amp;"&lt;br&gt;&lt;b&gt;Modal Administration:&lt;/b&gt;"&amp;Master!A11&amp;"&lt;br&gt;&lt;b&gt;Progject Type:&lt;/b&gt; "&amp;Master!F11&amp;"&lt;br&gt;&lt;br&gt;&lt;b&gt;Project Description:&lt;/b&gt; "&amp;Master!G11</f>
        <v>&lt;b&gt;Applicant:&lt;/b&gt; South Carolina DOT&lt;br&gt;&lt;b&gt;TIGER Round:&lt;/b&gt; TIGER 2009&lt;br&gt;&lt;b&gt;Urban/Rural:&lt;/b&gt;Urban&lt;br&gt;&lt;b&gt;TIGER Award: &lt;/b&gt;10000000&lt;br&gt;&lt;b&gt;Modal Administration:&lt;/b&gt;FHWA&lt;br&gt;&lt;b&gt;Progject Type:&lt;/b&gt; Road&lt;br&gt;&lt;br&gt;&lt;b&gt;Project Description:&lt;/b&gt; South Carolina is developing a new interstate highway from the coast of South Carolina to the North Carolina border, which will run through Marlboro, Dillon, Marion and Horry counties. This project is an 11-mile segment located in Dillon County where the new highway intersects with I-95. The project will significantly improve safety by segregating interstate traffic, including motorists travelling from I-95 to Myrtle Beach, from the local traffic, which is significantly slower. Ninety percent of Myrtle Beach visitors arrive by car, in an area that sees, on average, 100,000 visitors per day. With these improvements travelers from I-95 to Myrtle Beach will save as much as 25 minutes on this 65-mile trip. (TIFIA Loan Grant)</v>
      </c>
      <c r="E11" t="str">
        <f>SUBSTITUTE(Master!E11," ","")</f>
        <v>TIGER2009</v>
      </c>
      <c r="F11" t="s">
        <v>422</v>
      </c>
      <c r="G11" t="str">
        <f t="shared" si="0"/>
        <v>&lt;name&gt;I-95 Interchange and Access Project&lt;/name&gt;</v>
      </c>
      <c r="H11" t="str">
        <f t="shared" si="1"/>
        <v>&lt;description&gt;&lt;![CDATA[&lt;b&gt;Applicant:&lt;/b&gt; South Carolina DOT&lt;br&gt;&lt;b&gt;TIGER Round:&lt;/b&gt; TIGER 2009&lt;br&gt;&lt;b&gt;Urban/Rural:&lt;/b&gt;Urban&lt;br&gt;&lt;b&gt;TIGER Award: &lt;/b&gt;10000000&lt;br&gt;&lt;b&gt;Modal Administration:&lt;/b&gt;FHWA&lt;br&gt;&lt;b&gt;Progject Type:&lt;/b&gt; Road&lt;br&gt;&lt;br&gt;&lt;b&gt;Project Description:&lt;/b&gt; South Carolina is developing a new interstate highway from the coast of South Carolina to the North Carolina border, which will run through Marlboro, Dillon, Marion and Horry counties. This project is an 11-mile segment located in Dillon County where the new highway intersects with I-95. The project will significantly improve safety by segregating interstate traffic, including motorists travelling from I-95 to Myrtle Beach, from the local traffic, which is significantly slower. Ninety percent of Myrtle Beach visitors arrive by car, in an area that sees, on average, 100,000 visitors per day. With these improvements travelers from I-95 to Myrtle Beach will save as much as 25 minutes on this 65-mile trip. (TIFIA Loan Grant)]]&gt;&lt;/description&gt;</v>
      </c>
      <c r="I11" t="str">
        <f t="shared" si="2"/>
        <v>&lt;styleUrl&gt;#TIGER2009&lt;/styleUrl&gt;</v>
      </c>
      <c r="J11" t="str">
        <f t="shared" si="3"/>
        <v>&lt;Point&gt;&lt;coordinates&gt;-79.359719
,34.388205,0&lt;/coordinates&gt;&lt;/Point&gt;</v>
      </c>
      <c r="K11" t="s">
        <v>423</v>
      </c>
    </row>
    <row r="12" spans="1:11" ht="14.45" x14ac:dyDescent="0.3">
      <c r="A12" t="str">
        <f>Master!I12</f>
        <v>43.223942</v>
      </c>
      <c r="B12" t="str">
        <f>Master!J12</f>
        <v xml:space="preserve">-102.714862
</v>
      </c>
      <c r="C12" t="str">
        <f>Master!C12</f>
        <v>Improvements to US-18</v>
      </c>
      <c r="D12" t="str">
        <f>"&lt;b&gt;Applicant:&lt;/b&gt; "&amp;Master!D12&amp;"&lt;br&gt;&lt;b&gt;TIGER Round:&lt;/b&gt; "&amp;Master!E12&amp;"&lt;br&gt;&lt;b&gt;Urban/Rural:&lt;/b&gt;"&amp;Master!B12&amp;"&lt;br&gt;&lt;b&gt;TIGER Award: &lt;/b&gt;"&amp;Master!H12&amp;"&lt;br&gt;&lt;b&gt;Modal Administration:&lt;/b&gt;"&amp;Master!A12&amp;"&lt;br&gt;&lt;b&gt;Progject Type:&lt;/b&gt; "&amp;Master!F12&amp;"&lt;br&gt;&lt;br&gt;&lt;b&gt;Project Description:&lt;/b&gt; "&amp;Master!G12</f>
        <v>&lt;b&gt;Applicant:&lt;/b&gt; South Dakota DOT&lt;br&gt;&lt;b&gt;TIGER Round:&lt;/b&gt; TIGER 2009&lt;br&gt;&lt;b&gt;Urban/Rural:&lt;/b&gt;Rural&lt;br&gt;&lt;b&gt;TIGER Award: &lt;/b&gt;10000000&lt;br&gt;&lt;b&gt;Modal Administration:&lt;/b&gt;FHWA&lt;br&gt;&lt;b&gt;Progject Type:&lt;/b&gt; Road&lt;br&gt;&lt;br&gt;&lt;b&gt;Project Description:&lt;/b&gt; The project will reconstruct and surface a deteriorating 15.6 mile segment of US-18 in Oglala and Pine Ridge, SD, creating short-term construction-related jobs and long-term employment while increasing safety and saving lives on a road with an accident rate more than 2.5 times that of South Dakota’s average. Shoulders with rumble strips will be constructed, and other measures will be taken to improve safety and diminish the high incidence of fatal road accidents. Additional improvements include adding sidewalks with lighting and improving access to transit. Curbs, gutters and storm sewers will also be constructed.</v>
      </c>
      <c r="E12" t="str">
        <f>SUBSTITUTE(Master!E12," ","")</f>
        <v>TIGER2009</v>
      </c>
      <c r="F12" t="s">
        <v>422</v>
      </c>
      <c r="G12" t="str">
        <f t="shared" si="0"/>
        <v>&lt;name&gt;Improvements to US-18&lt;/name&gt;</v>
      </c>
      <c r="H12" t="str">
        <f t="shared" si="1"/>
        <v>&lt;description&gt;&lt;![CDATA[&lt;b&gt;Applicant:&lt;/b&gt; South Dakota DOT&lt;br&gt;&lt;b&gt;TIGER Round:&lt;/b&gt; TIGER 2009&lt;br&gt;&lt;b&gt;Urban/Rural:&lt;/b&gt;Rural&lt;br&gt;&lt;b&gt;TIGER Award: &lt;/b&gt;10000000&lt;br&gt;&lt;b&gt;Modal Administration:&lt;/b&gt;FHWA&lt;br&gt;&lt;b&gt;Progject Type:&lt;/b&gt; Road&lt;br&gt;&lt;br&gt;&lt;b&gt;Project Description:&lt;/b&gt; The project will reconstruct and surface a deteriorating 15.6 mile segment of US-18 in Oglala and Pine Ridge, SD, creating short-term construction-related jobs and long-term employment while increasing safety and saving lives on a road with an accident rate more than 2.5 times that of South Dakota’s average. Shoulders with rumble strips will be constructed, and other measures will be taken to improve safety and diminish the high incidence of fatal road accidents. Additional improvements include adding sidewalks with lighting and improving access to transit. Curbs, gutters and storm sewers will also be constructed.]]&gt;&lt;/description&gt;</v>
      </c>
      <c r="I12" t="str">
        <f t="shared" si="2"/>
        <v>&lt;styleUrl&gt;#TIGER2009&lt;/styleUrl&gt;</v>
      </c>
      <c r="J12" t="str">
        <f t="shared" si="3"/>
        <v>&lt;Point&gt;&lt;coordinates&gt;-102.714862
,43.223942,0&lt;/coordinates&gt;&lt;/Point&gt;</v>
      </c>
      <c r="K12" t="s">
        <v>423</v>
      </c>
    </row>
    <row r="13" spans="1:11" ht="14.45" x14ac:dyDescent="0.3">
      <c r="A13" t="str">
        <f>Master!I13</f>
        <v>32.778264</v>
      </c>
      <c r="B13" t="str">
        <f>Master!J13</f>
        <v xml:space="preserve">-79.935035
</v>
      </c>
      <c r="C13" t="str">
        <f>Master!C13</f>
        <v>U.S. 17 Septima Clark Parkway</v>
      </c>
      <c r="D13" t="str">
        <f>"&lt;b&gt;Applicant:&lt;/b&gt; "&amp;Master!D13&amp;"&lt;br&gt;&lt;b&gt;TIGER Round:&lt;/b&gt; "&amp;Master!E13&amp;"&lt;br&gt;&lt;b&gt;Urban/Rural:&lt;/b&gt;"&amp;Master!B13&amp;"&lt;br&gt;&lt;b&gt;TIGER Award: &lt;/b&gt;"&amp;Master!H13&amp;"&lt;br&gt;&lt;b&gt;Modal Administration:&lt;/b&gt;"&amp;Master!A13&amp;"&lt;br&gt;&lt;b&gt;Progject Type:&lt;/b&gt; "&amp;Master!F13&amp;"&lt;br&gt;&lt;br&gt;&lt;b&gt;Project Description:&lt;/b&gt; "&amp;Master!G13</f>
        <v>&lt;b&gt;Applicant:&lt;/b&gt; City of Charleston, SC&lt;br&gt;&lt;b&gt;TIGER Round:&lt;/b&gt; TIGER 2009&lt;br&gt;&lt;b&gt;Urban/Rural:&lt;/b&gt;Urban&lt;br&gt;&lt;b&gt;TIGER Award: &lt;/b&gt;10000000&lt;br&gt;&lt;b&gt;Modal Administration:&lt;/b&gt;FHWA&lt;br&gt;&lt;b&gt;Progject Type:&lt;/b&gt; Road&lt;br&gt;&lt;br&gt;&lt;b&gt;Project Description:&lt;/b&gt; This would redesign and reconstruct the Septima Clark Parkway (US-17) to include a storm water runoff system that would quickly shunt water into the nearby river, helping to alleviate flooding in downtown Charleston in the area of the US-17 and I- 26 intersection during moderate to heavy rains. The roadway will be redesigned to improve highway accessibility, traffic efficiency and safety for vehicular and pedestrian traffic. The project also includes the introduction of intelligent transportation systems for more efficient traffic flow.</v>
      </c>
      <c r="E13" t="str">
        <f>SUBSTITUTE(Master!E13," ","")</f>
        <v>TIGER2009</v>
      </c>
      <c r="F13" t="s">
        <v>422</v>
      </c>
      <c r="G13" t="str">
        <f t="shared" si="0"/>
        <v>&lt;name&gt;U.S. 17 Septima Clark Parkway&lt;/name&gt;</v>
      </c>
      <c r="H13" t="str">
        <f t="shared" si="1"/>
        <v>&lt;description&gt;&lt;![CDATA[&lt;b&gt;Applicant:&lt;/b&gt; City of Charleston, SC&lt;br&gt;&lt;b&gt;TIGER Round:&lt;/b&gt; TIGER 2009&lt;br&gt;&lt;b&gt;Urban/Rural:&lt;/b&gt;Urban&lt;br&gt;&lt;b&gt;TIGER Award: &lt;/b&gt;10000000&lt;br&gt;&lt;b&gt;Modal Administration:&lt;/b&gt;FHWA&lt;br&gt;&lt;b&gt;Progject Type:&lt;/b&gt; Road&lt;br&gt;&lt;br&gt;&lt;b&gt;Project Description:&lt;/b&gt; This would redesign and reconstruct the Septima Clark Parkway (US-17) to include a storm water runoff system that would quickly shunt water into the nearby river, helping to alleviate flooding in downtown Charleston in the area of the US-17 and I- 26 intersection during moderate to heavy rains. The roadway will be redesigned to improve highway accessibility, traffic efficiency and safety for vehicular and pedestrian traffic. The project also includes the introduction of intelligent transportation systems for more efficient traffic flow.]]&gt;&lt;/description&gt;</v>
      </c>
      <c r="I13" t="str">
        <f t="shared" si="2"/>
        <v>&lt;styleUrl&gt;#TIGER2009&lt;/styleUrl&gt;</v>
      </c>
      <c r="J13" t="str">
        <f t="shared" si="3"/>
        <v>&lt;Point&gt;&lt;coordinates&gt;-79.935035
,32.778264,0&lt;/coordinates&gt;&lt;/Point&gt;</v>
      </c>
      <c r="K13" t="s">
        <v>423</v>
      </c>
    </row>
    <row r="14" spans="1:11" ht="14.45" x14ac:dyDescent="0.3">
      <c r="A14">
        <f>Master!I14</f>
        <v>39.834856000000002</v>
      </c>
      <c r="B14" t="str">
        <f>Master!J14</f>
        <v xml:space="preserve">-105.023417
</v>
      </c>
      <c r="C14" t="str">
        <f>Master!C14</f>
        <v>US-36 Managed Lanes/Bus Rapid Transit</v>
      </c>
      <c r="D14" t="str">
        <f>"&lt;b&gt;Applicant:&lt;/b&gt; "&amp;Master!D14&amp;"&lt;br&gt;&lt;b&gt;TIGER Round:&lt;/b&gt; "&amp;Master!E14&amp;"&lt;br&gt;&lt;b&gt;Urban/Rural:&lt;/b&gt;"&amp;Master!B14&amp;"&lt;br&gt;&lt;b&gt;TIGER Award: &lt;/b&gt;"&amp;Master!H14&amp;"&lt;br&gt;&lt;b&gt;Modal Administration:&lt;/b&gt;"&amp;Master!A14&amp;"&lt;br&gt;&lt;b&gt;Progject Type:&lt;/b&gt; "&amp;Master!F14&amp;"&lt;br&gt;&lt;br&gt;&lt;b&gt;Project Description:&lt;/b&gt; "&amp;Master!G14</f>
        <v>&lt;b&gt;Applicant:&lt;/b&gt; Colorado DOT&lt;br&gt;&lt;b&gt;TIGER Round:&lt;/b&gt; TIGER 2009&lt;br&gt;&lt;b&gt;Urban/Rural:&lt;/b&gt;Urban&lt;br&gt;&lt;b&gt;TIGER Award: &lt;/b&gt;10000000&lt;br&gt;&lt;b&gt;Modal Administration:&lt;/b&gt;FHWA/TIFIA&lt;br&gt;&lt;b&gt;Progject Type:&lt;/b&gt; Road&lt;br&gt;&lt;br&gt;&lt;b&gt;Project Description:&lt;/b&gt; Managed Lanes/Bus Rapid Transit service will be built on a portion of U.S. 36 from Boulder to Denver. The project includes one managed lane in each direction on US-36; bus rapid transit operations for the corridor; a commuter bikeway; and an intelligent transportation system for toll collection and incident management. It will reduces congestion and encourage more energy efficient modes of transportation, utilize ITS to improve operations and incident management on a congested highway and include significant local funding. (TIFIA Loan Grant)</v>
      </c>
      <c r="E14" t="str">
        <f>SUBSTITUTE(Master!E14," ","")</f>
        <v>TIGER2009</v>
      </c>
      <c r="F14" t="s">
        <v>422</v>
      </c>
      <c r="G14" t="str">
        <f t="shared" si="0"/>
        <v>&lt;name&gt;US-36 Managed Lanes/Bus Rapid Transit&lt;/name&gt;</v>
      </c>
      <c r="H14" t="str">
        <f t="shared" si="1"/>
        <v>&lt;description&gt;&lt;![CDATA[&lt;b&gt;Applicant:&lt;/b&gt; Colorado DOT&lt;br&gt;&lt;b&gt;TIGER Round:&lt;/b&gt; TIGER 2009&lt;br&gt;&lt;b&gt;Urban/Rural:&lt;/b&gt;Urban&lt;br&gt;&lt;b&gt;TIGER Award: &lt;/b&gt;10000000&lt;br&gt;&lt;b&gt;Modal Administration:&lt;/b&gt;FHWA/TIFIA&lt;br&gt;&lt;b&gt;Progject Type:&lt;/b&gt; Road&lt;br&gt;&lt;br&gt;&lt;b&gt;Project Description:&lt;/b&gt; Managed Lanes/Bus Rapid Transit service will be built on a portion of U.S. 36 from Boulder to Denver. The project includes one managed lane in each direction on US-36; bus rapid transit operations for the corridor; a commuter bikeway; and an intelligent transportation system for toll collection and incident management. It will reduces congestion and encourage more energy efficient modes of transportation, utilize ITS to improve operations and incident management on a congested highway and include significant local funding. (TIFIA Loan Grant)]]&gt;&lt;/description&gt;</v>
      </c>
      <c r="I14" t="str">
        <f t="shared" si="2"/>
        <v>&lt;styleUrl&gt;#TIGER2009&lt;/styleUrl&gt;</v>
      </c>
      <c r="J14" t="str">
        <f t="shared" si="3"/>
        <v>&lt;Point&gt;&lt;coordinates&gt;-105.023417
,39.834856,0&lt;/coordinates&gt;&lt;/Point&gt;</v>
      </c>
      <c r="K14" t="s">
        <v>423</v>
      </c>
    </row>
    <row r="15" spans="1:11" ht="14.45" x14ac:dyDescent="0.3">
      <c r="A15" t="str">
        <f>Master!I15</f>
        <v>47.430180</v>
      </c>
      <c r="B15" t="str">
        <f>Master!J15</f>
        <v xml:space="preserve">-114.124502
</v>
      </c>
      <c r="C15" t="str">
        <f>Master!C15</f>
        <v>Lake County Transportation Connectivity Project</v>
      </c>
      <c r="D15" t="str">
        <f>"&lt;b&gt;Applicant:&lt;/b&gt; "&amp;Master!D15&amp;"&lt;br&gt;&lt;b&gt;TIGER Round:&lt;/b&gt; "&amp;Master!E15&amp;"&lt;br&gt;&lt;b&gt;Urban/Rural:&lt;/b&gt;"&amp;Master!B15&amp;"&lt;br&gt;&lt;b&gt;TIGER Award: &lt;/b&gt;"&amp;Master!H15&amp;"&lt;br&gt;&lt;b&gt;Modal Administration:&lt;/b&gt;"&amp;Master!A15&amp;"&lt;br&gt;&lt;b&gt;Progject Type:&lt;/b&gt; "&amp;Master!F15&amp;"&lt;br&gt;&lt;br&gt;&lt;b&gt;Project Description:&lt;/b&gt; "&amp;Master!G15</f>
        <v>&lt;b&gt;Applicant:&lt;/b&gt; Lake County&lt;br&gt;&lt;b&gt;TIGER Round:&lt;/b&gt; TIGER 2009&lt;br&gt;&lt;b&gt;Urban/Rural:&lt;/b&gt;Rural&lt;br&gt;&lt;b&gt;TIGER Award: &lt;/b&gt;12000000&lt;br&gt;&lt;b&gt;Modal Administration:&lt;/b&gt;FHWA&lt;br&gt;&lt;b&gt;Progject Type:&lt;/b&gt; Road&lt;br&gt;&lt;br&gt;&lt;b&gt;Project Description:&lt;/b&gt; This project will upgrade city and county streets and roads, including Skyline Drive in the Polson area. This will increase the safety and transportation options of the predominately rural area by providing better connections for residents traveling to work, school or other destinations. The improvements are aimed at creating a safer and more convenient transportation system on facilities that are currently in need of improvements – Skyline Drive has been identified by the Montana DOT as a risk in its Safety Management Program. Skyline Drive has steep grades, sharp curves, a narrow roadway, and a narrow bridge.</v>
      </c>
      <c r="E15" t="str">
        <f>SUBSTITUTE(Master!E15," ","")</f>
        <v>TIGER2009</v>
      </c>
      <c r="F15" t="s">
        <v>422</v>
      </c>
      <c r="G15" t="str">
        <f t="shared" si="0"/>
        <v>&lt;name&gt;Lake County Transportation Connectivity Project&lt;/name&gt;</v>
      </c>
      <c r="H15" t="str">
        <f t="shared" si="1"/>
        <v>&lt;description&gt;&lt;![CDATA[&lt;b&gt;Applicant:&lt;/b&gt; Lake County&lt;br&gt;&lt;b&gt;TIGER Round:&lt;/b&gt; TIGER 2009&lt;br&gt;&lt;b&gt;Urban/Rural:&lt;/b&gt;Rural&lt;br&gt;&lt;b&gt;TIGER Award: &lt;/b&gt;12000000&lt;br&gt;&lt;b&gt;Modal Administration:&lt;/b&gt;FHWA&lt;br&gt;&lt;b&gt;Progject Type:&lt;/b&gt; Road&lt;br&gt;&lt;br&gt;&lt;b&gt;Project Description:&lt;/b&gt; This project will upgrade city and county streets and roads, including Skyline Drive in the Polson area. This will increase the safety and transportation options of the predominately rural area by providing better connections for residents traveling to work, school or other destinations. The improvements are aimed at creating a safer and more convenient transportation system on facilities that are currently in need of improvements – Skyline Drive has been identified by the Montana DOT as a risk in its Safety Management Program. Skyline Drive has steep grades, sharp curves, a narrow roadway, and a narrow bridge.]]&gt;&lt;/description&gt;</v>
      </c>
      <c r="I15" t="str">
        <f t="shared" si="2"/>
        <v>&lt;styleUrl&gt;#TIGER2009&lt;/styleUrl&gt;</v>
      </c>
      <c r="J15" t="str">
        <f t="shared" si="3"/>
        <v>&lt;Point&gt;&lt;coordinates&gt;-114.124502
,47.430180,0&lt;/coordinates&gt;&lt;/Point&gt;</v>
      </c>
      <c r="K15" t="s">
        <v>423</v>
      </c>
    </row>
    <row r="16" spans="1:11" ht="14.45" x14ac:dyDescent="0.3">
      <c r="A16" t="str">
        <f>Master!I16</f>
        <v>44.378059</v>
      </c>
      <c r="B16" t="str">
        <f>Master!J16</f>
        <v xml:space="preserve">-69.003342
</v>
      </c>
      <c r="C16" t="str">
        <f>Master!C16</f>
        <v>Revitalizing Maine's Ports</v>
      </c>
      <c r="D16" t="str">
        <f>"&lt;b&gt;Applicant:&lt;/b&gt; "&amp;Master!D16&amp;"&lt;br&gt;&lt;b&gt;TIGER Round:&lt;/b&gt; "&amp;Master!E16&amp;"&lt;br&gt;&lt;b&gt;Urban/Rural:&lt;/b&gt;"&amp;Master!B16&amp;"&lt;br&gt;&lt;b&gt;TIGER Award: &lt;/b&gt;"&amp;Master!H16&amp;"&lt;br&gt;&lt;b&gt;Modal Administration:&lt;/b&gt;"&amp;Master!A16&amp;"&lt;br&gt;&lt;b&gt;Progject Type:&lt;/b&gt; "&amp;Master!F16&amp;"&lt;br&gt;&lt;br&gt;&lt;b&gt;Project Description:&lt;/b&gt; "&amp;Master!G16</f>
        <v>&lt;b&gt;Applicant:&lt;/b&gt; Maine DOT&lt;br&gt;&lt;b&gt;TIGER Round:&lt;/b&gt; TIGER 2009&lt;br&gt;&lt;b&gt;Urban/Rural:&lt;/b&gt;Urban&lt;br&gt;&lt;b&gt;TIGER Award: &lt;/b&gt;14000000&lt;br&gt;&lt;b&gt;Modal Administration:&lt;/b&gt;MARAD&lt;br&gt;&lt;b&gt;Progject Type:&lt;/b&gt; Port&lt;br&gt;&lt;br&gt;&lt;b&gt;Project Description:&lt;/b&gt; The project advances Maine's Three-Port Strategy, a long-term strategy developed in 1978 to concentrate state investments in deep-water port facilities. TIGER funds will help the Port of Portland to upgrade the wharf and upland storage facility at the International Marine Terminal Facility; the Port of Searsport to invest in innovative new equipment, including a heavy-lift mobile harbor crane; and the Port of Eastport to invest in storage space and conveyor equipment. This will allow Maine’s ports to diversify revenue sources and help stabilize the economy, position Maine’s ports to move wind turbines and other “green” freight in these economically distressed areas (Searsport and Eastport)</v>
      </c>
      <c r="E16" t="str">
        <f>SUBSTITUTE(Master!E16," ","")</f>
        <v>TIGER2009</v>
      </c>
      <c r="F16" t="s">
        <v>422</v>
      </c>
      <c r="G16" t="str">
        <f t="shared" si="0"/>
        <v>&lt;name&gt;Revitalizing Maine's Ports&lt;/name&gt;</v>
      </c>
      <c r="H16" t="str">
        <f t="shared" si="1"/>
        <v>&lt;description&gt;&lt;![CDATA[&lt;b&gt;Applicant:&lt;/b&gt; Maine DOT&lt;br&gt;&lt;b&gt;TIGER Round:&lt;/b&gt; TIGER 2009&lt;br&gt;&lt;b&gt;Urban/Rural:&lt;/b&gt;Urban&lt;br&gt;&lt;b&gt;TIGER Award: &lt;/b&gt;14000000&lt;br&gt;&lt;b&gt;Modal Administration:&lt;/b&gt;MARAD&lt;br&gt;&lt;b&gt;Progject Type:&lt;/b&gt; Port&lt;br&gt;&lt;br&gt;&lt;b&gt;Project Description:&lt;/b&gt; The project advances Maine's Three-Port Strategy, a long-term strategy developed in 1978 to concentrate state investments in deep-water port facilities. TIGER funds will help the Port of Portland to upgrade the wharf and upland storage facility at the International Marine Terminal Facility; the Port of Searsport to invest in innovative new equipment, including a heavy-lift mobile harbor crane; and the Port of Eastport to invest in storage space and conveyor equipment. This will allow Maine’s ports to diversify revenue sources and help stabilize the economy, position Maine’s ports to move wind turbines and other “green” freight in these economically distressed areas (Searsport and Eastport)]]&gt;&lt;/description&gt;</v>
      </c>
      <c r="I16" t="str">
        <f t="shared" si="2"/>
        <v>&lt;styleUrl&gt;#TIGER2009&lt;/styleUrl&gt;</v>
      </c>
      <c r="J16" t="str">
        <f t="shared" si="3"/>
        <v>&lt;Point&gt;&lt;coordinates&gt;-69.003342
,44.378059,0&lt;/coordinates&gt;&lt;/Point&gt;</v>
      </c>
      <c r="K16" t="s">
        <v>423</v>
      </c>
    </row>
    <row r="17" spans="1:11" ht="14.45" x14ac:dyDescent="0.3">
      <c r="A17" t="str">
        <f>Master!I17</f>
        <v>36.915812</v>
      </c>
      <c r="B17" t="str">
        <f>Master!J17</f>
        <v xml:space="preserve">-82.977290
</v>
      </c>
      <c r="C17" t="str">
        <f>Master!C17</f>
        <v>Appalachian Regional Short Line Rail Project (KY, WV and TN)</v>
      </c>
      <c r="D17" t="str">
        <f>"&lt;b&gt;Applicant:&lt;/b&gt; "&amp;Master!D17&amp;"&lt;br&gt;&lt;b&gt;TIGER Round:&lt;/b&gt; "&amp;Master!E17&amp;"&lt;br&gt;&lt;b&gt;Urban/Rural:&lt;/b&gt;"&amp;Master!B17&amp;"&lt;br&gt;&lt;b&gt;TIGER Award: &lt;/b&gt;"&amp;Master!H17&amp;"&lt;br&gt;&lt;b&gt;Modal Administration:&lt;/b&gt;"&amp;Master!A17&amp;"&lt;br&gt;&lt;b&gt;Progject Type:&lt;/b&gt; "&amp;Master!F17&amp;"&lt;br&gt;&lt;br&gt;&lt;b&gt;Project Description:&lt;/b&gt; "&amp;Master!G17</f>
        <v>&lt;b&gt;Applicant:&lt;/b&gt; Commonwealth of Kentucky&lt;br&gt;&lt;b&gt;TIGER Round:&lt;/b&gt; TIGER 2009&lt;br&gt;&lt;b&gt;Urban/Rural:&lt;/b&gt;Rural&lt;br&gt;&lt;b&gt;TIGER Award: &lt;/b&gt;17551028&lt;br&gt;&lt;b&gt;Modal Administration:&lt;/b&gt;FHWA&lt;br&gt;&lt;b&gt;Progject Type:&lt;/b&gt; Rail&lt;br&gt;&lt;br&gt;&lt;b&gt;Project Description:&lt;/b&gt; 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v>
      </c>
      <c r="E17" t="str">
        <f>SUBSTITUTE(Master!E17," ","")</f>
        <v>TIGER2009</v>
      </c>
      <c r="F17" t="s">
        <v>422</v>
      </c>
      <c r="G17" t="str">
        <f t="shared" si="0"/>
        <v>&lt;name&gt;Appalachian Regional Short Line Rail Project (KY, WV and TN)&lt;/name&gt;</v>
      </c>
      <c r="H17" t="str">
        <f t="shared" si="1"/>
        <v>&lt;description&gt;&lt;![CDATA[&lt;b&gt;Applicant:&lt;/b&gt; Commonwealth of Kentucky&lt;br&gt;&lt;b&gt;TIGER Round:&lt;/b&gt; TIGER 2009&lt;br&gt;&lt;b&gt;Urban/Rural:&lt;/b&gt;Rural&lt;br&gt;&lt;b&gt;TIGER Award: &lt;/b&gt;17551028&lt;br&gt;&lt;b&gt;Modal Administration:&lt;/b&gt;FHWA&lt;br&gt;&lt;b&gt;Progject Type:&lt;/b&gt; Rail&lt;br&gt;&lt;br&gt;&lt;b&gt;Project Description:&lt;/b&gt; 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quickly.]]&gt;&lt;/description&gt;</v>
      </c>
      <c r="I17" t="str">
        <f t="shared" si="2"/>
        <v>&lt;styleUrl&gt;#TIGER2009&lt;/styleUrl&gt;</v>
      </c>
      <c r="J17" t="str">
        <f t="shared" si="3"/>
        <v>&lt;Point&gt;&lt;coordinates&gt;-82.977290
,36.915812,0&lt;/coordinates&gt;&lt;/Point&gt;</v>
      </c>
      <c r="K17" t="s">
        <v>423</v>
      </c>
    </row>
    <row r="18" spans="1:11" ht="14.45" x14ac:dyDescent="0.3">
      <c r="A18" t="str">
        <f>Master!I18</f>
        <v>41.637541</v>
      </c>
      <c r="B18" t="str">
        <f>Master!J18</f>
        <v>-70.931085</v>
      </c>
      <c r="C18" t="str">
        <f>Master!C18</f>
        <v>Fast Track New Bedford</v>
      </c>
      <c r="D18" t="str">
        <f>"&lt;b&gt;Applicant:&lt;/b&gt; "&amp;Master!D18&amp;"&lt;br&gt;&lt;b&gt;TIGER Round:&lt;/b&gt; "&amp;Master!E18&amp;"&lt;br&gt;&lt;b&gt;Urban/Rural:&lt;/b&gt;"&amp;Master!B18&amp;"&lt;br&gt;&lt;b&gt;TIGER Award: &lt;/b&gt;"&amp;Master!H18&amp;"&lt;br&gt;&lt;b&gt;Modal Administration:&lt;/b&gt;"&amp;Master!A18&amp;"&lt;br&gt;&lt;b&gt;Progject Type:&lt;/b&gt; "&amp;Master!F18&amp;"&lt;br&gt;&lt;br&gt;&lt;b&gt;Project Description:&lt;/b&gt; "&amp;Master!G18</f>
        <v>&lt;b&gt;Applicant:&lt;/b&gt; Massachusetts DOT&lt;br&gt;&lt;b&gt;TIGER Round:&lt;/b&gt; TIGER 2009&lt;br&gt;&lt;b&gt;Urban/Rural:&lt;/b&gt;Urban&lt;br&gt;&lt;b&gt;TIGER Award: &lt;/b&gt;20000000&lt;br&gt;&lt;b&gt;Modal Administration:&lt;/b&gt;FRA&lt;br&gt;&lt;b&gt;Progject Type:&lt;/b&gt; Rail&lt;br&gt;&lt;br&gt;&lt;b&gt;Project Description:&lt;/b&gt; This includes the reconstruction of four inadequate and dangerous freight rail bridges. These bridges are more than 100 years old and can only accommodate train speeds of five miles per hour or less. The bridges were last rated in 1995 as having inadequate superstructures. The bridge replacements are critical to moving freight from the waterfront area, which otherwise has to be moved by truck. Currently, 1300 carloads per year of PCB-contaminated dredge spoils are hauled from the New Bedford Harbor over the freight rail bridges. An additional 500 carloads of freight also depend on the bridges. Replacing the bridges will reduce fuel consumption and provide development opportunities in the waterfront area.</v>
      </c>
      <c r="E18" t="str">
        <f>SUBSTITUTE(Master!E18," ","")</f>
        <v>TIGER2009</v>
      </c>
      <c r="F18" t="s">
        <v>422</v>
      </c>
      <c r="G18" t="str">
        <f t="shared" si="0"/>
        <v>&lt;name&gt;Fast Track New Bedford&lt;/name&gt;</v>
      </c>
      <c r="H18" t="str">
        <f t="shared" si="1"/>
        <v>&lt;description&gt;&lt;![CDATA[&lt;b&gt;Applicant:&lt;/b&gt; Massachusetts DOT&lt;br&gt;&lt;b&gt;TIGER Round:&lt;/b&gt; TIGER 2009&lt;br&gt;&lt;b&gt;Urban/Rural:&lt;/b&gt;Urban&lt;br&gt;&lt;b&gt;TIGER Award: &lt;/b&gt;20000000&lt;br&gt;&lt;b&gt;Modal Administration:&lt;/b&gt;FRA&lt;br&gt;&lt;b&gt;Progject Type:&lt;/b&gt; Rail&lt;br&gt;&lt;br&gt;&lt;b&gt;Project Description:&lt;/b&gt; This includes the reconstruction of four inadequate and dangerous freight rail bridges. These bridges are more than 100 years old and can only accommodate train speeds of five miles per hour or less. The bridges were last rated in 1995 as having inadequate superstructures. The bridge replacements are critical to moving freight from the waterfront area, which otherwise has to be moved by truck. Currently, 1300 carloads per year of PCB-contaminated dredge spoils are hauled from the New Bedford Harbor over the freight rail bridges. An additional 500 carloads of freight also depend on the bridges. Replacing the bridges will reduce fuel consumption and provide development opportunities in the waterfront area.]]&gt;&lt;/description&gt;</v>
      </c>
      <c r="I18" t="str">
        <f t="shared" si="2"/>
        <v>&lt;styleUrl&gt;#TIGER2009&lt;/styleUrl&gt;</v>
      </c>
      <c r="J18" t="str">
        <f t="shared" si="3"/>
        <v>&lt;Point&gt;&lt;coordinates&gt;-70.931085,41.637541,0&lt;/coordinates&gt;&lt;/Point&gt;</v>
      </c>
      <c r="K18" t="s">
        <v>423</v>
      </c>
    </row>
    <row r="19" spans="1:11" ht="14.45" x14ac:dyDescent="0.3">
      <c r="A19" t="str">
        <f>Master!I19</f>
        <v>41.147591</v>
      </c>
      <c r="B19" t="str">
        <f>Master!J19</f>
        <v xml:space="preserve">-81.359553
</v>
      </c>
      <c r="C19" t="str">
        <f>Master!C19</f>
        <v>Kent Central Gateway Multimodal Transit Facility</v>
      </c>
      <c r="D19" t="str">
        <f>"&lt;b&gt;Applicant:&lt;/b&gt; "&amp;Master!D19&amp;"&lt;br&gt;&lt;b&gt;TIGER Round:&lt;/b&gt; "&amp;Master!E19&amp;"&lt;br&gt;&lt;b&gt;Urban/Rural:&lt;/b&gt;"&amp;Master!B19&amp;"&lt;br&gt;&lt;b&gt;TIGER Award: &lt;/b&gt;"&amp;Master!H19&amp;"&lt;br&gt;&lt;b&gt;Modal Administration:&lt;/b&gt;"&amp;Master!A19&amp;"&lt;br&gt;&lt;b&gt;Progject Type:&lt;/b&gt; "&amp;Master!F19&amp;"&lt;br&gt;&lt;br&gt;&lt;b&gt;Project Description:&lt;/b&gt; "&amp;Master!G19</f>
        <v>&lt;b&gt;Applicant:&lt;/b&gt; Portage Area Regional Transportation Authority&lt;br&gt;&lt;b&gt;TIGER Round:&lt;/b&gt; TIGER 2009&lt;br&gt;&lt;b&gt;Urban/Rural:&lt;/b&gt;Urban&lt;br&gt;&lt;b&gt;TIGER Award: &lt;/b&gt;20000000&lt;br&gt;&lt;b&gt;Modal Administration:&lt;/b&gt;FTA&lt;br&gt;&lt;b&gt;Progject Type:&lt;/b&gt; Transit&lt;br&gt;&lt;br&gt;&lt;b&gt;Project Description:&lt;/b&gt; The project will construct a new bus transfer facility in downtown Kent with parking spaces to support future development. The facility will include commercial space and bicycle storage to improve transit accessibility in Kent and linkages to Cleveland and Akron. This will improve travel options by including in one facility 10 bus bays, an indoor waiting area, public restrooms, automobile parking, a passenger pickup/drop-off area, an outdoor waiting area and a bicycle storage area. The new facility encourages the use of transit, expands community access, and has potential economic development benefits for the city.</v>
      </c>
      <c r="E19" t="str">
        <f>SUBSTITUTE(Master!E19," ","")</f>
        <v>TIGER2009</v>
      </c>
      <c r="F19" t="s">
        <v>422</v>
      </c>
      <c r="G19" t="str">
        <f t="shared" si="0"/>
        <v>&lt;name&gt;Kent Central Gateway Multimodal Transit Facility&lt;/name&gt;</v>
      </c>
      <c r="H19" t="str">
        <f t="shared" si="1"/>
        <v>&lt;description&gt;&lt;![CDATA[&lt;b&gt;Applicant:&lt;/b&gt; Portage Area Regional Transportation Authority&lt;br&gt;&lt;b&gt;TIGER Round:&lt;/b&gt; TIGER 2009&lt;br&gt;&lt;b&gt;Urban/Rural:&lt;/b&gt;Urban&lt;br&gt;&lt;b&gt;TIGER Award: &lt;/b&gt;20000000&lt;br&gt;&lt;b&gt;Modal Administration:&lt;/b&gt;FTA&lt;br&gt;&lt;b&gt;Progject Type:&lt;/b&gt; Transit&lt;br&gt;&lt;br&gt;&lt;b&gt;Project Description:&lt;/b&gt; The project will construct a new bus transfer facility in downtown Kent with parking spaces to support future development. The facility will include commercial space and bicycle storage to improve transit accessibility in Kent and linkages to Cleveland and Akron. This will improve travel options by including in one facility 10 bus bays, an indoor waiting area, public restrooms, automobile parking, a passenger pickup/drop-off area, an outdoor waiting area and a bicycle storage area. The new facility encourages the use of transit, expands community access, and has potential economic development benefits for the city.]]&gt;&lt;/description&gt;</v>
      </c>
      <c r="I19" t="str">
        <f t="shared" si="2"/>
        <v>&lt;styleUrl&gt;#TIGER2009&lt;/styleUrl&gt;</v>
      </c>
      <c r="J19" t="str">
        <f t="shared" si="3"/>
        <v>&lt;Point&gt;&lt;coordinates&gt;-81.359553
,41.147591,0&lt;/coordinates&gt;&lt;/Point&gt;</v>
      </c>
      <c r="K19" t="s">
        <v>423</v>
      </c>
    </row>
    <row r="20" spans="1:11" ht="14.45" x14ac:dyDescent="0.3">
      <c r="A20" t="str">
        <f>Master!I20</f>
        <v>38.729677</v>
      </c>
      <c r="B20" t="str">
        <f>Master!J20</f>
        <v xml:space="preserve">-85.370541
</v>
      </c>
      <c r="C20" t="str">
        <f>Master!C20</f>
        <v>Milton-Madison Bridge Replacement (KY and IN)</v>
      </c>
      <c r="D20" t="str">
        <f>"&lt;b&gt;Applicant:&lt;/b&gt; "&amp;Master!D20&amp;"&lt;br&gt;&lt;b&gt;TIGER Round:&lt;/b&gt; "&amp;Master!E20&amp;"&lt;br&gt;&lt;b&gt;Urban/Rural:&lt;/b&gt;"&amp;Master!B20&amp;"&lt;br&gt;&lt;b&gt;TIGER Award: &lt;/b&gt;"&amp;Master!H20&amp;"&lt;br&gt;&lt;b&gt;Modal Administration:&lt;/b&gt;"&amp;Master!A20&amp;"&lt;br&gt;&lt;b&gt;Progject Type:&lt;/b&gt; "&amp;Master!F20&amp;"&lt;br&gt;&lt;br&gt;&lt;b&gt;Project Description:&lt;/b&gt; "&amp;Master!G20</f>
        <v>&lt;b&gt;Applicant:&lt;/b&gt; Kentucky Transportation Cabinet&lt;br&gt;&lt;b&gt;TIGER Round:&lt;/b&gt; TIGER 2009&lt;br&gt;&lt;b&gt;Urban/Rural:&lt;/b&gt;Rural&lt;br&gt;&lt;b&gt;TIGER Award: &lt;/b&gt;20000000&lt;br&gt;&lt;b&gt;Modal Administration:&lt;/b&gt;FHWA&lt;br&gt;&lt;b&gt;Progject Type:&lt;/b&gt; Road&lt;br&gt;&lt;br&gt;&lt;b&gt;Project Description:&lt;/b&gt; The project will replace the existing Milton-Madison Bridge (US 421), constructed in 1929, which is currently both structurally deficient and functionally obsolete by today’s standards. The bridge provides a link between the communities of Milton, Kentucky and Madison, Indiana, two economically distressed areas that make up a single community. An estimated 10,700 vehicles cross the bridge each day. Bicycle/pedestrian access will be included in the bridge between these two cities, which is supported by both Kentucky and Indiana, which will share in the funding of the project.</v>
      </c>
      <c r="E20" t="str">
        <f>SUBSTITUTE(Master!E20," ","")</f>
        <v>TIGER2009</v>
      </c>
      <c r="F20" t="s">
        <v>422</v>
      </c>
      <c r="G20" t="str">
        <f t="shared" si="0"/>
        <v>&lt;name&gt;Milton-Madison Bridge Replacement (KY and IN)&lt;/name&gt;</v>
      </c>
      <c r="H20" t="str">
        <f t="shared" si="1"/>
        <v>&lt;description&gt;&lt;![CDATA[&lt;b&gt;Applicant:&lt;/b&gt; Kentucky Transportation Cabinet&lt;br&gt;&lt;b&gt;TIGER Round:&lt;/b&gt; TIGER 2009&lt;br&gt;&lt;b&gt;Urban/Rural:&lt;/b&gt;Rural&lt;br&gt;&lt;b&gt;TIGER Award: &lt;/b&gt;20000000&lt;br&gt;&lt;b&gt;Modal Administration:&lt;/b&gt;FHWA&lt;br&gt;&lt;b&gt;Progject Type:&lt;/b&gt; Road&lt;br&gt;&lt;br&gt;&lt;b&gt;Project Description:&lt;/b&gt; The project will replace the existing Milton-Madison Bridge (US 421), constructed in 1929, which is currently both structurally deficient and functionally obsolete by today’s standards. The bridge provides a link between the communities of Milton, Kentucky and Madison, Indiana, two economically distressed areas that make up a single community. An estimated 10,700 vehicles cross the bridge each day. Bicycle/pedestrian access will be included in the bridge between these two cities, which is supported by both Kentucky and Indiana, which will share in the funding of the project.]]&gt;&lt;/description&gt;</v>
      </c>
      <c r="I20" t="str">
        <f t="shared" si="2"/>
        <v>&lt;styleUrl&gt;#TIGER2009&lt;/styleUrl&gt;</v>
      </c>
      <c r="J20" t="str">
        <f t="shared" si="3"/>
        <v>&lt;Point&gt;&lt;coordinates&gt;-85.370541
,38.729677,0&lt;/coordinates&gt;&lt;/Point&gt;</v>
      </c>
      <c r="K20" t="s">
        <v>423</v>
      </c>
    </row>
    <row r="21" spans="1:11" ht="14.45" x14ac:dyDescent="0.3">
      <c r="A21" t="str">
        <f>Master!I21</f>
        <v>30.377560</v>
      </c>
      <c r="B21" t="str">
        <f>Master!J21</f>
        <v xml:space="preserve">-89.097362
</v>
      </c>
      <c r="C21" t="str">
        <f>Master!C21</f>
        <v>Port of Gulfport Rail Improvements</v>
      </c>
      <c r="D21" t="str">
        <f>"&lt;b&gt;Applicant:&lt;/b&gt; "&amp;Master!D21&amp;"&lt;br&gt;&lt;b&gt;TIGER Round:&lt;/b&gt; "&amp;Master!E21&amp;"&lt;br&gt;&lt;b&gt;Urban/Rural:&lt;/b&gt;"&amp;Master!B21&amp;"&lt;br&gt;&lt;b&gt;TIGER Award: &lt;/b&gt;"&amp;Master!H21&amp;"&lt;br&gt;&lt;b&gt;Modal Administration:&lt;/b&gt;"&amp;Master!A21&amp;"&lt;br&gt;&lt;b&gt;Progject Type:&lt;/b&gt; "&amp;Master!F21&amp;"&lt;br&gt;&lt;br&gt;&lt;b&gt;Project Description:&lt;/b&gt; "&amp;Master!G21</f>
        <v>&lt;b&gt;Applicant:&lt;/b&gt; MS Port Authority&lt;br&gt;&lt;b&gt;TIGER Round:&lt;/b&gt; TIGER 2009&lt;br&gt;&lt;b&gt;Urban/Rural:&lt;/b&gt;Urban&lt;br&gt;&lt;b&gt;TIGER Award: &lt;/b&gt;20000000&lt;br&gt;&lt;b&gt;Modal Administration:&lt;/b&gt;MARAD&lt;br&gt;&lt;b&gt;Progject Type:&lt;/b&gt; Port&lt;br&gt;&lt;br&gt;&lt;b&gt;Project Description:&lt;/b&gt; This project in an area still coming back to life after Hurricane Katrina is a public-private partnership between the Mississippi State Port Authority and the KCS Railway Company to improve the KCS Line which include new rail and ties; improved and additional siding; installation of new switches and other modernization devices; and replacing, rebuilding and improving existing road crossings and bridges. This upgrades 76.5 miles of rail so that double-stack trains will be able to run at 49 mph instead of the current 10 mph speed for just single-stacked trains, massively increasing capacity and speed for freight. This connects the Port of Gulfport to Chicago and Canada as well as to New Orleans and the East Coast.</v>
      </c>
      <c r="E21" t="str">
        <f>SUBSTITUTE(Master!E21," ","")</f>
        <v>TIGER2009</v>
      </c>
      <c r="F21" t="s">
        <v>422</v>
      </c>
      <c r="G21" t="str">
        <f t="shared" si="0"/>
        <v>&lt;name&gt;Port of Gulfport Rail Improvements&lt;/name&gt;</v>
      </c>
      <c r="H21" t="str">
        <f t="shared" si="1"/>
        <v>&lt;description&gt;&lt;![CDATA[&lt;b&gt;Applicant:&lt;/b&gt; MS Port Authority&lt;br&gt;&lt;b&gt;TIGER Round:&lt;/b&gt; TIGER 2009&lt;br&gt;&lt;b&gt;Urban/Rural:&lt;/b&gt;Urban&lt;br&gt;&lt;b&gt;TIGER Award: &lt;/b&gt;20000000&lt;br&gt;&lt;b&gt;Modal Administration:&lt;/b&gt;MARAD&lt;br&gt;&lt;b&gt;Progject Type:&lt;/b&gt; Port&lt;br&gt;&lt;br&gt;&lt;b&gt;Project Description:&lt;/b&gt; This project in an area still coming back to life after Hurricane Katrina is a public-private partnership between the Mississippi State Port Authority and the KCS Railway Company to improve the KCS Line which include new rail and ties; improved and additional siding; installation of new switches and other modernization devices; and replacing, rebuilding and improving existing road crossings and bridges. This upgrades 76.5 miles of rail so that double-stack trains will be able to run at 49 mph instead of the current 10 mph speed for just single-stacked trains, massively increasing capacity and speed for freight. This connects the Port of Gulfport to Chicago and Canada as well as to New Orleans and the East Coast.]]&gt;&lt;/description&gt;</v>
      </c>
      <c r="I21" t="str">
        <f t="shared" si="2"/>
        <v>&lt;styleUrl&gt;#TIGER2009&lt;/styleUrl&gt;</v>
      </c>
      <c r="J21" t="str">
        <f t="shared" si="3"/>
        <v>&lt;Point&gt;&lt;coordinates&gt;-89.097362
,30.377560,0&lt;/coordinates&gt;&lt;/Point&gt;</v>
      </c>
      <c r="K21" t="s">
        <v>423</v>
      </c>
    </row>
    <row r="22" spans="1:11" ht="14.45" x14ac:dyDescent="0.3">
      <c r="A22" t="str">
        <f>Master!I22</f>
        <v>42.406803</v>
      </c>
      <c r="B22">
        <f>Master!J22</f>
        <v>-71.012900999999999</v>
      </c>
      <c r="C22" t="str">
        <f>Master!C22</f>
        <v>Revere Transit Facility and Streetscape</v>
      </c>
      <c r="D22" t="str">
        <f>"&lt;b&gt;Applicant:&lt;/b&gt; "&amp;Master!D22&amp;"&lt;br&gt;&lt;b&gt;TIGER Round:&lt;/b&gt; "&amp;Master!E22&amp;"&lt;br&gt;&lt;b&gt;Urban/Rural:&lt;/b&gt;"&amp;Master!B22&amp;"&lt;br&gt;&lt;b&gt;TIGER Award: &lt;/b&gt;"&amp;Master!H22&amp;"&lt;br&gt;&lt;b&gt;Modal Administration:&lt;/b&gt;"&amp;Master!A22&amp;"&lt;br&gt;&lt;b&gt;Progject Type:&lt;/b&gt; "&amp;Master!F22&amp;"&lt;br&gt;&lt;br&gt;&lt;b&gt;Project Description:&lt;/b&gt; "&amp;Master!G22</f>
        <v>&lt;b&gt;Applicant:&lt;/b&gt; City of Revere&lt;br&gt;&lt;b&gt;TIGER Round:&lt;/b&gt; TIGER 2009&lt;br&gt;&lt;b&gt;Urban/Rural:&lt;/b&gt;Urban&lt;br&gt;&lt;b&gt;TIGER Award: &lt;/b&gt;20000000&lt;br&gt;&lt;b&gt;Modal Administration:&lt;/b&gt;FTA&lt;br&gt;&lt;b&gt;Progject Type:&lt;/b&gt; Transit&lt;br&gt;&lt;br&gt;&lt;b&gt;Project Description:&lt;/b&gt; The project will reconfigure acres of dilapidated and aging surface parking lots into a vertical multi-modal transit facility and plaza, linking automobiles, transit, pedestrians and bicyclists in a hospitable environment that encourages alternative transportation options. For decades, auto traffic has overshadowed alternative modes of transit in Revere, in large part due to parking lot sprawl. The Blue Line and Route 1A currently impede direct access for pedestrians and bicyclists and degrade transit connections. This project will provide transit-oriented improvements that enhance livability and travel choices in the Wonderland area.</v>
      </c>
      <c r="E22" t="str">
        <f>SUBSTITUTE(Master!E22," ","")</f>
        <v>TIGER2009</v>
      </c>
      <c r="F22" t="s">
        <v>422</v>
      </c>
      <c r="G22" t="str">
        <f t="shared" si="0"/>
        <v>&lt;name&gt;Revere Transit Facility and Streetscape&lt;/name&gt;</v>
      </c>
      <c r="H22" t="str">
        <f t="shared" si="1"/>
        <v>&lt;description&gt;&lt;![CDATA[&lt;b&gt;Applicant:&lt;/b&gt; City of Revere&lt;br&gt;&lt;b&gt;TIGER Round:&lt;/b&gt; TIGER 2009&lt;br&gt;&lt;b&gt;Urban/Rural:&lt;/b&gt;Urban&lt;br&gt;&lt;b&gt;TIGER Award: &lt;/b&gt;20000000&lt;br&gt;&lt;b&gt;Modal Administration:&lt;/b&gt;FTA&lt;br&gt;&lt;b&gt;Progject Type:&lt;/b&gt; Transit&lt;br&gt;&lt;br&gt;&lt;b&gt;Project Description:&lt;/b&gt; The project will reconfigure acres of dilapidated and aging surface parking lots into a vertical multi-modal transit facility and plaza, linking automobiles, transit, pedestrians and bicyclists in a hospitable environment that encourages alternative transportation options. For decades, auto traffic has overshadowed alternative modes of transit in Revere, in large part due to parking lot sprawl. The Blue Line and Route 1A currently impede direct access for pedestrians and bicyclists and degrade transit connections. This project will provide transit-oriented improvements that enhance livability and travel choices in the Wonderland area.]]&gt;&lt;/description&gt;</v>
      </c>
      <c r="I22" t="str">
        <f t="shared" si="2"/>
        <v>&lt;styleUrl&gt;#TIGER2009&lt;/styleUrl&gt;</v>
      </c>
      <c r="J22" t="str">
        <f t="shared" si="3"/>
        <v>&lt;Point&gt;&lt;coordinates&gt;-71.012901,42.406803,0&lt;/coordinates&gt;&lt;/Point&gt;</v>
      </c>
      <c r="K22" t="s">
        <v>423</v>
      </c>
    </row>
    <row r="23" spans="1:11" ht="14.45" x14ac:dyDescent="0.3">
      <c r="A23" t="str">
        <f>Master!I23</f>
        <v>32.668812</v>
      </c>
      <c r="B23" t="str">
        <f>Master!J23</f>
        <v xml:space="preserve">-96.961009
</v>
      </c>
      <c r="C23" t="str">
        <f>Master!C23</f>
        <v>Texas State Highway 161 (Grand Prairie)</v>
      </c>
      <c r="D23" t="str">
        <f>"&lt;b&gt;Applicant:&lt;/b&gt; "&amp;Master!D23&amp;"&lt;br&gt;&lt;b&gt;TIGER Round:&lt;/b&gt; "&amp;Master!E23&amp;"&lt;br&gt;&lt;b&gt;Urban/Rural:&lt;/b&gt;"&amp;Master!B23&amp;"&lt;br&gt;&lt;b&gt;TIGER Award: &lt;/b&gt;"&amp;Master!H23&amp;"&lt;br&gt;&lt;b&gt;Modal Administration:&lt;/b&gt;"&amp;Master!A23&amp;"&lt;br&gt;&lt;b&gt;Progject Type:&lt;/b&gt; "&amp;Master!F23&amp;"&lt;br&gt;&lt;br&gt;&lt;b&gt;Project Description:&lt;/b&gt; "&amp;Master!G23</f>
        <v>&lt;b&gt;Applicant:&lt;/b&gt; Texas DOT&lt;br&gt;&lt;b&gt;TIGER Round:&lt;/b&gt; TIGER 2009&lt;br&gt;&lt;b&gt;Urban/Rural:&lt;/b&gt;Urban&lt;br&gt;&lt;b&gt;TIGER Award: &lt;/b&gt;20000000&lt;br&gt;&lt;b&gt;Modal Administration:&lt;/b&gt;FHWA/TIFIA&lt;br&gt;&lt;b&gt;Progject Type:&lt;/b&gt; Road&lt;br&gt;&lt;br&gt;&lt;b&gt;Project Description:&lt;/b&gt; This completes the western portion of a second beltway around Dallas, improving the region’s transportation network and level of service. The project is located along the western boundary of Dallas County in a high-growth center of the Dallas-Ft. Worth Metroplex. Regional traffic management centers administered by the Authority and Texas DOT will link to an intelligent transportation system which will use real-time traffic flow and visual data to enhance mobility, reduce emissions and shorten incident response time.</v>
      </c>
      <c r="E23" t="str">
        <f>SUBSTITUTE(Master!E23," ","")</f>
        <v>TIGER2009</v>
      </c>
      <c r="F23" t="s">
        <v>422</v>
      </c>
      <c r="G23" t="str">
        <f t="shared" si="0"/>
        <v>&lt;name&gt;Texas State Highway 161 (Grand Prairie)&lt;/name&gt;</v>
      </c>
      <c r="H23" t="str">
        <f t="shared" si="1"/>
        <v>&lt;description&gt;&lt;![CDATA[&lt;b&gt;Applicant:&lt;/b&gt; Texas DOT&lt;br&gt;&lt;b&gt;TIGER Round:&lt;/b&gt; TIGER 2009&lt;br&gt;&lt;b&gt;Urban/Rural:&lt;/b&gt;Urban&lt;br&gt;&lt;b&gt;TIGER Award: &lt;/b&gt;20000000&lt;br&gt;&lt;b&gt;Modal Administration:&lt;/b&gt;FHWA/TIFIA&lt;br&gt;&lt;b&gt;Progject Type:&lt;/b&gt; Road&lt;br&gt;&lt;br&gt;&lt;b&gt;Project Description:&lt;/b&gt; This completes the western portion of a second beltway around Dallas, improving the region’s transportation network and level of service. The project is located along the western boundary of Dallas County in a high-growth center of the Dallas-Ft. Worth Metroplex. Regional traffic management centers administered by the Authority and Texas DOT will link to an intelligent transportation system which will use real-time traffic flow and visual data to enhance mobility, reduce emissions and shorten incident response time.]]&gt;&lt;/description&gt;</v>
      </c>
      <c r="I23" t="str">
        <f t="shared" si="2"/>
        <v>&lt;styleUrl&gt;#TIGER2009&lt;/styleUrl&gt;</v>
      </c>
      <c r="J23" t="str">
        <f t="shared" si="3"/>
        <v>&lt;Point&gt;&lt;coordinates&gt;-96.961009
,32.668812,0&lt;/coordinates&gt;&lt;/Point&gt;</v>
      </c>
      <c r="K23" t="s">
        <v>423</v>
      </c>
    </row>
    <row r="24" spans="1:11" ht="14.45" x14ac:dyDescent="0.3">
      <c r="A24">
        <f>Master!I24</f>
        <v>32.567883999999999</v>
      </c>
      <c r="B24" t="str">
        <f>Master!J24</f>
        <v xml:space="preserve">-117.040572
</v>
      </c>
      <c r="C24" t="str">
        <f>Master!C24</f>
        <v>Otay Mesa Port-of-Entry I-805/SR-905 Interchange</v>
      </c>
      <c r="D24" t="str">
        <f>"&lt;b&gt;Applicant:&lt;/b&gt; "&amp;Master!D24&amp;"&lt;br&gt;&lt;b&gt;TIGER Round:&lt;/b&gt; "&amp;Master!E24&amp;"&lt;br&gt;&lt;b&gt;Urban/Rural:&lt;/b&gt;"&amp;Master!B24&amp;"&lt;br&gt;&lt;b&gt;TIGER Award: &lt;/b&gt;"&amp;Master!H24&amp;"&lt;br&gt;&lt;b&gt;Modal Administration:&lt;/b&gt;"&amp;Master!A24&amp;"&lt;br&gt;&lt;b&gt;Progject Type:&lt;/b&gt; "&amp;Master!F24&amp;"&lt;br&gt;&lt;br&gt;&lt;b&gt;Project Description:&lt;/b&gt; "&amp;Master!G24</f>
        <v>&lt;b&gt;Applicant:&lt;/b&gt; SanDAG&lt;br&gt;&lt;b&gt;TIGER Round:&lt;/b&gt; TIGER 2009&lt;br&gt;&lt;b&gt;Urban/Rural:&lt;/b&gt;Urban&lt;br&gt;&lt;b&gt;TIGER Award: &lt;/b&gt;20200000&lt;br&gt;&lt;b&gt;Modal Administration:&lt;/b&gt;FHWA&lt;br&gt;&lt;b&gt;Progject Type:&lt;/b&gt; Road&lt;br&gt;&lt;br&gt;&lt;b&gt;Project Description:&lt;/b&gt; This is a critical interchange linking I-805 in San Diego to the new SR-905 highway now under construction. Once complete, the project will provide a direct 6-lane highway link to the Otay Mesa Port of Entry at the Mexican border, with reduced grades and improved shoulders. Otay Mesa is the largest freight border crossing between California and Mexico. International freight will use the new highway instead of using heavily congested Otay Mesa Road. Completing this Interstate connection is a high priority for reducing congestion at the border on a major international freight route. The project will improve efficiency and reliability in the movement of goods and services and will reduce border wait times.</v>
      </c>
      <c r="E24" t="str">
        <f>SUBSTITUTE(Master!E24," ","")</f>
        <v>TIGER2009</v>
      </c>
      <c r="F24" t="s">
        <v>422</v>
      </c>
      <c r="G24" t="str">
        <f t="shared" si="0"/>
        <v>&lt;name&gt;Otay Mesa Port-of-Entry I-805/SR-905 Interchange&lt;/name&gt;</v>
      </c>
      <c r="H24" t="str">
        <f t="shared" si="1"/>
        <v>&lt;description&gt;&lt;![CDATA[&lt;b&gt;Applicant:&lt;/b&gt; SanDAG&lt;br&gt;&lt;b&gt;TIGER Round:&lt;/b&gt; TIGER 2009&lt;br&gt;&lt;b&gt;Urban/Rural:&lt;/b&gt;Urban&lt;br&gt;&lt;b&gt;TIGER Award: &lt;/b&gt;20200000&lt;br&gt;&lt;b&gt;Modal Administration:&lt;/b&gt;FHWA&lt;br&gt;&lt;b&gt;Progject Type:&lt;/b&gt; Road&lt;br&gt;&lt;br&gt;&lt;b&gt;Project Description:&lt;/b&gt; This is a critical interchange linking I-805 in San Diego to the new SR-905 highway now under construction. Once complete, the project will provide a direct 6-lane highway link to the Otay Mesa Port of Entry at the Mexican border, with reduced grades and improved shoulders. Otay Mesa is the largest freight border crossing between California and Mexico. International freight will use the new highway instead of using heavily congested Otay Mesa Road. Completing this Interstate connection is a high priority for reducing congestion at the border on a major international freight route. The project will improve efficiency and reliability in the movement of goods and services and will reduce border wait times.]]&gt;&lt;/description&gt;</v>
      </c>
      <c r="I24" t="str">
        <f t="shared" si="2"/>
        <v>&lt;styleUrl&gt;#TIGER2009&lt;/styleUrl&gt;</v>
      </c>
      <c r="J24" t="str">
        <f t="shared" si="3"/>
        <v>&lt;Point&gt;&lt;coordinates&gt;-117.040572
,32.567884,0&lt;/coordinates&gt;&lt;/Point&gt;</v>
      </c>
      <c r="K24" t="s">
        <v>423</v>
      </c>
    </row>
    <row r="25" spans="1:11" ht="14.45" x14ac:dyDescent="0.3">
      <c r="A25" t="str">
        <f>Master!I25</f>
        <v>39.766878</v>
      </c>
      <c r="B25" t="str">
        <f>Master!J25</f>
        <v xml:space="preserve">-86.17543
</v>
      </c>
      <c r="C25" t="str">
        <f>Master!C25</f>
        <v>Indianapolis Bicycle and Pedestrian Network</v>
      </c>
      <c r="D25" t="str">
        <f>"&lt;b&gt;Applicant:&lt;/b&gt; "&amp;Master!D25&amp;"&lt;br&gt;&lt;b&gt;TIGER Round:&lt;/b&gt; "&amp;Master!E25&amp;"&lt;br&gt;&lt;b&gt;Urban/Rural:&lt;/b&gt;"&amp;Master!B25&amp;"&lt;br&gt;&lt;b&gt;TIGER Award: &lt;/b&gt;"&amp;Master!H25&amp;"&lt;br&gt;&lt;b&gt;Modal Administration:&lt;/b&gt;"&amp;Master!A25&amp;"&lt;br&gt;&lt;b&gt;Progject Type:&lt;/b&gt; "&amp;Master!F25&amp;"&lt;br&gt;&lt;br&gt;&lt;b&gt;Project Description:&lt;/b&gt; "&amp;Master!G25</f>
        <v>&lt;b&gt;Applicant:&lt;/b&gt; City of Indianapolis&lt;br&gt;&lt;b&gt;TIGER Round:&lt;/b&gt; TIGER 2009&lt;br&gt;&lt;b&gt;Urban/Rural:&lt;/b&gt;Urban&lt;br&gt;&lt;b&gt;TIGER Award: &lt;/b&gt;20500000&lt;br&gt;&lt;b&gt;Modal Administration:&lt;/b&gt;FHWA&lt;br&gt;&lt;b&gt;Progject Type:&lt;/b&gt; Bicycle and Pedestrian&lt;br&gt;&lt;br&gt;&lt;b&gt;Project Description:&lt;/b&gt; The project will complete the eight-mile urban bicycle and pedestrian network in the heart of downtown Indianapolis, connecting the downtown districts of Mass Avenue, Indiana Avenue, the Canal Walk and White River State Park, the Wholesale District, and Fountain Square along with many other commercial and business destinations, leveraging significant contributions ($26.5 million) from private foundations, individuals and local corporations. This improves livability by providing alternative travel modes and encourages a healthier lifestyle with more exercise, which will have a significant impact on community health and reduce the area’s obesity rates.</v>
      </c>
      <c r="E25" t="str">
        <f>SUBSTITUTE(Master!E25," ","")</f>
        <v>TIGER2009</v>
      </c>
      <c r="F25" t="s">
        <v>422</v>
      </c>
      <c r="G25" t="str">
        <f t="shared" si="0"/>
        <v>&lt;name&gt;Indianapolis Bicycle and Pedestrian Network&lt;/name&gt;</v>
      </c>
      <c r="H25" t="str">
        <f t="shared" si="1"/>
        <v>&lt;description&gt;&lt;![CDATA[&lt;b&gt;Applicant:&lt;/b&gt; City of Indianapolis&lt;br&gt;&lt;b&gt;TIGER Round:&lt;/b&gt; TIGER 2009&lt;br&gt;&lt;b&gt;Urban/Rural:&lt;/b&gt;Urban&lt;br&gt;&lt;b&gt;TIGER Award: &lt;/b&gt;20500000&lt;br&gt;&lt;b&gt;Modal Administration:&lt;/b&gt;FHWA&lt;br&gt;&lt;b&gt;Progject Type:&lt;/b&gt; Bicycle and Pedestrian&lt;br&gt;&lt;br&gt;&lt;b&gt;Project Description:&lt;/b&gt; The project will complete the eight-mile urban bicycle and pedestrian network in the heart of downtown Indianapolis, connecting the downtown districts of Mass Avenue, Indiana Avenue, the Canal Walk and White River State Park, the Wholesale District, and Fountain Square along with many other commercial and business destinations, leveraging significant contributions ($26.5 million) from private foundations, individuals and local corporations. This improves livability by providing alternative travel modes and encourages a healthier lifestyle with more exercise, which will have a significant impact on community health and reduce the area’s obesity rates.]]&gt;&lt;/description&gt;</v>
      </c>
      <c r="I25" t="str">
        <f t="shared" si="2"/>
        <v>&lt;styleUrl&gt;#TIGER2009&lt;/styleUrl&gt;</v>
      </c>
      <c r="J25" t="str">
        <f t="shared" si="3"/>
        <v>&lt;Point&gt;&lt;coordinates&gt;-86.17543
,39.766878,0&lt;/coordinates&gt;&lt;/Point&gt;</v>
      </c>
      <c r="K25" t="s">
        <v>423</v>
      </c>
    </row>
    <row r="26" spans="1:11" ht="14.45" x14ac:dyDescent="0.3">
      <c r="A26" t="str">
        <f>Master!I26</f>
        <v>43.041310</v>
      </c>
      <c r="B26" t="str">
        <f>Master!J26</f>
        <v xml:space="preserve">-87.912804
</v>
      </c>
      <c r="C26" t="str">
        <f>Master!C26</f>
        <v>Park East Corridor Lift Bridges</v>
      </c>
      <c r="D26" t="str">
        <f>"&lt;b&gt;Applicant:&lt;/b&gt; "&amp;Master!D26&amp;"&lt;br&gt;&lt;b&gt;TIGER Round:&lt;/b&gt; "&amp;Master!E26&amp;"&lt;br&gt;&lt;b&gt;Urban/Rural:&lt;/b&gt;"&amp;Master!B26&amp;"&lt;br&gt;&lt;b&gt;TIGER Award: &lt;/b&gt;"&amp;Master!H26&amp;"&lt;br&gt;&lt;b&gt;Modal Administration:&lt;/b&gt;"&amp;Master!A26&amp;"&lt;br&gt;&lt;b&gt;Progject Type:&lt;/b&gt; "&amp;Master!F26&amp;"&lt;br&gt;&lt;br&gt;&lt;b&gt;Project Description:&lt;/b&gt; "&amp;Master!G26</f>
        <v>&lt;b&gt;Applicant:&lt;/b&gt; City of Milwaukee&lt;br&gt;&lt;b&gt;TIGER Round:&lt;/b&gt; TIGER 2009&lt;br&gt;&lt;b&gt;Urban/Rural:&lt;/b&gt;Urban&lt;br&gt;&lt;b&gt;TIGER Award: &lt;/b&gt;21500000&lt;br&gt;&lt;b&gt;Modal Administration:&lt;/b&gt;FHWA&lt;br&gt;&lt;b&gt;Progject Type:&lt;/b&gt; Road&lt;br&gt;&lt;br&gt;&lt;b&gt;Project Description:&lt;/b&gt; The Juneau Avenue lift bridge will be reconstructed and the Wisconsin Avenue lift bridge will be rehabilitated. The Juneau Avenue Bascule Bridge was built in 1953 and connects Milwaukee residents to one of the most vital employment areas in downtown Milwaukee. The bridge’s deteriorating superstructure and deck require the bridge to be reconstructed. The lift bridges are an important component of the area's transportation system, especially the transit system. The highest downtown employee concentrations are in the area east of the Milwaukee River. The Wisconsin and Juneau Bridges provide important connections for Milwaukee residents to get to and from work. Over the course of its life, the reconstructed Juneau Avenue Bridge will serve more than 257 million vehicles.</v>
      </c>
      <c r="E26" t="str">
        <f>SUBSTITUTE(Master!E26," ","")</f>
        <v>TIGER2009</v>
      </c>
      <c r="F26" t="s">
        <v>422</v>
      </c>
      <c r="G26" t="str">
        <f t="shared" si="0"/>
        <v>&lt;name&gt;Park East Corridor Lift Bridges&lt;/name&gt;</v>
      </c>
      <c r="H26" t="str">
        <f t="shared" si="1"/>
        <v>&lt;description&gt;&lt;![CDATA[&lt;b&gt;Applicant:&lt;/b&gt; City of Milwaukee&lt;br&gt;&lt;b&gt;TIGER Round:&lt;/b&gt; TIGER 2009&lt;br&gt;&lt;b&gt;Urban/Rural:&lt;/b&gt;Urban&lt;br&gt;&lt;b&gt;TIGER Award: &lt;/b&gt;21500000&lt;br&gt;&lt;b&gt;Modal Administration:&lt;/b&gt;FHWA&lt;br&gt;&lt;b&gt;Progject Type:&lt;/b&gt; Road&lt;br&gt;&lt;br&gt;&lt;b&gt;Project Description:&lt;/b&gt; The Juneau Avenue lift bridge will be reconstructed and the Wisconsin Avenue lift bridge will be rehabilitated. The Juneau Avenue Bascule Bridge was built in 1953 and connects Milwaukee residents to one of the most vital employment areas in downtown Milwaukee. The bridge’s deteriorating superstructure and deck require the bridge to be reconstructed. The lift bridges are an important component of the area's transportation system, especially the transit system. The highest downtown employee concentrations are in the area east of the Milwaukee River. The Wisconsin and Juneau Bridges provide important connections for Milwaukee residents to get to and from work. Over the course of its life, the reconstructed Juneau Avenue Bridge will serve more than 257 million vehicles.]]&gt;&lt;/description&gt;</v>
      </c>
      <c r="I26" t="str">
        <f t="shared" si="2"/>
        <v>&lt;styleUrl&gt;#TIGER2009&lt;/styleUrl&gt;</v>
      </c>
      <c r="J26" t="str">
        <f t="shared" si="3"/>
        <v>&lt;Point&gt;&lt;coordinates&gt;-87.912804
,43.041310,0&lt;/coordinates&gt;&lt;/Point&gt;</v>
      </c>
      <c r="K26" t="s">
        <v>423</v>
      </c>
    </row>
    <row r="27" spans="1:11" ht="14.45" x14ac:dyDescent="0.3">
      <c r="A27" t="str">
        <f>Master!I27</f>
        <v>40.507686</v>
      </c>
      <c r="B27" t="str">
        <f>Master!J27</f>
        <v xml:space="preserve">-89.002381
</v>
      </c>
      <c r="C27" t="str">
        <f>Master!C27</f>
        <v>Normal Multimodal Transportation Center</v>
      </c>
      <c r="D27" t="str">
        <f>"&lt;b&gt;Applicant:&lt;/b&gt; "&amp;Master!D27&amp;"&lt;br&gt;&lt;b&gt;TIGER Round:&lt;/b&gt; "&amp;Master!E27&amp;"&lt;br&gt;&lt;b&gt;Urban/Rural:&lt;/b&gt;"&amp;Master!B27&amp;"&lt;br&gt;&lt;b&gt;TIGER Award: &lt;/b&gt;"&amp;Master!H27&amp;"&lt;br&gt;&lt;b&gt;Modal Administration:&lt;/b&gt;"&amp;Master!A27&amp;"&lt;br&gt;&lt;b&gt;Progject Type:&lt;/b&gt; "&amp;Master!F27&amp;"&lt;br&gt;&lt;br&gt;&lt;b&gt;Project Description:&lt;/b&gt; "&amp;Master!G27</f>
        <v>&lt;b&gt;Applicant:&lt;/b&gt; Town of Normal, IL&lt;br&gt;&lt;b&gt;TIGER Round:&lt;/b&gt; TIGER 2009&lt;br&gt;&lt;b&gt;Urban/Rural:&lt;/b&gt;Urban&lt;br&gt;&lt;b&gt;TIGER Award: &lt;/b&gt;22000000&lt;br&gt;&lt;b&gt;Modal Administration:&lt;/b&gt;FTA&lt;br&gt;&lt;b&gt;Progject Type:&lt;/b&gt; Transit&lt;br&gt;&lt;br&gt;&lt;b&gt;Project Description:&lt;/b&gt; This will create a centralized transportation hub connecting the town of Normal’s aviation, rail, bus, automobile and pedestrian facilities to bring numerous modes of transportation together under one roof. Normal is located in the heart of Illinois along a major rail corridor between Chicago and St. Louis, and at the intersection of three interstate highways (I-55, I-74 and I-39), resulting in high levels of intercity bus traffic. The hub less than four miles from the Central Illinois Regional Airport, and will strategically sit on the primary leg of a heavily used 26-plus-mile dedicated bicycle and pedestrian pathway connecting Normal with Bloomington. This will creates a hub for numerous modes of transportation, including Amtrak, intercity bus, local transit, cars, shuttles, taxis, bicycles and pedestrians.</v>
      </c>
      <c r="E27" t="str">
        <f>SUBSTITUTE(Master!E27," ","")</f>
        <v>TIGER2009</v>
      </c>
      <c r="F27" t="s">
        <v>422</v>
      </c>
      <c r="G27" t="str">
        <f t="shared" si="0"/>
        <v>&lt;name&gt;Normal Multimodal Transportation Center&lt;/name&gt;</v>
      </c>
      <c r="H27" t="str">
        <f t="shared" si="1"/>
        <v>&lt;description&gt;&lt;![CDATA[&lt;b&gt;Applicant:&lt;/b&gt; Town of Normal, IL&lt;br&gt;&lt;b&gt;TIGER Round:&lt;/b&gt; TIGER 2009&lt;br&gt;&lt;b&gt;Urban/Rural:&lt;/b&gt;Urban&lt;br&gt;&lt;b&gt;TIGER Award: &lt;/b&gt;22000000&lt;br&gt;&lt;b&gt;Modal Administration:&lt;/b&gt;FTA&lt;br&gt;&lt;b&gt;Progject Type:&lt;/b&gt; Transit&lt;br&gt;&lt;br&gt;&lt;b&gt;Project Description:&lt;/b&gt; This will create a centralized transportation hub connecting the town of Normal’s aviation, rail, bus, automobile and pedestrian facilities to bring numerous modes of transportation together under one roof. Normal is located in the heart of Illinois along a major rail corridor between Chicago and St. Louis, and at the intersection of three interstate highways (I-55, I-74 and I-39), resulting in high levels of intercity bus traffic. The hub less than four miles from the Central Illinois Regional Airport, and will strategically sit on the primary leg of a heavily used 26-plus-mile dedicated bicycle and pedestrian pathway connecting Normal with Bloomington. This will creates a hub for numerous modes of transportation, including Amtrak, intercity bus, local transit, cars, shuttles, taxis, bicycles and pedestrians.]]&gt;&lt;/description&gt;</v>
      </c>
      <c r="I27" t="str">
        <f t="shared" si="2"/>
        <v>&lt;styleUrl&gt;#TIGER2009&lt;/styleUrl&gt;</v>
      </c>
      <c r="J27" t="str">
        <f t="shared" si="3"/>
        <v>&lt;Point&gt;&lt;coordinates&gt;-89.002381
,40.507686,0&lt;/coordinates&gt;&lt;/Point&gt;</v>
      </c>
      <c r="K27" t="s">
        <v>423</v>
      </c>
    </row>
    <row r="28" spans="1:11" ht="14.45" x14ac:dyDescent="0.3">
      <c r="A28">
        <f>Master!I28</f>
        <v>41.566054999999999</v>
      </c>
      <c r="B28">
        <f>Master!J28</f>
        <v>-71.450648000000001</v>
      </c>
      <c r="C28" t="str">
        <f>Master!C28</f>
        <v xml:space="preserve">Quonset Wind Energy and Surface Transportation Project </v>
      </c>
      <c r="D28" t="str">
        <f>"&lt;b&gt;Applicant:&lt;/b&gt; "&amp;Master!D28&amp;"&lt;br&gt;&lt;b&gt;TIGER Round:&lt;/b&gt; "&amp;Master!E28&amp;"&lt;br&gt;&lt;b&gt;Urban/Rural:&lt;/b&gt;"&amp;Master!B28&amp;"&lt;br&gt;&lt;b&gt;TIGER Award: &lt;/b&gt;"&amp;Master!H28&amp;"&lt;br&gt;&lt;b&gt;Modal Administration:&lt;/b&gt;"&amp;Master!A28&amp;"&lt;br&gt;&lt;b&gt;Progject Type:&lt;/b&gt; "&amp;Master!F28&amp;"&lt;br&gt;&lt;br&gt;&lt;b&gt;Project Description:&lt;/b&gt; "&amp;Master!G28</f>
        <v>&lt;b&gt;Applicant:&lt;/b&gt; Quonset Development Corporation&lt;br&gt;&lt;b&gt;TIGER Round:&lt;/b&gt; TIGER 2009&lt;br&gt;&lt;b&gt;Urban/Rural:&lt;/b&gt;Urban&lt;br&gt;&lt;b&gt;TIGER Award: &lt;/b&gt;22300000&lt;br&gt;&lt;b&gt;Modal Administration:&lt;/b&gt;MARAD&lt;br&gt;&lt;b&gt;Progject Type:&lt;/b&gt; Port&lt;br&gt;&lt;br&gt;&lt;b&gt;Project Description:&lt;/b&gt; The Quonset Business Park, located on the west shore of Narragansett Bay, consists of the former Quonset Naval Air Station and the adjacent Davisville Naval Construction Battalion Center, built largely during base construction in 1939 and 1940. These funds will be maintain the pier and improve rail and road connections, which will support, among other things, producers of offshore wind power that will use industrial properties at Quonset as a base of operations. The project will improve freight transportation at the port, achieve a state of good repair, extend the useful life of former military assets and increase port capacity. It will also improve access to industrial properties being marketed to alternative energy producers (particularly offshore wind), which will help increase energy independence.</v>
      </c>
      <c r="E28" t="str">
        <f>SUBSTITUTE(Master!E28," ","")</f>
        <v>TIGER2009</v>
      </c>
      <c r="F28" t="s">
        <v>422</v>
      </c>
      <c r="G28" t="str">
        <f t="shared" si="0"/>
        <v>&lt;name&gt;Quonset Wind Energy and Surface Transportation Project &lt;/name&gt;</v>
      </c>
      <c r="H28" t="str">
        <f t="shared" si="1"/>
        <v>&lt;description&gt;&lt;![CDATA[&lt;b&gt;Applicant:&lt;/b&gt; Quonset Development Corporation&lt;br&gt;&lt;b&gt;TIGER Round:&lt;/b&gt; TIGER 2009&lt;br&gt;&lt;b&gt;Urban/Rural:&lt;/b&gt;Urban&lt;br&gt;&lt;b&gt;TIGER Award: &lt;/b&gt;22300000&lt;br&gt;&lt;b&gt;Modal Administration:&lt;/b&gt;MARAD&lt;br&gt;&lt;b&gt;Progject Type:&lt;/b&gt; Port&lt;br&gt;&lt;br&gt;&lt;b&gt;Project Description:&lt;/b&gt; The Quonset Business Park, located on the west shore of Narragansett Bay, consists of the former Quonset Naval Air Station and the adjacent Davisville Naval Construction Battalion Center, built largely during base construction in 1939 and 1940. These funds will be maintain the pier and improve rail and road connections, which will support, among other things, producers of offshore wind power that will use industrial properties at Quonset as a base of operations. The project will improve freight transportation at the port, achieve a state of good repair, extend the useful life of former military assets and increase port capacity. It will also improve access to industrial properties being marketed to alternative energy producers (particularly offshore wind), which will help increase energy independence.]]&gt;&lt;/description&gt;</v>
      </c>
      <c r="I28" t="str">
        <f t="shared" si="2"/>
        <v>&lt;styleUrl&gt;#TIGER2009&lt;/styleUrl&gt;</v>
      </c>
      <c r="J28" t="str">
        <f t="shared" si="3"/>
        <v>&lt;Point&gt;&lt;coordinates&gt;-71.450648,41.566055,0&lt;/coordinates&gt;&lt;/Point&gt;</v>
      </c>
      <c r="K28" t="s">
        <v>423</v>
      </c>
    </row>
    <row r="29" spans="1:11" ht="14.45" x14ac:dyDescent="0.3">
      <c r="A29" t="str">
        <f>Master!I29</f>
        <v>32.790685</v>
      </c>
      <c r="B29" t="str">
        <f>Master!J29</f>
        <v xml:space="preserve">-96.804271
</v>
      </c>
      <c r="C29" t="str">
        <f>Master!C29</f>
        <v>Downtown Dallas Streetcar</v>
      </c>
      <c r="D29" t="str">
        <f>"&lt;b&gt;Applicant:&lt;/b&gt; "&amp;Master!D29&amp;"&lt;br&gt;&lt;b&gt;TIGER Round:&lt;/b&gt; "&amp;Master!E29&amp;"&lt;br&gt;&lt;b&gt;Urban/Rural:&lt;/b&gt;"&amp;Master!B29&amp;"&lt;br&gt;&lt;b&gt;TIGER Award: &lt;/b&gt;"&amp;Master!H29&amp;"&lt;br&gt;&lt;b&gt;Modal Administration:&lt;/b&gt;"&amp;Master!A29&amp;"&lt;br&gt;&lt;b&gt;Progject Type:&lt;/b&gt; "&amp;Master!F29&amp;"&lt;br&gt;&lt;br&gt;&lt;b&gt;Project Description:&lt;/b&gt; "&amp;Master!G29</f>
        <v>&lt;b&gt;Applicant:&lt;/b&gt; North Central Texas COG&lt;br&gt;&lt;b&gt;TIGER Round:&lt;/b&gt; TIGER 2009&lt;br&gt;&lt;b&gt;Urban/Rural:&lt;/b&gt;Urban&lt;br&gt;&lt;b&gt;TIGER Award: &lt;/b&gt;23000000&lt;br&gt;&lt;b&gt;Modal Administration:&lt;/b&gt;FTA&lt;br&gt;&lt;b&gt;Progject Type:&lt;/b&gt; Transit&lt;br&gt;&lt;br&gt;&lt;b&gt;Project Description:&lt;/b&gt; This proposed streetcar line originates in Downtown Dallas at Harwood and Main Street, continuing down Main Street to Houston Street through the largest job center in the North Texas area. This will improve transportation within downtown Dallas by creating a seamless transit connection and providing a multi-modal link between jobs and residents. It specifically targets commuters in mixed use districts adjacent to downtown and will help create a transit network linking urban areas by providing multiple transportation alternatives, providing mobility and connectivity and increases transportation options in downtown Dallas, a city with more than 1.2 million people and linking walkable, mixed use  neighborhoods in the urban core with employment centers throughout the region. (TIFIA Loan Grant)</v>
      </c>
      <c r="E29" t="str">
        <f>SUBSTITUTE(Master!E29," ","")</f>
        <v>TIGER2009</v>
      </c>
      <c r="F29" t="s">
        <v>422</v>
      </c>
      <c r="G29" t="str">
        <f t="shared" si="0"/>
        <v>&lt;name&gt;Downtown Dallas Streetcar&lt;/name&gt;</v>
      </c>
      <c r="H29" t="str">
        <f t="shared" si="1"/>
        <v>&lt;description&gt;&lt;![CDATA[&lt;b&gt;Applicant:&lt;/b&gt; North Central Texas COG&lt;br&gt;&lt;b&gt;TIGER Round:&lt;/b&gt; TIGER 2009&lt;br&gt;&lt;b&gt;Urban/Rural:&lt;/b&gt;Urban&lt;br&gt;&lt;b&gt;TIGER Award: &lt;/b&gt;23000000&lt;br&gt;&lt;b&gt;Modal Administration:&lt;/b&gt;FTA&lt;br&gt;&lt;b&gt;Progject Type:&lt;/b&gt; Transit&lt;br&gt;&lt;br&gt;&lt;b&gt;Project Description:&lt;/b&gt; This proposed streetcar line originates in Downtown Dallas at Harwood and Main Street, continuing down Main Street to Houston Street through the largest job center in the North Texas area. This will improve transportation within downtown Dallas by creating a seamless transit connection and providing a multi-modal link between jobs and residents. It specifically targets commuters in mixed use districts adjacent to downtown and will help create a transit network linking urban areas by providing multiple transportation alternatives, providing mobility and connectivity and increases transportation options in downtown Dallas, a city with more than 1.2 million people and linking walkable, mixed use  neighborhoods in the urban core with employment centers throughout the region. (TIFIA Loan Grant)]]&gt;&lt;/description&gt;</v>
      </c>
      <c r="I29" t="str">
        <f t="shared" si="2"/>
        <v>&lt;styleUrl&gt;#TIGER2009&lt;/styleUrl&gt;</v>
      </c>
      <c r="J29" t="str">
        <f t="shared" si="3"/>
        <v>&lt;Point&gt;&lt;coordinates&gt;-96.804271
,32.790685,0&lt;/coordinates&gt;&lt;/Point&gt;</v>
      </c>
      <c r="K29" t="s">
        <v>423</v>
      </c>
    </row>
    <row r="30" spans="1:11" ht="14.45" x14ac:dyDescent="0.3">
      <c r="A30">
        <f>Master!I30</f>
        <v>39.952343999999997</v>
      </c>
      <c r="B30">
        <f>Master!J30</f>
        <v>-75.163482999999999</v>
      </c>
      <c r="C30" t="str">
        <f>Master!C30</f>
        <v>Philadelphia Area Pedestrian and Bicycle Network (PA and NJ)</v>
      </c>
      <c r="D30" t="str">
        <f>"&lt;b&gt;Applicant:&lt;/b&gt; "&amp;Master!D30&amp;"&lt;br&gt;&lt;b&gt;TIGER Round:&lt;/b&gt; "&amp;Master!E30&amp;"&lt;br&gt;&lt;b&gt;Urban/Rural:&lt;/b&gt;"&amp;Master!B30&amp;"&lt;br&gt;&lt;b&gt;TIGER Award: &lt;/b&gt;"&amp;Master!H30&amp;"&lt;br&gt;&lt;b&gt;Modal Administration:&lt;/b&gt;"&amp;Master!A30&amp;"&lt;br&gt;&lt;b&gt;Progject Type:&lt;/b&gt; "&amp;Master!F30&amp;"&lt;br&gt;&lt;br&gt;&lt;b&gt;Project Description:&lt;/b&gt; "&amp;Master!G30</f>
        <v>&lt;b&gt;Applicant:&lt;/b&gt; City of Philadelphia&lt;br&gt;&lt;b&gt;TIGER Round:&lt;/b&gt; TIGER 2009&lt;br&gt;&lt;b&gt;Urban/Rural:&lt;/b&gt;Urban&lt;br&gt;&lt;b&gt;TIGER Award: &lt;/b&gt;23000000&lt;br&gt;&lt;b&gt;Modal Administration:&lt;/b&gt;FHWA&lt;br&gt;&lt;b&gt;Progject Type:&lt;/b&gt; Bicycle and Pedestrian&lt;br&gt;&lt;br&gt;&lt;b&gt;Project Description:&lt;/b&gt; The overall project will repair, reconstruct and improve 16.3 miles of pedestrian and bicycle facilities that will complete a 128-mile regional network in six counties around Philadelphia and Southern New Jersey. The primary commuter routes closest to downtown will be completed, in some of the communities hardest hit by the current economic downturn including Southwest Philadelphia and Camden, NJ. These paths will help connect residents in these areas to more prosperous communities that provide employment opportunities, including Philadelphia and Cherry Hill, NJ. Costing significantly less per mile than transit or roads, investing in pedestrian and bicycle infrastructure is a cost-effective strategy for reducing traffic congestion, greenhouse gas emissions, and dependence on oil while also providing public health, safety and air quality benefits.</v>
      </c>
      <c r="E30" t="str">
        <f>SUBSTITUTE(Master!E30," ","")</f>
        <v>TIGER2009</v>
      </c>
      <c r="F30" t="s">
        <v>422</v>
      </c>
      <c r="G30" t="str">
        <f t="shared" si="0"/>
        <v>&lt;name&gt;Philadelphia Area Pedestrian and Bicycle Network (PA and NJ)&lt;/name&gt;</v>
      </c>
      <c r="H30" t="str">
        <f t="shared" si="1"/>
        <v>&lt;description&gt;&lt;![CDATA[&lt;b&gt;Applicant:&lt;/b&gt; City of Philadelphia&lt;br&gt;&lt;b&gt;TIGER Round:&lt;/b&gt; TIGER 2009&lt;br&gt;&lt;b&gt;Urban/Rural:&lt;/b&gt;Urban&lt;br&gt;&lt;b&gt;TIGER Award: &lt;/b&gt;23000000&lt;br&gt;&lt;b&gt;Modal Administration:&lt;/b&gt;FHWA&lt;br&gt;&lt;b&gt;Progject Type:&lt;/b&gt; Bicycle and Pedestrian&lt;br&gt;&lt;br&gt;&lt;b&gt;Project Description:&lt;/b&gt; The overall project will repair, reconstruct and improve 16.3 miles of pedestrian and bicycle facilities that will complete a 128-mile regional network in six counties around Philadelphia and Southern New Jersey. The primary commuter routes closest to downtown will be completed, in some of the communities hardest hit by the current economic downturn including Southwest Philadelphia and Camden, NJ. These paths will help connect residents in these areas to more prosperous communities that provide employment opportunities, including Philadelphia and Cherry Hill, NJ. Costing significantly less per mile than transit or roads, investing in pedestrian and bicycle infrastructure is a cost-effective strategy for reducing traffic congestion, greenhouse gas emissions, and dependence on oil while also providing public health, safety and air quality benefits.]]&gt;&lt;/description&gt;</v>
      </c>
      <c r="I30" t="str">
        <f t="shared" si="2"/>
        <v>&lt;styleUrl&gt;#TIGER2009&lt;/styleUrl&gt;</v>
      </c>
      <c r="J30" t="str">
        <f t="shared" si="3"/>
        <v>&lt;Point&gt;&lt;coordinates&gt;-75.163483,39.952344,0&lt;/coordinates&gt;&lt;/Point&gt;</v>
      </c>
      <c r="K30" t="s">
        <v>423</v>
      </c>
    </row>
    <row r="31" spans="1:11" ht="14.45" x14ac:dyDescent="0.3">
      <c r="A31" t="str">
        <f>Master!I31</f>
        <v>45.517328</v>
      </c>
      <c r="B31" t="str">
        <f>Master!J31</f>
        <v xml:space="preserve">-122.680545
</v>
      </c>
      <c r="C31" t="str">
        <f>Master!C31</f>
        <v>Portland's Innovation Quadrant - SW Moody St. and Streetcar Reconstruction</v>
      </c>
      <c r="D31" t="str">
        <f>"&lt;b&gt;Applicant:&lt;/b&gt; "&amp;Master!D31&amp;"&lt;br&gt;&lt;b&gt;TIGER Round:&lt;/b&gt; "&amp;Master!E31&amp;"&lt;br&gt;&lt;b&gt;Urban/Rural:&lt;/b&gt;"&amp;Master!B31&amp;"&lt;br&gt;&lt;b&gt;TIGER Award: &lt;/b&gt;"&amp;Master!H31&amp;"&lt;br&gt;&lt;b&gt;Modal Administration:&lt;/b&gt;"&amp;Master!A31&amp;"&lt;br&gt;&lt;b&gt;Progject Type:&lt;/b&gt; "&amp;Master!F31&amp;"&lt;br&gt;&lt;br&gt;&lt;b&gt;Project Description:&lt;/b&gt; "&amp;Master!G31</f>
        <v>&lt;b&gt;Applicant:&lt;/b&gt; City of Portland&lt;br&gt;&lt;b&gt;TIGER Round:&lt;/b&gt; TIGER 2009&lt;br&gt;&lt;b&gt;Urban/Rural:&lt;/b&gt;Urban&lt;br&gt;&lt;b&gt;TIGER Award: &lt;/b&gt;23203988&lt;br&gt;&lt;b&gt;Modal Administration:&lt;/b&gt;FTA&lt;br&gt;&lt;b&gt;Progject Type:&lt;/b&gt; Road&lt;br&gt;&lt;br&gt;&lt;b&gt;Project Description:&lt;/b&gt; SW Moody Avenue will be reconstructed in the South Waterfront area, elevating the roadway by 14 feet to cap contaminated soils. It will include three traffic lanes, dual streetcar tracks and pedestrian and bicycle facilities. The project will introduce infrastructure investment to support future development, facilitate economic activity by opening up large parcels adjacent to SW Moody Avenue for development and will incorporate additional transit options along SW Moody Avenue to help ensure the economic success of the South Waterfront district. This investment in roadway and streetcar facilities also supports the Portland-Milwaukie Light Rail extension and streetcar extensions including the Close the Loop line (connecting eastside and Westside streetcar lines) and the Portland-to-Lake Oswego lines.</v>
      </c>
      <c r="E31" t="str">
        <f>SUBSTITUTE(Master!E31," ","")</f>
        <v>TIGER2009</v>
      </c>
      <c r="F31" t="s">
        <v>422</v>
      </c>
      <c r="G31" t="str">
        <f t="shared" si="0"/>
        <v>&lt;name&gt;Portland's Innovation Quadrant - SW Moody St. and Streetcar Reconstruction&lt;/name&gt;</v>
      </c>
      <c r="H31" t="str">
        <f t="shared" si="1"/>
        <v>&lt;description&gt;&lt;![CDATA[&lt;b&gt;Applicant:&lt;/b&gt; City of Portland&lt;br&gt;&lt;b&gt;TIGER Round:&lt;/b&gt; TIGER 2009&lt;br&gt;&lt;b&gt;Urban/Rural:&lt;/b&gt;Urban&lt;br&gt;&lt;b&gt;TIGER Award: &lt;/b&gt;23203988&lt;br&gt;&lt;b&gt;Modal Administration:&lt;/b&gt;FTA&lt;br&gt;&lt;b&gt;Progject Type:&lt;/b&gt; Road&lt;br&gt;&lt;br&gt;&lt;b&gt;Project Description:&lt;/b&gt; SW Moody Avenue will be reconstructed in the South Waterfront area, elevating the roadway by 14 feet to cap contaminated soils. It will include three traffic lanes, dual streetcar tracks and pedestrian and bicycle facilities. The project will introduce infrastructure investment to support future development, facilitate economic activity by opening up large parcels adjacent to SW Moody Avenue for development and will incorporate additional transit options along SW Moody Avenue to help ensure the economic success of the South Waterfront district. This investment in roadway and streetcar facilities also supports the Portland-Milwaukie Light Rail extension and streetcar extensions including the Close the Loop line (connecting eastside and Westside streetcar lines) and the Portland-to-Lake Oswego lines.]]&gt;&lt;/description&gt;</v>
      </c>
      <c r="I31" t="str">
        <f t="shared" si="2"/>
        <v>&lt;styleUrl&gt;#TIGER2009&lt;/styleUrl&gt;</v>
      </c>
      <c r="J31" t="str">
        <f t="shared" si="3"/>
        <v>&lt;Point&gt;&lt;coordinates&gt;-122.680545
,45.517328,0&lt;/coordinates&gt;&lt;/Point&gt;</v>
      </c>
      <c r="K31" t="s">
        <v>423</v>
      </c>
    </row>
    <row r="32" spans="1:11" ht="14.45" x14ac:dyDescent="0.3">
      <c r="A32" t="str">
        <f>Master!I32</f>
        <v>21.317464</v>
      </c>
      <c r="B32" t="str">
        <f>Master!J32</f>
        <v xml:space="preserve">-157.884049
</v>
      </c>
      <c r="C32" t="str">
        <f>Master!C32</f>
        <v>Reconstruction of Pier 29 in Honolulu Harbor</v>
      </c>
      <c r="D32" t="str">
        <f>"&lt;b&gt;Applicant:&lt;/b&gt; "&amp;Master!D32&amp;"&lt;br&gt;&lt;b&gt;TIGER Round:&lt;/b&gt; "&amp;Master!E32&amp;"&lt;br&gt;&lt;b&gt;Urban/Rural:&lt;/b&gt;"&amp;Master!B32&amp;"&lt;br&gt;&lt;b&gt;TIGER Award: &lt;/b&gt;"&amp;Master!H32&amp;"&lt;br&gt;&lt;b&gt;Modal Administration:&lt;/b&gt;"&amp;Master!A32&amp;"&lt;br&gt;&lt;b&gt;Progject Type:&lt;/b&gt; "&amp;Master!F32&amp;"&lt;br&gt;&lt;br&gt;&lt;b&gt;Project Description:&lt;/b&gt; "&amp;Master!G32</f>
        <v>&lt;b&gt;Applicant:&lt;/b&gt; Hawaii DOT&lt;br&gt;&lt;b&gt;TIGER Round:&lt;/b&gt; TIGER 2009&lt;br&gt;&lt;b&gt;Urban/Rural:&lt;/b&gt;Urban&lt;br&gt;&lt;b&gt;TIGER Award: &lt;/b&gt;24500000&lt;br&gt;&lt;b&gt;Modal Administration:&lt;/b&gt;MARAD&lt;br&gt;&lt;b&gt;Progject Type:&lt;/b&gt; Port&lt;br&gt;&lt;br&gt;&lt;b&gt;Project Description:&lt;/b&gt; In 2008, the Pier 29 container yard at the Honolulu Harbor suffered structural failures, displacing the international carrier that used it. These funds will reconstruct Pier 29, adding approximately 12 acres of upgraded cargo yard while also increasing efficiency and safety in Honolulu Harbor.  Reconstructing Pier 29 will reduce truck traffic on busy and congested roadways in downtown Honolulu near Piers 1 and 2 by moving much of the traffic west towards the reconstructed Pier 29. Since Pier 29 is closer to Nimitz Highway and the primary inter-modal highway routes, reconstructing Pier 29 helps reduce fuel consumption and greenhouse emissions from cargo movements at Piers 1 and 2 in the downtown Honolulu area.</v>
      </c>
      <c r="E32" t="str">
        <f>SUBSTITUTE(Master!E32," ","")</f>
        <v>TIGER2009</v>
      </c>
      <c r="F32" t="s">
        <v>422</v>
      </c>
      <c r="G32" t="str">
        <f t="shared" si="0"/>
        <v>&lt;name&gt;Reconstruction of Pier 29 in Honolulu Harbor&lt;/name&gt;</v>
      </c>
      <c r="H32" t="str">
        <f t="shared" si="1"/>
        <v>&lt;description&gt;&lt;![CDATA[&lt;b&gt;Applicant:&lt;/b&gt; Hawaii DOT&lt;br&gt;&lt;b&gt;TIGER Round:&lt;/b&gt; TIGER 2009&lt;br&gt;&lt;b&gt;Urban/Rural:&lt;/b&gt;Urban&lt;br&gt;&lt;b&gt;TIGER Award: &lt;/b&gt;24500000&lt;br&gt;&lt;b&gt;Modal Administration:&lt;/b&gt;MARAD&lt;br&gt;&lt;b&gt;Progject Type:&lt;/b&gt; Port&lt;br&gt;&lt;br&gt;&lt;b&gt;Project Description:&lt;/b&gt; In 2008, the Pier 29 container yard at the Honolulu Harbor suffered structural failures, displacing the international carrier that used it. These funds will reconstruct Pier 29, adding approximately 12 acres of upgraded cargo yard while also increasing efficiency and safety in Honolulu Harbor.  Reconstructing Pier 29 will reduce truck traffic on busy and congested roadways in downtown Honolulu near Piers 1 and 2 by moving much of the traffic west towards the reconstructed Pier 29. Since Pier 29 is closer to Nimitz Highway and the primary inter-modal highway routes, reconstructing Pier 29 helps reduce fuel consumption and greenhouse emissions from cargo movements at Piers 1 and 2 in the downtown Honolulu area.]]&gt;&lt;/description&gt;</v>
      </c>
      <c r="I32" t="str">
        <f t="shared" si="2"/>
        <v>&lt;styleUrl&gt;#TIGER2009&lt;/styleUrl&gt;</v>
      </c>
      <c r="J32" t="str">
        <f t="shared" si="3"/>
        <v>&lt;Point&gt;&lt;coordinates&gt;-157.884049
,21.317464,0&lt;/coordinates&gt;&lt;/Point&gt;</v>
      </c>
      <c r="K32" t="s">
        <v>423</v>
      </c>
    </row>
    <row r="33" spans="1:11" ht="14.45" x14ac:dyDescent="0.3">
      <c r="A33" t="str">
        <f>Master!I33</f>
        <v xml:space="preserve">42.328781 </v>
      </c>
      <c r="B33" t="str">
        <f>Master!J33</f>
        <v xml:space="preserve">-83.044642
</v>
      </c>
      <c r="C33" t="str">
        <f>Master!C33</f>
        <v>M1/Woodward Avenue Light Rail Project</v>
      </c>
      <c r="D33" t="str">
        <f>"&lt;b&gt;Applicant:&lt;/b&gt; "&amp;Master!D33&amp;"&lt;br&gt;&lt;b&gt;TIGER Round:&lt;/b&gt; "&amp;Master!E33&amp;"&lt;br&gt;&lt;b&gt;Urban/Rural:&lt;/b&gt;"&amp;Master!B33&amp;"&lt;br&gt;&lt;b&gt;TIGER Award: &lt;/b&gt;"&amp;Master!H33&amp;"&lt;br&gt;&lt;b&gt;Modal Administration:&lt;/b&gt;"&amp;Master!A33&amp;"&lt;br&gt;&lt;b&gt;Progject Type:&lt;/b&gt; "&amp;Master!F33&amp;"&lt;br&gt;&lt;br&gt;&lt;b&gt;Project Description:&lt;/b&gt; "&amp;Master!G33</f>
        <v>&lt;b&gt;Applicant:&lt;/b&gt; Michigan DOT&lt;br&gt;&lt;b&gt;TIGER Round:&lt;/b&gt; TIGER 2009&lt;br&gt;&lt;b&gt;Urban/Rural:&lt;/b&gt;Urban&lt;br&gt;&lt;b&gt;TIGER Award: &lt;/b&gt;25000000&lt;br&gt;&lt;b&gt;Modal Administration:&lt;/b&gt;FTA&lt;br&gt;&lt;b&gt;Progject Type:&lt;/b&gt; Transit&lt;br&gt;&lt;br&gt;&lt;b&gt;Project Description:&lt;/b&gt; The project will construct a 3.4 miles long light rail system with 12 station stops connecting Downtown Detroit to the New Center district along the region's main artery on Woodward Avenue. The project leverages significant co-investment — almost half of the project’s costs–from local and private sources, including station sponsorship, a development authority and a non-profit foundation, supports economic activity in Detroit, which is an extremely economically distressed area with one of the highest unemployment rates in the country. It enhances mobility by intersecting the regional bus system and city bus routes and improves accessibility for disadvantaged populations in the largest city in the United States not currently served by significant rail transit.</v>
      </c>
      <c r="E33" t="str">
        <f>SUBSTITUTE(Master!E33," ","")</f>
        <v>TIGER2009</v>
      </c>
      <c r="F33" t="s">
        <v>422</v>
      </c>
      <c r="G33" t="str">
        <f t="shared" si="0"/>
        <v>&lt;name&gt;M1/Woodward Avenue Light Rail Project&lt;/name&gt;</v>
      </c>
      <c r="H33" t="str">
        <f t="shared" si="1"/>
        <v>&lt;description&gt;&lt;![CDATA[&lt;b&gt;Applicant:&lt;/b&gt; Michigan DOT&lt;br&gt;&lt;b&gt;TIGER Round:&lt;/b&gt; TIGER 2009&lt;br&gt;&lt;b&gt;Urban/Rural:&lt;/b&gt;Urban&lt;br&gt;&lt;b&gt;TIGER Award: &lt;/b&gt;25000000&lt;br&gt;&lt;b&gt;Modal Administration:&lt;/b&gt;FTA&lt;br&gt;&lt;b&gt;Progject Type:&lt;/b&gt; Transit&lt;br&gt;&lt;br&gt;&lt;b&gt;Project Description:&lt;/b&gt; The project will construct a 3.4 miles long light rail system with 12 station stops connecting Downtown Detroit to the New Center district along the region's main artery on Woodward Avenue. The project leverages significant co-investment — almost half of the project’s costs–from local and private sources, including station sponsorship, a development authority and a non-profit foundation, supports economic activity in Detroit, which is an extremely economically distressed area with one of the highest unemployment rates in the country. It enhances mobility by intersecting the regional bus system and city bus routes and improves accessibility for disadvantaged populations in the largest city in the United States not currently served by significant rail transit.]]&gt;&lt;/description&gt;</v>
      </c>
      <c r="I33" t="str">
        <f t="shared" si="2"/>
        <v>&lt;styleUrl&gt;#TIGER2009&lt;/styleUrl&gt;</v>
      </c>
      <c r="J33" t="str">
        <f t="shared" si="3"/>
        <v>&lt;Point&gt;&lt;coordinates&gt;-83.044642
,42.328781 ,0&lt;/coordinates&gt;&lt;/Point&gt;</v>
      </c>
      <c r="K33" t="s">
        <v>423</v>
      </c>
    </row>
    <row r="34" spans="1:11" ht="14.45" x14ac:dyDescent="0.3">
      <c r="A34" t="str">
        <f>Master!I34</f>
        <v>42.974323</v>
      </c>
      <c r="B34" t="str">
        <f>Master!J34</f>
        <v xml:space="preserve">-82.422959
</v>
      </c>
      <c r="C34" t="str">
        <f>Master!C34</f>
        <v>Black River Bridge Replacement</v>
      </c>
      <c r="D34" t="str">
        <f>"&lt;b&gt;Applicant:&lt;/b&gt; "&amp;Master!D34&amp;"&lt;br&gt;&lt;b&gt;TIGER Round:&lt;/b&gt; "&amp;Master!E34&amp;"&lt;br&gt;&lt;b&gt;Urban/Rural:&lt;/b&gt;"&amp;Master!B34&amp;"&lt;br&gt;&lt;b&gt;TIGER Award: &lt;/b&gt;"&amp;Master!H34&amp;"&lt;br&gt;&lt;b&gt;Modal Administration:&lt;/b&gt;"&amp;Master!A34&amp;"&lt;br&gt;&lt;b&gt;Progject Type:&lt;/b&gt; "&amp;Master!F34&amp;"&lt;br&gt;&lt;br&gt;&lt;b&gt;Project Description:&lt;/b&gt; "&amp;Master!G34</f>
        <v>&lt;b&gt;Applicant:&lt;/b&gt; Michigan DOT&lt;br&gt;&lt;b&gt;TIGER Round:&lt;/b&gt; TIGER 2009&lt;br&gt;&lt;b&gt;Urban/Rural:&lt;/b&gt;Urban&lt;br&gt;&lt;b&gt;TIGER Award: &lt;/b&gt;30000000&lt;br&gt;&lt;b&gt;Modal Administration:&lt;/b&gt;FHWA&lt;br&gt;&lt;b&gt;Progject Type:&lt;/b&gt; Road&lt;br&gt;&lt;br&gt;&lt;b&gt;Project Description:&lt;/b&gt; A new Black River Bridge will be constructed to replace the existing structure built in 1963, connecting Port Huron, Michigan with Canada. This will reduce border crossing delays and improve commercial and passenger travel between the United States and Canada, provide new transportation options by including a 14-foot wide bike/pedestrian crossing in an economically distressed area. The new Black River Bridge will provide three dedicated lanes for eastbound local traffic, three dedicated lanes for eastbound international traffic headed to the Blue Water Bridge and Canada, and three westbound lanes, thereby increasing capacity, improving operations and providing for future growth.</v>
      </c>
      <c r="E34" t="str">
        <f>SUBSTITUTE(Master!E34," ","")</f>
        <v>TIGER2009</v>
      </c>
      <c r="F34" t="s">
        <v>422</v>
      </c>
      <c r="G34" t="str">
        <f t="shared" si="0"/>
        <v>&lt;name&gt;Black River Bridge Replacement&lt;/name&gt;</v>
      </c>
      <c r="H34" t="str">
        <f t="shared" si="1"/>
        <v>&lt;description&gt;&lt;![CDATA[&lt;b&gt;Applicant:&lt;/b&gt; Michigan DOT&lt;br&gt;&lt;b&gt;TIGER Round:&lt;/b&gt; TIGER 2009&lt;br&gt;&lt;b&gt;Urban/Rural:&lt;/b&gt;Urban&lt;br&gt;&lt;b&gt;TIGER Award: &lt;/b&gt;30000000&lt;br&gt;&lt;b&gt;Modal Administration:&lt;/b&gt;FHWA&lt;br&gt;&lt;b&gt;Progject Type:&lt;/b&gt; Road&lt;br&gt;&lt;br&gt;&lt;b&gt;Project Description:&lt;/b&gt; A new Black River Bridge will be constructed to replace the existing structure built in 1963, connecting Port Huron, Michigan with Canada. This will reduce border crossing delays and improve commercial and passenger travel between the United States and Canada, provide new transportation options by including a 14-foot wide bike/pedestrian crossing in an economically distressed area. The new Black River Bridge will provide three dedicated lanes for eastbound local traffic, three dedicated lanes for eastbound international traffic headed to the Blue Water Bridge and Canada, and three westbound lanes, thereby increasing capacity, improving operations and providing for future growth.]]&gt;&lt;/description&gt;</v>
      </c>
      <c r="I34" t="str">
        <f t="shared" si="2"/>
        <v>&lt;styleUrl&gt;#TIGER2009&lt;/styleUrl&gt;</v>
      </c>
      <c r="J34" t="str">
        <f t="shared" si="3"/>
        <v>&lt;Point&gt;&lt;coordinates&gt;-82.422959
,42.974323,0&lt;/coordinates&gt;&lt;/Point&gt;</v>
      </c>
      <c r="K34" t="s">
        <v>423</v>
      </c>
    </row>
    <row r="35" spans="1:11" ht="14.45" x14ac:dyDescent="0.3">
      <c r="A35" t="str">
        <f>Master!I35</f>
        <v>38.159304</v>
      </c>
      <c r="B35" t="str">
        <f>Master!J35</f>
        <v xml:space="preserve">-121.798367
</v>
      </c>
      <c r="C35" t="str">
        <f>Master!C35</f>
        <v>California Green Trade Corridor/Marine Highway Project</v>
      </c>
      <c r="D35" t="str">
        <f>"&lt;b&gt;Applicant:&lt;/b&gt; "&amp;Master!D35&amp;"&lt;br&gt;&lt;b&gt;TIGER Round:&lt;/b&gt; "&amp;Master!E35&amp;"&lt;br&gt;&lt;b&gt;Urban/Rural:&lt;/b&gt;"&amp;Master!B35&amp;"&lt;br&gt;&lt;b&gt;TIGER Award: &lt;/b&gt;"&amp;Master!H35&amp;"&lt;br&gt;&lt;b&gt;Modal Administration:&lt;/b&gt;"&amp;Master!A35&amp;"&lt;br&gt;&lt;b&gt;Progject Type:&lt;/b&gt; "&amp;Master!F35&amp;"&lt;br&gt;&lt;br&gt;&lt;b&gt;Project Description:&lt;/b&gt; "&amp;Master!G35</f>
        <v>&lt;b&gt;Applicant:&lt;/b&gt; Ports of Oakland, Stockton, W. Sacramento&lt;br&gt;&lt;b&gt;TIGER Round:&lt;/b&gt; TIGER 2009&lt;br&gt;&lt;b&gt;Urban/Rural:&lt;/b&gt;Urban&lt;br&gt;&lt;b&gt;TIGER Award: &lt;/b&gt;30000000&lt;br&gt;&lt;b&gt;Modal Administration:&lt;/b&gt;MARAD&lt;br&gt;&lt;b&gt;Progject Type:&lt;/b&gt; Port&lt;br&gt;&lt;br&gt;&lt;b&gt;Project Description:&lt;/b&gt; This is a collaborative effort of three regional ports in California to develop and use a marine highway system as an alternative to existing truck and rail infrastructure. The Port of Oakland along with the inland Ports of Stockton and West Sacramento have formed a partnership to provide freight service via barge, primarily for consumer goods moving by ocean vessel and agricultural products grown in Central California. This will improve the quality of life for Northern Californians by reducing greenhouse gas emissions and air pollutants and relieving congestion and wear-and-tear on Northern and Central California’s highways, helping to reduce round-trip and overall truck miles traveled to and from distribution centers and port facilities in the area, with corresponding savings in fuel costs achieved by shipping goods by barge rather than exclusively by truck.</v>
      </c>
      <c r="E35" t="str">
        <f>SUBSTITUTE(Master!E35," ","")</f>
        <v>TIGER2009</v>
      </c>
      <c r="F35" t="s">
        <v>422</v>
      </c>
      <c r="G35" t="str">
        <f t="shared" si="0"/>
        <v>&lt;name&gt;California Green Trade Corridor/Marine Highway Project&lt;/name&gt;</v>
      </c>
      <c r="H35" t="str">
        <f t="shared" si="1"/>
        <v>&lt;description&gt;&lt;![CDATA[&lt;b&gt;Applicant:&lt;/b&gt; Ports of Oakland, Stockton, W. Sacramento&lt;br&gt;&lt;b&gt;TIGER Round:&lt;/b&gt; TIGER 2009&lt;br&gt;&lt;b&gt;Urban/Rural:&lt;/b&gt;Urban&lt;br&gt;&lt;b&gt;TIGER Award: &lt;/b&gt;30000000&lt;br&gt;&lt;b&gt;Modal Administration:&lt;/b&gt;MARAD&lt;br&gt;&lt;b&gt;Progject Type:&lt;/b&gt; Port&lt;br&gt;&lt;br&gt;&lt;b&gt;Project Description:&lt;/b&gt; This is a collaborative effort of three regional ports in California to develop and use a marine highway system as an alternative to existing truck and rail infrastructure. The Port of Oakland along with the inland Ports of Stockton and West Sacramento have formed a partnership to provide freight service via barge, primarily for consumer goods moving by ocean vessel and agricultural products grown in Central California. This will improve the quality of life for Northern Californians by reducing greenhouse gas emissions and air pollutants and relieving congestion and wear-and-tear on Northern and Central California’s highways, helping to reduce round-trip and overall truck miles traveled to and from distribution centers and port facilities in the area, with corresponding savings in fuel costs achieved by shipping goods by barge rather than exclusively by truck.]]&gt;&lt;/description&gt;</v>
      </c>
      <c r="I35" t="str">
        <f t="shared" si="2"/>
        <v>&lt;styleUrl&gt;#TIGER2009&lt;/styleUrl&gt;</v>
      </c>
      <c r="J35" t="str">
        <f t="shared" si="3"/>
        <v>&lt;Point&gt;&lt;coordinates&gt;-121.798367
,38.159304,0&lt;/coordinates&gt;&lt;/Point&gt;</v>
      </c>
      <c r="K35" t="s">
        <v>423</v>
      </c>
    </row>
    <row r="36" spans="1:11" ht="14.45" x14ac:dyDescent="0.3">
      <c r="A36" t="str">
        <f>Master!I36</f>
        <v>47.608759</v>
      </c>
      <c r="B36" t="str">
        <f>Master!J36</f>
        <v xml:space="preserve">-122.332613
</v>
      </c>
      <c r="C36" t="str">
        <f>Master!C36</f>
        <v>Mercer Corridor Redevelopment</v>
      </c>
      <c r="D36" t="str">
        <f>"&lt;b&gt;Applicant:&lt;/b&gt; "&amp;Master!D36&amp;"&lt;br&gt;&lt;b&gt;TIGER Round:&lt;/b&gt; "&amp;Master!E36&amp;"&lt;br&gt;&lt;b&gt;Urban/Rural:&lt;/b&gt;"&amp;Master!B36&amp;"&lt;br&gt;&lt;b&gt;TIGER Award: &lt;/b&gt;"&amp;Master!H36&amp;"&lt;br&gt;&lt;b&gt;Modal Administration:&lt;/b&gt;"&amp;Master!A36&amp;"&lt;br&gt;&lt;b&gt;Progject Type:&lt;/b&gt; "&amp;Master!F36&amp;"&lt;br&gt;&lt;br&gt;&lt;b&gt;Project Description:&lt;/b&gt; "&amp;Master!G36</f>
        <v>&lt;b&gt;Applicant:&lt;/b&gt; City of Seattle&lt;br&gt;&lt;b&gt;TIGER Round:&lt;/b&gt; TIGER 2009&lt;br&gt;&lt;b&gt;Urban/Rural:&lt;/b&gt;Urban&lt;br&gt;&lt;b&gt;TIGER Award: &lt;/b&gt;30000000&lt;br&gt;&lt;b&gt;Modal Administration:&lt;/b&gt;FHWA&lt;br&gt;&lt;b&gt;Progject Type:&lt;/b&gt; Road&lt;br&gt;&lt;br&gt;&lt;b&gt;Project Description:&lt;/b&gt; The project involves the reconstruction and realignment of the main roadway through the growing biotechnology hub in South Lake Union, connecting a number of urban centers to I-5 in Seattle. The project will build multi-modal improvements along Mercer and Valley Streets, including widening Mercer to create a two-way boulevard, reconstructing Valley Street as a local access street, providing new and wider sidewalks, improving connections to transit and adding bicycle lanes. It will eliminate six high-accident locations and reduce energy use and greenhouse gas emissions by creating a vibrant, walkable mixed-use urban community.</v>
      </c>
      <c r="E36" t="str">
        <f>SUBSTITUTE(Master!E36," ","")</f>
        <v>TIGER2009</v>
      </c>
      <c r="F36" t="s">
        <v>422</v>
      </c>
      <c r="G36" t="str">
        <f t="shared" si="0"/>
        <v>&lt;name&gt;Mercer Corridor Redevelopment&lt;/name&gt;</v>
      </c>
      <c r="H36" t="str">
        <f t="shared" si="1"/>
        <v>&lt;description&gt;&lt;![CDATA[&lt;b&gt;Applicant:&lt;/b&gt; City of Seattle&lt;br&gt;&lt;b&gt;TIGER Round:&lt;/b&gt; TIGER 2009&lt;br&gt;&lt;b&gt;Urban/Rural:&lt;/b&gt;Urban&lt;br&gt;&lt;b&gt;TIGER Award: &lt;/b&gt;30000000&lt;br&gt;&lt;b&gt;Modal Administration:&lt;/b&gt;FHWA&lt;br&gt;&lt;b&gt;Progject Type:&lt;/b&gt; Road&lt;br&gt;&lt;br&gt;&lt;b&gt;Project Description:&lt;/b&gt; The project involves the reconstruction and realignment of the main roadway through the growing biotechnology hub in South Lake Union, connecting a number of urban centers to I-5 in Seattle. The project will build multi-modal improvements along Mercer and Valley Streets, including widening Mercer to create a two-way boulevard, reconstructing Valley Street as a local access street, providing new and wider sidewalks, improving connections to transit and adding bicycle lanes. It will eliminate six high-accident locations and reduce energy use and greenhouse gas emissions by creating a vibrant, walkable mixed-use urban community.]]&gt;&lt;/description&gt;</v>
      </c>
      <c r="I36" t="str">
        <f t="shared" si="2"/>
        <v>&lt;styleUrl&gt;#TIGER2009&lt;/styleUrl&gt;</v>
      </c>
      <c r="J36" t="str">
        <f t="shared" si="3"/>
        <v>&lt;Point&gt;&lt;coordinates&gt;-122.332613
,47.608759,0&lt;/coordinates&gt;&lt;/Point&gt;</v>
      </c>
      <c r="K36" t="s">
        <v>423</v>
      </c>
    </row>
    <row r="37" spans="1:11" x14ac:dyDescent="0.25">
      <c r="A37" t="str">
        <f>Master!I37</f>
        <v>36.085588</v>
      </c>
      <c r="B37" t="str">
        <f>Master!J37</f>
        <v xml:space="preserve">-108.273773
</v>
      </c>
      <c r="C37" t="str">
        <f>Master!C37</f>
        <v>US-491 Safety Improvements</v>
      </c>
      <c r="D37" t="str">
        <f>"&lt;b&gt;Applicant:&lt;/b&gt; "&amp;Master!D37&amp;"&lt;br&gt;&lt;b&gt;TIGER Round:&lt;/b&gt; "&amp;Master!E37&amp;"&lt;br&gt;&lt;b&gt;Urban/Rural:&lt;/b&gt;"&amp;Master!B37&amp;"&lt;br&gt;&lt;b&gt;TIGER Award: &lt;/b&gt;"&amp;Master!H37&amp;"&lt;br&gt;&lt;b&gt;Modal Administration:&lt;/b&gt;"&amp;Master!A37&amp;"&lt;br&gt;&lt;b&gt;Progject Type:&lt;/b&gt; "&amp;Master!F37&amp;"&lt;br&gt;&lt;br&gt;&lt;b&gt;Project Description:&lt;/b&gt; "&amp;Master!G37</f>
        <v>&lt;b&gt;Applicant:&lt;/b&gt; Navajo Nation&lt;br&gt;&lt;b&gt;TIGER Round:&lt;/b&gt; TIGER 2009&lt;br&gt;&lt;b&gt;Urban/Rural:&lt;/b&gt;Rural&lt;br&gt;&lt;b&gt;TIGER Award: &lt;/b&gt;31000000&lt;br&gt;&lt;b&gt;Modal Administration:&lt;/b&gt;FHWA&lt;br&gt;&lt;b&gt;Progject Type:&lt;/b&gt; Road&lt;br&gt;&lt;br&gt;&lt;b&gt;Project Description:&lt;/b&gt; The road connects the local Navajo Nation to other parts of New Mexico, Colorado, and the Four Corners area. It is a major trucking route with increasingly high volumes of commercial traffic. The full project will expand the width of US-491 over a corridor length of approximately 69 miles, constructing two new lanes adjacent to the two existing lanes, improving safety and saves lives on one of the most dangerous routes in New Mexico. The road has a history of traffic accidents and safety problems. Statistics indicate the fatality rate at the north portion of the corridor is about 3.6 times the state average, and at the south portion, about 2.2 times the average state rate.</v>
      </c>
      <c r="E37" t="str">
        <f>SUBSTITUTE(Master!E37," ","")</f>
        <v>TIGER2009</v>
      </c>
      <c r="F37" t="s">
        <v>422</v>
      </c>
      <c r="G37" t="str">
        <f t="shared" si="0"/>
        <v>&lt;name&gt;US-491 Safety Improvements&lt;/name&gt;</v>
      </c>
      <c r="H37" t="str">
        <f t="shared" si="1"/>
        <v>&lt;description&gt;&lt;![CDATA[&lt;b&gt;Applicant:&lt;/b&gt; Navajo Nation&lt;br&gt;&lt;b&gt;TIGER Round:&lt;/b&gt; TIGER 2009&lt;br&gt;&lt;b&gt;Urban/Rural:&lt;/b&gt;Rural&lt;br&gt;&lt;b&gt;TIGER Award: &lt;/b&gt;31000000&lt;br&gt;&lt;b&gt;Modal Administration:&lt;/b&gt;FHWA&lt;br&gt;&lt;b&gt;Progject Type:&lt;/b&gt; Road&lt;br&gt;&lt;br&gt;&lt;b&gt;Project Description:&lt;/b&gt; The road connects the local Navajo Nation to other parts of New Mexico, Colorado, and the Four Corners area. It is a major trucking route with increasingly high volumes of commercial traffic. The full project will expand the width of US-491 over a corridor length of approximately 69 miles, constructing two new lanes adjacent to the two existing lanes, improving safety and saves lives on one of the most dangerous routes in New Mexico. The road has a history of traffic accidents and safety problems. Statistics indicate the fatality rate at the north portion of the corridor is about 3.6 times the state average, and at the south portion, about 2.2 times the average state rate.]]&gt;&lt;/description&gt;</v>
      </c>
      <c r="I37" t="str">
        <f t="shared" si="2"/>
        <v>&lt;styleUrl&gt;#TIGER2009&lt;/styleUrl&gt;</v>
      </c>
      <c r="J37" t="str">
        <f t="shared" si="3"/>
        <v>&lt;Point&gt;&lt;coordinates&gt;-108.273773
,36.085588,0&lt;/coordinates&gt;&lt;/Point&gt;</v>
      </c>
      <c r="K37" t="s">
        <v>423</v>
      </c>
    </row>
    <row r="38" spans="1:11" x14ac:dyDescent="0.25">
      <c r="A38" t="str">
        <f>Master!I38</f>
        <v>34.072603</v>
      </c>
      <c r="B38" t="str">
        <f>Master!J38</f>
        <v xml:space="preserve">-117.330146
</v>
      </c>
      <c r="C38" t="str">
        <f>Master!C38</f>
        <v>Alameda Corridor East: Colton Crossing</v>
      </c>
      <c r="D38" t="str">
        <f>"&lt;b&gt;Applicant:&lt;/b&gt; "&amp;Master!D38&amp;"&lt;br&gt;&lt;b&gt;TIGER Round:&lt;/b&gt; "&amp;Master!E38&amp;"&lt;br&gt;&lt;b&gt;Urban/Rural:&lt;/b&gt;"&amp;Master!B38&amp;"&lt;br&gt;&lt;b&gt;TIGER Award: &lt;/b&gt;"&amp;Master!H38&amp;"&lt;br&gt;&lt;b&gt;Modal Administration:&lt;/b&gt;"&amp;Master!A38&amp;"&lt;br&gt;&lt;b&gt;Progject Type:&lt;/b&gt; "&amp;Master!F38&amp;"&lt;br&gt;&lt;br&gt;&lt;b&gt;Project Description:&lt;/b&gt; "&amp;Master!G38</f>
        <v>&lt;b&gt;Applicant:&lt;/b&gt; Caltrans&lt;br&gt;&lt;b&gt;TIGER Round:&lt;/b&gt; TIGER 2009&lt;br&gt;&lt;b&gt;Urban/Rural:&lt;/b&gt;Urban&lt;br&gt;&lt;b&gt;TIGER Award: &lt;/b&gt;33800000&lt;br&gt;&lt;b&gt;Modal Administration:&lt;/b&gt;FHWA&lt;br&gt;&lt;b&gt;Progject Type:&lt;/b&gt; Rail&lt;br&gt;&lt;br&gt;&lt;b&gt;Project Description:&lt;/b&gt; The project eliminates the mainline at-grade rail crossing of the Union Pacific Railroad and the BNSF Railway at Colton in San Bernardino County. This crossing is on the major east-west corridor for each of the two carriers, and at its peak in 2006 the crossing handled 129 trains a day. The trains that wait and queue behind the crossing create a major choke point for traffic moving to and from Southern California. This addresses one of the most significant choke points for freight moving into and out of the California ports of Los Angeles/Long Beach and eliminates the need for trains to idle as they wait for a “crossing window,” and reduces delays for motorists at 24 rail-highway grade crossings affected by Colton Crossing railway congestion. Approximately 40 percent of all containerized traffic entering or leaving the United States passes through the ports of Los Angeles and Long Beach and more than 60 percent of that volume is moved inland through the L.A. Basin and the vast majority of this volume moves via rail over Colton Crossing.</v>
      </c>
      <c r="E38" t="str">
        <f>SUBSTITUTE(Master!E38," ","")</f>
        <v>TIGER2009</v>
      </c>
      <c r="F38" t="s">
        <v>422</v>
      </c>
      <c r="G38" t="str">
        <f t="shared" si="0"/>
        <v>&lt;name&gt;Alameda Corridor East: Colton Crossing&lt;/name&gt;</v>
      </c>
      <c r="H38" t="str">
        <f t="shared" si="1"/>
        <v>&lt;description&gt;&lt;![CDATA[&lt;b&gt;Applicant:&lt;/b&gt; Caltrans&lt;br&gt;&lt;b&gt;TIGER Round:&lt;/b&gt; TIGER 2009&lt;br&gt;&lt;b&gt;Urban/Rural:&lt;/b&gt;Urban&lt;br&gt;&lt;b&gt;TIGER Award: &lt;/b&gt;33800000&lt;br&gt;&lt;b&gt;Modal Administration:&lt;/b&gt;FHWA&lt;br&gt;&lt;b&gt;Progject Type:&lt;/b&gt; Rail&lt;br&gt;&lt;br&gt;&lt;b&gt;Project Description:&lt;/b&gt; The project eliminates the mainline at-grade rail crossing of the Union Pacific Railroad and the BNSF Railway at Colton in San Bernardino County. This crossing is on the major east-west corridor for each of the two carriers, and at its peak in 2006 the crossing handled 129 trains a day. The trains that wait and queue behind the crossing create a major choke point for traffic moving to and from Southern California. This addresses one of the most significant choke points for freight moving into and out of the California ports of Los Angeles/Long Beach and eliminates the need for trains to idle as they wait for a “crossing window,” and reduces delays for motorists at 24 rail-highway grade crossings affected by Colton Crossing railway congestion. Approximately 40 percent of all containerized traffic entering or leaving the United States passes through the ports of Los Angeles and Long Beach and more than 60 percent of that volume is moved inland through the L.A. Basin and the vast majority of this volume moves via rail over Colton Crossing.]]&gt;&lt;/description&gt;</v>
      </c>
      <c r="I38" t="str">
        <f t="shared" si="2"/>
        <v>&lt;styleUrl&gt;#TIGER2009&lt;/styleUrl&gt;</v>
      </c>
      <c r="J38" t="str">
        <f t="shared" si="3"/>
        <v>&lt;Point&gt;&lt;coordinates&gt;-117.330146
,34.072603,0&lt;/coordinates&gt;&lt;/Point&gt;</v>
      </c>
      <c r="K38" t="s">
        <v>423</v>
      </c>
    </row>
    <row r="39" spans="1:11" x14ac:dyDescent="0.25">
      <c r="A39" t="str">
        <f>Master!I39</f>
        <v>36.174415</v>
      </c>
      <c r="B39" t="str">
        <f>Master!J39</f>
        <v xml:space="preserve">-115.125346
</v>
      </c>
      <c r="C39" t="str">
        <f>Master!C39</f>
        <v>Sahara Avenue Bus Rapid Transit</v>
      </c>
      <c r="D39" t="str">
        <f>"&lt;b&gt;Applicant:&lt;/b&gt; "&amp;Master!D39&amp;"&lt;br&gt;&lt;b&gt;TIGER Round:&lt;/b&gt; "&amp;Master!E39&amp;"&lt;br&gt;&lt;b&gt;Urban/Rural:&lt;/b&gt;"&amp;Master!B39&amp;"&lt;br&gt;&lt;b&gt;TIGER Award: &lt;/b&gt;"&amp;Master!H39&amp;"&lt;br&gt;&lt;b&gt;Modal Administration:&lt;/b&gt;"&amp;Master!A39&amp;"&lt;br&gt;&lt;b&gt;Progject Type:&lt;/b&gt; "&amp;Master!F39&amp;"&lt;br&gt;&lt;br&gt;&lt;b&gt;Project Description:&lt;/b&gt; "&amp;Master!G39</f>
        <v>&lt;b&gt;Applicant:&lt;/b&gt; Regional Transportation Authority&lt;br&gt;&lt;b&gt;TIGER Round:&lt;/b&gt; TIGER 2009&lt;br&gt;&lt;b&gt;Urban/Rural:&lt;/b&gt;Urban&lt;br&gt;&lt;b&gt;TIGER Award: &lt;/b&gt;34400000&lt;br&gt;&lt;b&gt;Modal Administration:&lt;/b&gt;FTA&lt;br&gt;&lt;b&gt;Progject Type:&lt;/b&gt; Transit&lt;br&gt;&lt;br&gt;&lt;b&gt;Project Description:&lt;/b&gt; This will improve the efficiency and quality of transit service on a 17-mile major road running east-west through the heart of Las Vegas by converting existing breakdown lanes on Sahara Avenue to bus-only lanes, improving passenger amenities, increasing the use of off-board fare collection and expanding the corridor’s Intelligent Transportation System infrastructure to improve both traffic and transit operations. The project will further bolster the Regional Transportation Commission’s efforts to implement a comprehensive bus rapid transit (BRT) network by connecting directly to two other BRT routes. It serves one of the heaviest employment centers in Las Vegas, connects directly to two other BRT routes and bus services in Las Vegas and significantly improves speed, reliability and efficiency of transit services with little or no impact on traffic capacity.</v>
      </c>
      <c r="E39" t="str">
        <f>SUBSTITUTE(Master!E39," ","")</f>
        <v>TIGER2009</v>
      </c>
      <c r="F39" t="s">
        <v>422</v>
      </c>
      <c r="G39" t="str">
        <f t="shared" si="0"/>
        <v>&lt;name&gt;Sahara Avenue Bus Rapid Transit&lt;/name&gt;</v>
      </c>
      <c r="H39" t="str">
        <f t="shared" si="1"/>
        <v>&lt;description&gt;&lt;![CDATA[&lt;b&gt;Applicant:&lt;/b&gt; Regional Transportation Authority&lt;br&gt;&lt;b&gt;TIGER Round:&lt;/b&gt; TIGER 2009&lt;br&gt;&lt;b&gt;Urban/Rural:&lt;/b&gt;Urban&lt;br&gt;&lt;b&gt;TIGER Award: &lt;/b&gt;34400000&lt;br&gt;&lt;b&gt;Modal Administration:&lt;/b&gt;FTA&lt;br&gt;&lt;b&gt;Progject Type:&lt;/b&gt; Transit&lt;br&gt;&lt;br&gt;&lt;b&gt;Project Description:&lt;/b&gt; This will improve the efficiency and quality of transit service on a 17-mile major road running east-west through the heart of Las Vegas by converting existing breakdown lanes on Sahara Avenue to bus-only lanes, improving passenger amenities, increasing the use of off-board fare collection and expanding the corridor’s Intelligent Transportation System infrastructure to improve both traffic and transit operations. The project will further bolster the Regional Transportation Commission’s efforts to implement a comprehensive bus rapid transit (BRT) network by connecting directly to two other BRT routes. It serves one of the heaviest employment centers in Las Vegas, connects directly to two other BRT routes and bus services in Las Vegas and significantly improves speed, reliability and efficiency of transit services with little or no impact on traffic capacity.]]&gt;&lt;/description&gt;</v>
      </c>
      <c r="I39" t="str">
        <f t="shared" si="2"/>
        <v>&lt;styleUrl&gt;#TIGER2009&lt;/styleUrl&gt;</v>
      </c>
      <c r="J39" t="str">
        <f t="shared" si="3"/>
        <v>&lt;Point&gt;&lt;coordinates&gt;-115.125346
,36.174415,0&lt;/coordinates&gt;&lt;/Point&gt;</v>
      </c>
      <c r="K39" t="s">
        <v>423</v>
      </c>
    </row>
    <row r="40" spans="1:11" x14ac:dyDescent="0.25">
      <c r="A40" t="str">
        <f>Master!I40</f>
        <v>44.937540</v>
      </c>
      <c r="B40" t="str">
        <f>Master!J40</f>
        <v xml:space="preserve">-93.088145
</v>
      </c>
      <c r="C40" t="str">
        <f>Master!C40</f>
        <v>Saint Paul Union Depot Multi-Modal Transit and Transportation Hub</v>
      </c>
      <c r="D40" t="str">
        <f>"&lt;b&gt;Applicant:&lt;/b&gt; "&amp;Master!D40&amp;"&lt;br&gt;&lt;b&gt;TIGER Round:&lt;/b&gt; "&amp;Master!E40&amp;"&lt;br&gt;&lt;b&gt;Urban/Rural:&lt;/b&gt;"&amp;Master!B40&amp;"&lt;br&gt;&lt;b&gt;TIGER Award: &lt;/b&gt;"&amp;Master!H40&amp;"&lt;br&gt;&lt;b&gt;Modal Administration:&lt;/b&gt;"&amp;Master!A40&amp;"&lt;br&gt;&lt;b&gt;Progject Type:&lt;/b&gt; "&amp;Master!F40&amp;"&lt;br&gt;&lt;br&gt;&lt;b&gt;Project Description:&lt;/b&gt; "&amp;Master!G40</f>
        <v>&lt;b&gt;Applicant:&lt;/b&gt; Ramsey County Railroad Authority&lt;br&gt;&lt;b&gt;TIGER Round:&lt;/b&gt; TIGER 2009&lt;br&gt;&lt;b&gt;Urban/Rural:&lt;/b&gt;Urban&lt;br&gt;&lt;b&gt;TIGER Award: &lt;/b&gt;35000000&lt;br&gt;&lt;b&gt;Modal Administration:&lt;/b&gt;FHWA&lt;br&gt;&lt;b&gt;Progject Type:&lt;/b&gt; Transit&lt;br&gt;&lt;br&gt;&lt;b&gt;Project Description:&lt;/b&gt; The project will renovate the city’s historic Union Depot and co-locate Amtrak, intercity bus carriers, local bus, light rail services, taxis, and bicycle accommodations in the heart of downtown Saint Paul, presenting an opportunity to promote economic growth and create a vibrant, multi- modal transportation center. This connects several modes of transportation, thereby increasing efficiency and improving the overall level of service for all modes. The establishment of the multi-modal center with associated commercial development within the Depot will bring growth to the downtown area and improve the connectivity of Saint Paul to other cities in the region. The inclusion of protected bike storage will enable riders to access transit options without having to drive a car.</v>
      </c>
      <c r="E40" t="str">
        <f>SUBSTITUTE(Master!E40," ","")</f>
        <v>TIGER2009</v>
      </c>
      <c r="F40" t="s">
        <v>422</v>
      </c>
      <c r="G40" t="str">
        <f t="shared" si="0"/>
        <v>&lt;name&gt;Saint Paul Union Depot Multi-Modal Transit and Transportation Hub&lt;/name&gt;</v>
      </c>
      <c r="H40" t="str">
        <f t="shared" si="1"/>
        <v>&lt;description&gt;&lt;![CDATA[&lt;b&gt;Applicant:&lt;/b&gt; Ramsey County Railroad Authority&lt;br&gt;&lt;b&gt;TIGER Round:&lt;/b&gt; TIGER 2009&lt;br&gt;&lt;b&gt;Urban/Rural:&lt;/b&gt;Urban&lt;br&gt;&lt;b&gt;TIGER Award: &lt;/b&gt;35000000&lt;br&gt;&lt;b&gt;Modal Administration:&lt;/b&gt;FHWA&lt;br&gt;&lt;b&gt;Progject Type:&lt;/b&gt; Transit&lt;br&gt;&lt;br&gt;&lt;b&gt;Project Description:&lt;/b&gt; The project will renovate the city’s historic Union Depot and co-locate Amtrak, intercity bus carriers, local bus, light rail services, taxis, and bicycle accommodations in the heart of downtown Saint Paul, presenting an opportunity to promote economic growth and create a vibrant, multi- modal transportation center. This connects several modes of transportation, thereby increasing efficiency and improving the overall level of service for all modes. The establishment of the multi-modal center with associated commercial development within the Depot will bring growth to the downtown area and improve the connectivity of Saint Paul to other cities in the region. The inclusion of protected bike storage will enable riders to access transit options without having to drive a car.]]&gt;&lt;/description&gt;</v>
      </c>
      <c r="I40" t="str">
        <f t="shared" si="2"/>
        <v>&lt;styleUrl&gt;#TIGER2009&lt;/styleUrl&gt;</v>
      </c>
      <c r="J40" t="str">
        <f t="shared" si="3"/>
        <v>&lt;Point&gt;&lt;coordinates&gt;-93.088145
,44.937540,0&lt;/coordinates&gt;&lt;/Point&gt;</v>
      </c>
      <c r="K40" t="s">
        <v>423</v>
      </c>
    </row>
    <row r="41" spans="1:11" x14ac:dyDescent="0.25">
      <c r="A41" t="str">
        <f>Master!I41</f>
        <v>47.719199</v>
      </c>
      <c r="B41">
        <f>Master!J41</f>
        <v>-117.359405</v>
      </c>
      <c r="C41" t="str">
        <f>Master!C41</f>
        <v>US-395 North Spokane Corridor - Francis Ave. to Farwell Rd. Southbound</v>
      </c>
      <c r="D41" t="str">
        <f>"&lt;b&gt;Applicant:&lt;/b&gt; "&amp;Master!D41&amp;"&lt;br&gt;&lt;b&gt;TIGER Round:&lt;/b&gt; "&amp;Master!E41&amp;"&lt;br&gt;&lt;b&gt;Urban/Rural:&lt;/b&gt;"&amp;Master!B41&amp;"&lt;br&gt;&lt;b&gt;TIGER Award: &lt;/b&gt;"&amp;Master!H41&amp;"&lt;br&gt;&lt;b&gt;Modal Administration:&lt;/b&gt;"&amp;Master!A41&amp;"&lt;br&gt;&lt;b&gt;Progject Type:&lt;/b&gt; "&amp;Master!F41&amp;"&lt;br&gt;&lt;br&gt;&lt;b&gt;Project Description:&lt;/b&gt; "&amp;Master!G41</f>
        <v>&lt;b&gt;Applicant:&lt;/b&gt; Washington State DOT&lt;br&gt;&lt;b&gt;TIGER Round:&lt;/b&gt; TIGER 2009&lt;br&gt;&lt;b&gt;Urban/Rural:&lt;/b&gt;Urban&lt;br&gt;&lt;b&gt;TIGER Award: &lt;/b&gt;35000000&lt;br&gt;&lt;b&gt;Modal Administration:&lt;/b&gt;FHWA&lt;br&gt;&lt;b&gt;Progject Type:&lt;/b&gt; Road&lt;br&gt;&lt;br&gt;&lt;b&gt;Project Description:&lt;/b&gt; The project will build 3.7 miles of southbound US-395 from Francis Avenue to Farwell Road in Spokane County to complement the existing northbound lanes. The northbound lanes are currently being used in a limited fashion for both north and southbound traffic. This project includes community-preferred design features, has bike/pedestrian features, park-and-ride lots, and has the potential for transit. The project is shovel-ready and will quickly create jobs.</v>
      </c>
      <c r="E41" t="str">
        <f>SUBSTITUTE(Master!E41," ","")</f>
        <v>TIGER2009</v>
      </c>
      <c r="F41" t="s">
        <v>422</v>
      </c>
      <c r="G41" t="str">
        <f t="shared" si="0"/>
        <v>&lt;name&gt;US-395 North Spokane Corridor - Francis Ave. to Farwell Rd. Southbound&lt;/name&gt;</v>
      </c>
      <c r="H41" t="str">
        <f t="shared" si="1"/>
        <v>&lt;description&gt;&lt;![CDATA[&lt;b&gt;Applicant:&lt;/b&gt; Washington State DOT&lt;br&gt;&lt;b&gt;TIGER Round:&lt;/b&gt; TIGER 2009&lt;br&gt;&lt;b&gt;Urban/Rural:&lt;/b&gt;Urban&lt;br&gt;&lt;b&gt;TIGER Award: &lt;/b&gt;35000000&lt;br&gt;&lt;b&gt;Modal Administration:&lt;/b&gt;FHWA&lt;br&gt;&lt;b&gt;Progject Type:&lt;/b&gt; Road&lt;br&gt;&lt;br&gt;&lt;b&gt;Project Description:&lt;/b&gt; The project will build 3.7 miles of southbound US-395 from Francis Avenue to Farwell Road in Spokane County to complement the existing northbound lanes. The northbound lanes are currently being used in a limited fashion for both north and southbound traffic. This project includes community-preferred design features, has bike/pedestrian features, park-and-ride lots, and has the potential for transit. The project is shovel-ready and will quickly create jobs.]]&gt;&lt;/description&gt;</v>
      </c>
      <c r="I41" t="str">
        <f t="shared" si="2"/>
        <v>&lt;styleUrl&gt;#TIGER2009&lt;/styleUrl&gt;</v>
      </c>
      <c r="J41" t="str">
        <f t="shared" si="3"/>
        <v>&lt;Point&gt;&lt;coordinates&gt;-117.359405,47.719199,0&lt;/coordinates&gt;&lt;/Point&gt;</v>
      </c>
      <c r="K41" t="s">
        <v>423</v>
      </c>
    </row>
    <row r="42" spans="1:11" x14ac:dyDescent="0.25">
      <c r="A42" t="str">
        <f>Master!I42</f>
        <v>29.942981</v>
      </c>
      <c r="B42" t="str">
        <f>Master!J42</f>
        <v xml:space="preserve">-90.088191
</v>
      </c>
      <c r="C42" t="str">
        <f>Master!C42</f>
        <v>New Orleans Streetcar - Union Passenger Terminal/Loyola Loop</v>
      </c>
      <c r="D42" t="str">
        <f>"&lt;b&gt;Applicant:&lt;/b&gt; "&amp;Master!D42&amp;"&lt;br&gt;&lt;b&gt;TIGER Round:&lt;/b&gt; "&amp;Master!E42&amp;"&lt;br&gt;&lt;b&gt;Urban/Rural:&lt;/b&gt;"&amp;Master!B42&amp;"&lt;br&gt;&lt;b&gt;TIGER Award: &lt;/b&gt;"&amp;Master!H42&amp;"&lt;br&gt;&lt;b&gt;Modal Administration:&lt;/b&gt;"&amp;Master!A42&amp;"&lt;br&gt;&lt;b&gt;Progject Type:&lt;/b&gt; "&amp;Master!F42&amp;"&lt;br&gt;&lt;br&gt;&lt;b&gt;Project Description:&lt;/b&gt; "&amp;Master!G42</f>
        <v>&lt;b&gt;Applicant:&lt;/b&gt; New Orleans Regional Transit Authority&lt;br&gt;&lt;b&gt;TIGER Round:&lt;/b&gt; TIGER 2009&lt;br&gt;&lt;b&gt;Urban/Rural:&lt;/b&gt;Urban&lt;br&gt;&lt;b&gt;TIGER Award: &lt;/b&gt;45000000&lt;br&gt;&lt;b&gt;Modal Administration:&lt;/b&gt;FTA&lt;br&gt;&lt;b&gt;Progject Type:&lt;/b&gt; Transit&lt;br&gt;&lt;br&gt;&lt;b&gt;Project Description:&lt;/b&gt; The Union Passenger Terminal/Loyola Loop Streetcar increases the ability of the New Orleans central business district to attract development and redevelopment of under-utilized properties along Loyola Avenue and provides significantly improved transit options and choices for residents of the area traveling to and from the central business district. The streetcar will run through New Orleans’ central business district along Loyola Avenue from the Union Passenger Terminal to Canal Street, providing significantly improved connectivity between local transit services along Canal Street and the Union Passenger Terminal, a major southern hub for Amtrak, with three trains serving the station.</v>
      </c>
      <c r="E42" t="str">
        <f>SUBSTITUTE(Master!E42," ","")</f>
        <v>TIGER2009</v>
      </c>
      <c r="F42" t="s">
        <v>422</v>
      </c>
      <c r="G42" t="str">
        <f t="shared" si="0"/>
        <v>&lt;name&gt;New Orleans Streetcar - Union Passenger Terminal/Loyola Loop&lt;/name&gt;</v>
      </c>
      <c r="H42" t="str">
        <f t="shared" si="1"/>
        <v>&lt;description&gt;&lt;![CDATA[&lt;b&gt;Applicant:&lt;/b&gt; New Orleans Regional Transit Authority&lt;br&gt;&lt;b&gt;TIGER Round:&lt;/b&gt; TIGER 2009&lt;br&gt;&lt;b&gt;Urban/Rural:&lt;/b&gt;Urban&lt;br&gt;&lt;b&gt;TIGER Award: &lt;/b&gt;45000000&lt;br&gt;&lt;b&gt;Modal Administration:&lt;/b&gt;FTA&lt;br&gt;&lt;b&gt;Progject Type:&lt;/b&gt; Transit&lt;br&gt;&lt;br&gt;&lt;b&gt;Project Description:&lt;/b&gt; The Union Passenger Terminal/Loyola Loop Streetcar increases the ability of the New Orleans central business district to attract development and redevelopment of under-utilized properties along Loyola Avenue and provides significantly improved transit options and choices for residents of the area traveling to and from the central business district. The streetcar will run through New Orleans’ central business district along Loyola Avenue from the Union Passenger Terminal to Canal Street, providing significantly improved connectivity between local transit services along Canal Street and the Union Passenger Terminal, a major southern hub for Amtrak, with three trains serving the station.]]&gt;&lt;/description&gt;</v>
      </c>
      <c r="I42" t="str">
        <f t="shared" si="2"/>
        <v>&lt;styleUrl&gt;#TIGER2009&lt;/styleUrl&gt;</v>
      </c>
      <c r="J42" t="str">
        <f t="shared" si="3"/>
        <v>&lt;Point&gt;&lt;coordinates&gt;-90.088191
,29.942981,0&lt;/coordinates&gt;&lt;/Point&gt;</v>
      </c>
      <c r="K42" t="s">
        <v>423</v>
      </c>
    </row>
    <row r="43" spans="1:11" x14ac:dyDescent="0.25">
      <c r="A43" t="str">
        <f>Master!I43</f>
        <v>37.774004</v>
      </c>
      <c r="B43" t="str">
        <f>Master!J43</f>
        <v xml:space="preserve">-122.425743
</v>
      </c>
      <c r="C43" t="str">
        <f>Master!C43</f>
        <v>Doyle Drive Replacement</v>
      </c>
      <c r="D43" t="str">
        <f>"&lt;b&gt;Applicant:&lt;/b&gt; "&amp;Master!D43&amp;"&lt;br&gt;&lt;b&gt;TIGER Round:&lt;/b&gt; "&amp;Master!E43&amp;"&lt;br&gt;&lt;b&gt;Urban/Rural:&lt;/b&gt;"&amp;Master!B43&amp;"&lt;br&gt;&lt;b&gt;TIGER Award: &lt;/b&gt;"&amp;Master!H43&amp;"&lt;br&gt;&lt;b&gt;Modal Administration:&lt;/b&gt;"&amp;Master!A43&amp;"&lt;br&gt;&lt;b&gt;Progject Type:&lt;/b&gt; "&amp;Master!F43&amp;"&lt;br&gt;&lt;br&gt;&lt;b&gt;Project Description:&lt;/b&gt; "&amp;Master!G43</f>
        <v>&lt;b&gt;Applicant:&lt;/b&gt; Caltrans&lt;br&gt;&lt;b&gt;TIGER Round:&lt;/b&gt; TIGER 2009&lt;br&gt;&lt;b&gt;Urban/Rural:&lt;/b&gt;Urban&lt;br&gt;&lt;b&gt;TIGER Award: &lt;/b&gt;46000000&lt;br&gt;&lt;b&gt;Modal Administration:&lt;/b&gt;FHWA&lt;br&gt;&lt;b&gt;Progject Type:&lt;/b&gt; Road&lt;br&gt;&lt;br&gt;&lt;b&gt;Project Description:&lt;/b&gt; TIGER funds will close the gap in a $1.045 billion financing package for the replacement of Doyle Drive in San Francisco County. The project will help create the new Presidio Parkway, which includes construction of a high-viaduct structure between the Park Presidio Interchange and San Francisco National Cemetery, replacing a bridge rated by the Federal Highway Administration as the fifth worst bridge in the nation and the worst in California for structural sufficiency, providing a new important commuter route for both highway and transit riders in an environmentally enhanced way and within the existing footprint.</v>
      </c>
      <c r="E43" t="str">
        <f>SUBSTITUTE(Master!E43," ","")</f>
        <v>TIGER2009</v>
      </c>
      <c r="F43" t="s">
        <v>422</v>
      </c>
      <c r="G43" t="str">
        <f t="shared" si="0"/>
        <v>&lt;name&gt;Doyle Drive Replacement&lt;/name&gt;</v>
      </c>
      <c r="H43" t="str">
        <f t="shared" si="1"/>
        <v>&lt;description&gt;&lt;![CDATA[&lt;b&gt;Applicant:&lt;/b&gt; Caltrans&lt;br&gt;&lt;b&gt;TIGER Round:&lt;/b&gt; TIGER 2009&lt;br&gt;&lt;b&gt;Urban/Rural:&lt;/b&gt;Urban&lt;br&gt;&lt;b&gt;TIGER Award: &lt;/b&gt;46000000&lt;br&gt;&lt;b&gt;Modal Administration:&lt;/b&gt;FHWA&lt;br&gt;&lt;b&gt;Progject Type:&lt;/b&gt; Road&lt;br&gt;&lt;br&gt;&lt;b&gt;Project Description:&lt;/b&gt; TIGER funds will close the gap in a $1.045 billion financing package for the replacement of Doyle Drive in San Francisco County. The project will help create the new Presidio Parkway, which includes construction of a high-viaduct structure between the Park Presidio Interchange and San Francisco National Cemetery, replacing a bridge rated by the Federal Highway Administration as the fifth worst bridge in the nation and the worst in California for structural sufficiency, providing a new important commuter route for both highway and transit riders in an environmentally enhanced way and within the existing footprint.]]&gt;&lt;/description&gt;</v>
      </c>
      <c r="I43" t="str">
        <f t="shared" si="2"/>
        <v>&lt;styleUrl&gt;#TIGER2009&lt;/styleUrl&gt;</v>
      </c>
      <c r="J43" t="str">
        <f t="shared" si="3"/>
        <v>&lt;Point&gt;&lt;coordinates&gt;-122.425743
,37.774004,0&lt;/coordinates&gt;&lt;/Point&gt;</v>
      </c>
      <c r="K43" t="s">
        <v>423</v>
      </c>
    </row>
    <row r="44" spans="1:11" x14ac:dyDescent="0.25">
      <c r="A44" t="str">
        <f>Master!I44</f>
        <v>36.146696</v>
      </c>
      <c r="B44" t="str">
        <f>Master!J44</f>
        <v xml:space="preserve">-95.988536
</v>
      </c>
      <c r="C44" t="str">
        <f>Master!C44</f>
        <v>I-244 Multimodal Bridge Replacement</v>
      </c>
      <c r="D44" t="str">
        <f>"&lt;b&gt;Applicant:&lt;/b&gt; "&amp;Master!D44&amp;"&lt;br&gt;&lt;b&gt;TIGER Round:&lt;/b&gt; "&amp;Master!E44&amp;"&lt;br&gt;&lt;b&gt;Urban/Rural:&lt;/b&gt;"&amp;Master!B44&amp;"&lt;br&gt;&lt;b&gt;TIGER Award: &lt;/b&gt;"&amp;Master!H44&amp;"&lt;br&gt;&lt;b&gt;Modal Administration:&lt;/b&gt;"&amp;Master!A44&amp;"&lt;br&gt;&lt;b&gt;Progject Type:&lt;/b&gt; "&amp;Master!F44&amp;"&lt;br&gt;&lt;br&gt;&lt;b&gt;Project Description:&lt;/b&gt; "&amp;Master!G44</f>
        <v>&lt;b&gt;Applicant:&lt;/b&gt; Oklahoma DOT&lt;br&gt;&lt;b&gt;TIGER Round:&lt;/b&gt; TIGER 2009&lt;br&gt;&lt;b&gt;Urban/Rural:&lt;/b&gt;Urban&lt;br&gt;&lt;b&gt;TIGER Award: &lt;/b&gt;49480000&lt;br&gt;&lt;b&gt;Modal Administration:&lt;/b&gt;FHWA&lt;br&gt;&lt;b&gt;Progject Type:&lt;/b&gt; Road&lt;br&gt;&lt;br&gt;&lt;b&gt;Project Description:&lt;/b&gt; This replaces an existing bridge, currently ranked as one of the five worst bridges on Oklahoma’s State- Owned Interstate Bridge System Inventory with poor sufficiency ratings, high maintenance costs and excessive lane closures due to maintenance activities.  The reconstructed bridge —Tulsa’s first multimodal crossing—will accommodate highway, high-speed intercity and commuter rail, and pedestrian and bicycle traffic. This will improve the condition of the existing bridge facilities and minimize operations and maintenance expenditures. The region's economic competitiveness will be enhanced by significant improvements for both truck and rail freight movement over the Arkansas River.</v>
      </c>
      <c r="E44" t="str">
        <f>SUBSTITUTE(Master!E44," ","")</f>
        <v>TIGER2009</v>
      </c>
      <c r="F44" t="s">
        <v>422</v>
      </c>
      <c r="G44" t="str">
        <f t="shared" si="0"/>
        <v>&lt;name&gt;I-244 Multimodal Bridge Replacement&lt;/name&gt;</v>
      </c>
      <c r="H44" t="str">
        <f t="shared" si="1"/>
        <v>&lt;description&gt;&lt;![CDATA[&lt;b&gt;Applicant:&lt;/b&gt; Oklahoma DOT&lt;br&gt;&lt;b&gt;TIGER Round:&lt;/b&gt; TIGER 2009&lt;br&gt;&lt;b&gt;Urban/Rural:&lt;/b&gt;Urban&lt;br&gt;&lt;b&gt;TIGER Award: &lt;/b&gt;49480000&lt;br&gt;&lt;b&gt;Modal Administration:&lt;/b&gt;FHWA&lt;br&gt;&lt;b&gt;Progject Type:&lt;/b&gt; Road&lt;br&gt;&lt;br&gt;&lt;b&gt;Project Description:&lt;/b&gt; This replaces an existing bridge, currently ranked as one of the five worst bridges on Oklahoma’s State- Owned Interstate Bridge System Inventory with poor sufficiency ratings, high maintenance costs and excessive lane closures due to maintenance activities.  The reconstructed bridge —Tulsa’s first multimodal crossing—will accommodate highway, high-speed intercity and commuter rail, and pedestrian and bicycle traffic. This will improve the condition of the existing bridge facilities and minimize operations and maintenance expenditures. The region's economic competitiveness will be enhanced by significant improvements for both truck and rail freight movement over the Arkansas River.]]&gt;&lt;/description&gt;</v>
      </c>
      <c r="I44" t="str">
        <f t="shared" si="2"/>
        <v>&lt;styleUrl&gt;#TIGER2009&lt;/styleUrl&gt;</v>
      </c>
      <c r="J44" t="str">
        <f t="shared" si="3"/>
        <v>&lt;Point&gt;&lt;coordinates&gt;-95.988536
,36.146696,0&lt;/coordinates&gt;&lt;/Point&gt;</v>
      </c>
      <c r="K44" t="s">
        <v>423</v>
      </c>
    </row>
    <row r="45" spans="1:11" x14ac:dyDescent="0.25">
      <c r="A45" t="str">
        <f>Master!I45</f>
        <v>39.107903</v>
      </c>
      <c r="B45" t="str">
        <f>Master!J45</f>
        <v xml:space="preserve">-94.605632
</v>
      </c>
      <c r="C45" t="str">
        <f>Master!C45</f>
        <v>Kansas City Transit Corridors and Green Impact Zone Project</v>
      </c>
      <c r="D45" t="str">
        <f>"&lt;b&gt;Applicant:&lt;/b&gt; "&amp;Master!D45&amp;"&lt;br&gt;&lt;b&gt;TIGER Round:&lt;/b&gt; "&amp;Master!E45&amp;"&lt;br&gt;&lt;b&gt;Urban/Rural:&lt;/b&gt;"&amp;Master!B45&amp;"&lt;br&gt;&lt;b&gt;TIGER Award: &lt;/b&gt;"&amp;Master!H45&amp;"&lt;br&gt;&lt;b&gt;Modal Administration:&lt;/b&gt;"&amp;Master!A45&amp;"&lt;br&gt;&lt;b&gt;Progject Type:&lt;/b&gt; "&amp;Master!F45&amp;"&lt;br&gt;&lt;br&gt;&lt;b&gt;Project Description:&lt;/b&gt; "&amp;Master!G45</f>
        <v>&lt;b&gt;Applicant:&lt;/b&gt; Kansas City, Mid-America Regional Council, Kansas City Area Transportation Authority, Johnson County, KS and Wyandotte County, KS &lt;br&gt;&lt;b&gt;TIGER Round:&lt;/b&gt; TIGER 2009&lt;br&gt;&lt;b&gt;Urban/Rural:&lt;/b&gt;Urban&lt;br&gt;&lt;b&gt;TIGER Award: &lt;/b&gt;50000000&lt;br&gt;&lt;b&gt;Modal Administration:&lt;/b&gt;FTA&lt;br&gt;&lt;b&gt;Progject Type:&lt;/b&gt; Transit&lt;br&gt;&lt;br&gt;&lt;b&gt;Project Description:&lt;/b&gt; This project will improve infrastructure and replace the Troost Avenue Bridge over Brush Creek in the Green Impact Zone - a 150-block area in urban core of Kansas City, Missouri that has been devastated over the years by high rates of poverty, unemployment, crime, and high concentrations of vacant and abandoned properties. In Kansas City, Kansas, TIGER funds will be used to make investments in major transit corridors, including State Avenue and Metcalf Avenue/Shawnee Mission Parkway. This will enhance quality of life in the Green Impact Zone and provide improvement to public safety, sustainability, housing conditions, access to jobs and services, and economic vitality. Expanding transit service will provide the public with affordable, clean transportation alternatives and better connect neighborhoods to economic opportunities region-wide.</v>
      </c>
      <c r="E45" t="str">
        <f>SUBSTITUTE(Master!E45," ","")</f>
        <v>TIGER2009</v>
      </c>
      <c r="F45" t="s">
        <v>422</v>
      </c>
      <c r="G45" t="str">
        <f t="shared" si="0"/>
        <v>&lt;name&gt;Kansas City Transit Corridors and Green Impact Zone Project&lt;/name&gt;</v>
      </c>
      <c r="H45" t="str">
        <f t="shared" si="1"/>
        <v>&lt;description&gt;&lt;![CDATA[&lt;b&gt;Applicant:&lt;/b&gt; Kansas City, Mid-America Regional Council, Kansas City Area Transportation Authority, Johnson County, KS and Wyandotte County, KS &lt;br&gt;&lt;b&gt;TIGER Round:&lt;/b&gt; TIGER 2009&lt;br&gt;&lt;b&gt;Urban/Rural:&lt;/b&gt;Urban&lt;br&gt;&lt;b&gt;TIGER Award: &lt;/b&gt;50000000&lt;br&gt;&lt;b&gt;Modal Administration:&lt;/b&gt;FTA&lt;br&gt;&lt;b&gt;Progject Type:&lt;/b&gt; Transit&lt;br&gt;&lt;br&gt;&lt;b&gt;Project Description:&lt;/b&gt; This project will improve infrastructure and replace the Troost Avenue Bridge over Brush Creek in the Green Impact Zone - a 150-block area in urban core of Kansas City, Missouri that has been devastated over the years by high rates of poverty, unemployment, crime, and high concentrations of vacant and abandoned properties. In Kansas City, Kansas, TIGER funds will be used to make investments in major transit corridors, including State Avenue and Metcalf Avenue/Shawnee Mission Parkway. This will enhance quality of life in the Green Impact Zone and provide improvement to public safety, sustainability, housing conditions, access to jobs and services, and economic vitality. Expanding transit service will provide the public with affordable, clean transportation alternatives and better connect neighborhoods to economic opportunities region-wide.]]&gt;&lt;/description&gt;</v>
      </c>
      <c r="I45" t="str">
        <f t="shared" si="2"/>
        <v>&lt;styleUrl&gt;#TIGER2009&lt;/styleUrl&gt;</v>
      </c>
      <c r="J45" t="str">
        <f t="shared" si="3"/>
        <v>&lt;Point&gt;&lt;coordinates&gt;-94.605632
,39.107903,0&lt;/coordinates&gt;&lt;/Point&gt;</v>
      </c>
      <c r="K45" t="s">
        <v>423</v>
      </c>
    </row>
    <row r="46" spans="1:11" x14ac:dyDescent="0.25">
      <c r="A46" t="str">
        <f>Master!I46</f>
        <v>42.581507</v>
      </c>
      <c r="B46" t="str">
        <f>Master!J46</f>
        <v>-71.792173</v>
      </c>
      <c r="C46" t="str">
        <f>Master!C46</f>
        <v>Fitchburg Commuter Rail Extension and Wachusett Station</v>
      </c>
      <c r="D46" t="str">
        <f>"&lt;b&gt;Applicant:&lt;/b&gt; "&amp;Master!D46&amp;"&lt;br&gt;&lt;b&gt;TIGER Round:&lt;/b&gt; "&amp;Master!E46&amp;"&lt;br&gt;&lt;b&gt;Urban/Rural:&lt;/b&gt;"&amp;Master!B46&amp;"&lt;br&gt;&lt;b&gt;TIGER Award: &lt;/b&gt;"&amp;Master!H46&amp;"&lt;br&gt;&lt;b&gt;Modal Administration:&lt;/b&gt;"&amp;Master!A46&amp;"&lt;br&gt;&lt;b&gt;Progject Type:&lt;/b&gt; "&amp;Master!F46&amp;"&lt;br&gt;&lt;br&gt;&lt;b&gt;Project Description:&lt;/b&gt; "&amp;Master!G46</f>
        <v>&lt;b&gt;Applicant:&lt;/b&gt; MONTACHUSETT REGIONAL TRANSIT AUTHORITY&lt;br&gt;&lt;b&gt;TIGER Round:&lt;/b&gt; TIGER 2009&lt;br&gt;&lt;b&gt;Urban/Rural:&lt;/b&gt;Urban&lt;br&gt;&lt;b&gt;TIGER Award: &lt;/b&gt;55500000&lt;br&gt;&lt;b&gt;Modal Administration:&lt;/b&gt;FTA&lt;br&gt;&lt;b&gt;Progject Type:&lt;/b&gt; Transit&lt;br&gt;&lt;br&gt;&lt;b&gt;Project Description:&lt;/b&gt; The project will extend existing commuter rail service west from Fitchburg an additional 4.5 miles on the Pan Am Southern railway corridor. Commuter rail service currently connects Fitchburg with Boston, 50 miles to the southeast. This will provide new transit options and reduce commute times for the citizens living in and around Fitchburg, a suburb 50 miles northwest of Boston. The reduced travel times will improve the region’s economy by providing more people with enhanced access to the Boston job market and will also promote the use of transit as a more sustainable alternative to congested State Route 2.</v>
      </c>
      <c r="E46" t="str">
        <f>SUBSTITUTE(Master!E46," ","")</f>
        <v>TIGER2009</v>
      </c>
      <c r="F46" t="s">
        <v>422</v>
      </c>
      <c r="G46" t="str">
        <f t="shared" si="0"/>
        <v>&lt;name&gt;Fitchburg Commuter Rail Extension and Wachusett Station&lt;/name&gt;</v>
      </c>
      <c r="H46" t="str">
        <f t="shared" si="1"/>
        <v>&lt;description&gt;&lt;![CDATA[&lt;b&gt;Applicant:&lt;/b&gt; MONTACHUSETT REGIONAL TRANSIT AUTHORITY&lt;br&gt;&lt;b&gt;TIGER Round:&lt;/b&gt; TIGER 2009&lt;br&gt;&lt;b&gt;Urban/Rural:&lt;/b&gt;Urban&lt;br&gt;&lt;b&gt;TIGER Award: &lt;/b&gt;55500000&lt;br&gt;&lt;b&gt;Modal Administration:&lt;/b&gt;FTA&lt;br&gt;&lt;b&gt;Progject Type:&lt;/b&gt; Transit&lt;br&gt;&lt;br&gt;&lt;b&gt;Project Description:&lt;/b&gt; The project will extend existing commuter rail service west from Fitchburg an additional 4.5 miles on the Pan Am Southern railway corridor. Commuter rail service currently connects Fitchburg with Boston, 50 miles to the southeast. This will provide new transit options and reduce commute times for the citizens living in and around Fitchburg, a suburb 50 miles northwest of Boston. The reduced travel times will improve the region’s economy by providing more people with enhanced access to the Boston job market and will also promote the use of transit as a more sustainable alternative to congested State Route 2.]]&gt;&lt;/description&gt;</v>
      </c>
      <c r="I46" t="str">
        <f t="shared" si="2"/>
        <v>&lt;styleUrl&gt;#TIGER2009&lt;/styleUrl&gt;</v>
      </c>
      <c r="J46" t="str">
        <f t="shared" si="3"/>
        <v>&lt;Point&gt;&lt;coordinates&gt;-71.792173,42.581507,0&lt;/coordinates&gt;&lt;/Point&gt;</v>
      </c>
      <c r="K46" t="s">
        <v>423</v>
      </c>
    </row>
    <row r="47" spans="1:11" x14ac:dyDescent="0.25">
      <c r="A47" t="str">
        <f>Master!I47</f>
        <v>38.882432</v>
      </c>
      <c r="B47" t="str">
        <f>Master!J47</f>
        <v xml:space="preserve">-77.012057
</v>
      </c>
      <c r="C47" t="str">
        <f>Master!C47</f>
        <v>Priority Bus Transit in the Capital Region (DC, VA, MD)</v>
      </c>
      <c r="D47" t="str">
        <f>"&lt;b&gt;Applicant:&lt;/b&gt; "&amp;Master!D47&amp;"&lt;br&gt;&lt;b&gt;TIGER Round:&lt;/b&gt; "&amp;Master!E47&amp;"&lt;br&gt;&lt;b&gt;Urban/Rural:&lt;/b&gt;"&amp;Master!B47&amp;"&lt;br&gt;&lt;b&gt;TIGER Award: &lt;/b&gt;"&amp;Master!H47&amp;"&lt;br&gt;&lt;b&gt;Modal Administration:&lt;/b&gt;"&amp;Master!A47&amp;"&lt;br&gt;&lt;b&gt;Progject Type:&lt;/b&gt; "&amp;Master!F47&amp;"&lt;br&gt;&lt;br&gt;&lt;b&gt;Project Description:&lt;/b&gt; "&amp;Master!G47</f>
        <v>&lt;b&gt;Applicant:&lt;/b&gt; WashCOG&lt;br&gt;&lt;b&gt;TIGER Round:&lt;/b&gt; TIGER 2009&lt;br&gt;&lt;b&gt;Urban/Rural:&lt;/b&gt;Urban&lt;br&gt;&lt;b&gt;TIGER Award: &lt;/b&gt;58838000&lt;br&gt;&lt;b&gt;Modal Administration:&lt;/b&gt;FTA&lt;br&gt;&lt;b&gt;Progject Type:&lt;/b&gt; Transit&lt;br&gt;&lt;br&gt;&lt;b&gt;Project Description:&lt;/b&gt; The project will provide more efficient bus service along 13 transit corridors in Maryland, Virginia and Washington, D.C., by investing in a bus transitway, bus-only lanes, transit signal priority, traffic signal management, real-time arrival technology and other enhancements. The priority bus transit corridors will significantly improve the performance of existing infrastructure and will provide more efficient and timely access to homes and jobs. These funds will also be used to build a new transit center at the intersection of University Boulevard and New Hampshire Avenue on the border of Montgomery and Prince George’s Counties in Maryland which will consolidate scattered bus stops at a heavily used bus transfer point into one facility.</v>
      </c>
      <c r="E47" t="str">
        <f>SUBSTITUTE(Master!E47," ","")</f>
        <v>TIGER2009</v>
      </c>
      <c r="F47" t="s">
        <v>422</v>
      </c>
      <c r="G47" t="str">
        <f t="shared" si="0"/>
        <v>&lt;name&gt;Priority Bus Transit in the Capital Region (DC, VA, MD)&lt;/name&gt;</v>
      </c>
      <c r="H47" t="str">
        <f t="shared" si="1"/>
        <v>&lt;description&gt;&lt;![CDATA[&lt;b&gt;Applicant:&lt;/b&gt; WashCOG&lt;br&gt;&lt;b&gt;TIGER Round:&lt;/b&gt; TIGER 2009&lt;br&gt;&lt;b&gt;Urban/Rural:&lt;/b&gt;Urban&lt;br&gt;&lt;b&gt;TIGER Award: &lt;/b&gt;58838000&lt;br&gt;&lt;b&gt;Modal Administration:&lt;/b&gt;FTA&lt;br&gt;&lt;b&gt;Progject Type:&lt;/b&gt; Transit&lt;br&gt;&lt;br&gt;&lt;b&gt;Project Description:&lt;/b&gt; The project will provide more efficient bus service along 13 transit corridors in Maryland, Virginia and Washington, D.C., by investing in a bus transitway, bus-only lanes, transit signal priority, traffic signal management, real-time arrival technology and other enhancements. The priority bus transit corridors will significantly improve the performance of existing infrastructure and will provide more efficient and timely access to homes and jobs. These funds will also be used to build a new transit center at the intersection of University Boulevard and New Hampshire Avenue on the border of Montgomery and Prince George’s Counties in Maryland which will consolidate scattered bus stops at a heavily used bus transfer point into one facility.]]&gt;&lt;/description&gt;</v>
      </c>
      <c r="I47" t="str">
        <f t="shared" si="2"/>
        <v>&lt;styleUrl&gt;#TIGER2009&lt;/styleUrl&gt;</v>
      </c>
      <c r="J47" t="str">
        <f t="shared" si="3"/>
        <v>&lt;Point&gt;&lt;coordinates&gt;-77.012057
,38.882432,0&lt;/coordinates&gt;&lt;/Point&gt;</v>
      </c>
      <c r="K47" t="s">
        <v>423</v>
      </c>
    </row>
    <row r="48" spans="1:11" x14ac:dyDescent="0.25">
      <c r="A48" t="str">
        <f>Master!I48</f>
        <v>32.219807</v>
      </c>
      <c r="B48" t="str">
        <f>Master!J48</f>
        <v xml:space="preserve">-110.960823
</v>
      </c>
      <c r="C48" t="str">
        <f>Master!C48</f>
        <v>Tucson Modern Streetcar</v>
      </c>
      <c r="D48" t="str">
        <f>"&lt;b&gt;Applicant:&lt;/b&gt; "&amp;Master!D48&amp;"&lt;br&gt;&lt;b&gt;TIGER Round:&lt;/b&gt; "&amp;Master!E48&amp;"&lt;br&gt;&lt;b&gt;Urban/Rural:&lt;/b&gt;"&amp;Master!B48&amp;"&lt;br&gt;&lt;b&gt;TIGER Award: &lt;/b&gt;"&amp;Master!H48&amp;"&lt;br&gt;&lt;b&gt;Modal Administration:&lt;/b&gt;"&amp;Master!A48&amp;"&lt;br&gt;&lt;b&gt;Progject Type:&lt;/b&gt; "&amp;Master!F48&amp;"&lt;br&gt;&lt;br&gt;&lt;b&gt;Project Description:&lt;/b&gt; "&amp;Master!G48</f>
        <v>&lt;b&gt;Applicant:&lt;/b&gt; City of Tucson&lt;br&gt;&lt;b&gt;TIGER Round:&lt;/b&gt; TIGER 2009&lt;br&gt;&lt;b&gt;Urban/Rural:&lt;/b&gt;Urban&lt;br&gt;&lt;b&gt;TIGER Award: &lt;/b&gt;63000000&lt;br&gt;&lt;b&gt;Modal Administration:&lt;/b&gt;FTA&lt;br&gt;&lt;b&gt;Progject Type:&lt;/b&gt; Transit&lt;br&gt;&lt;br&gt;&lt;b&gt;Project Description:&lt;/b&gt; The project will construct a 3.9 mile modern streetcar line in the City of Tucson that connects the city’s major activity centers, supporting sustainable growth, providing new transit connections between major urban destinations (including the University of Arizona and downtown Tucson) and adding much needed service frequency, hours and capacity. Approximately 10 percent of the region’s residents currently live and/or work within walking distance of the modern streetcar route. This is one of the most transit-dependent areas in the region, with high concentrations of low-income populations, as well as a high number of residents with no access to an automobile.</v>
      </c>
      <c r="E48" t="str">
        <f>SUBSTITUTE(Master!E48," ","")</f>
        <v>TIGER2009</v>
      </c>
      <c r="F48" t="s">
        <v>422</v>
      </c>
      <c r="G48" t="str">
        <f t="shared" si="0"/>
        <v>&lt;name&gt;Tucson Modern Streetcar&lt;/name&gt;</v>
      </c>
      <c r="H48" t="str">
        <f t="shared" si="1"/>
        <v>&lt;description&gt;&lt;![CDATA[&lt;b&gt;Applicant:&lt;/b&gt; City of Tucson&lt;br&gt;&lt;b&gt;TIGER Round:&lt;/b&gt; TIGER 2009&lt;br&gt;&lt;b&gt;Urban/Rural:&lt;/b&gt;Urban&lt;br&gt;&lt;b&gt;TIGER Award: &lt;/b&gt;63000000&lt;br&gt;&lt;b&gt;Modal Administration:&lt;/b&gt;FTA&lt;br&gt;&lt;b&gt;Progject Type:&lt;/b&gt; Transit&lt;br&gt;&lt;br&gt;&lt;b&gt;Project Description:&lt;/b&gt; The project will construct a 3.9 mile modern streetcar line in the City of Tucson that connects the city’s major activity centers, supporting sustainable growth, providing new transit connections between major urban destinations (including the University of Arizona and downtown Tucson) and adding much needed service frequency, hours and capacity. Approximately 10 percent of the region’s residents currently live and/or work within walking distance of the modern streetcar route. This is one of the most transit-dependent areas in the region, with high concentrations of low-income populations, as well as a high number of residents with no access to an automobile.]]&gt;&lt;/description&gt;</v>
      </c>
      <c r="I48" t="str">
        <f t="shared" si="2"/>
        <v>&lt;styleUrl&gt;#TIGER2009&lt;/styleUrl&gt;</v>
      </c>
      <c r="J48" t="str">
        <f t="shared" si="3"/>
        <v>&lt;Point&gt;&lt;coordinates&gt;-110.960823
,32.219807,0&lt;/coordinates&gt;&lt;/Point&gt;</v>
      </c>
      <c r="K48" t="s">
        <v>423</v>
      </c>
    </row>
    <row r="49" spans="1:11" x14ac:dyDescent="0.25">
      <c r="A49" t="str">
        <f>Master!I49</f>
        <v>40.750564</v>
      </c>
      <c r="B49">
        <f>Master!J49</f>
        <v>-73.993583999999998</v>
      </c>
      <c r="C49" t="str">
        <f>Master!C49</f>
        <v>Moynihan Station, Phase 1</v>
      </c>
      <c r="D49" t="str">
        <f>"&lt;b&gt;Applicant:&lt;/b&gt; "&amp;Master!D49&amp;"&lt;br&gt;&lt;b&gt;TIGER Round:&lt;/b&gt; "&amp;Master!E49&amp;"&lt;br&gt;&lt;b&gt;Urban/Rural:&lt;/b&gt;"&amp;Master!B49&amp;"&lt;br&gt;&lt;b&gt;TIGER Award: &lt;/b&gt;"&amp;Master!H49&amp;"&lt;br&gt;&lt;b&gt;Modal Administration:&lt;/b&gt;"&amp;Master!A49&amp;"&lt;br&gt;&lt;b&gt;Progject Type:&lt;/b&gt; "&amp;Master!F49&amp;"&lt;br&gt;&lt;br&gt;&lt;b&gt;Project Description:&lt;/b&gt; "&amp;Master!G49</f>
        <v>&lt;b&gt;Applicant:&lt;/b&gt; Moynihan Development Corp&lt;br&gt;&lt;b&gt;TIGER Round:&lt;/b&gt; TIGER 2009&lt;br&gt;&lt;b&gt;Urban/Rural:&lt;/b&gt;Urban&lt;br&gt;&lt;b&gt;TIGER Award: &lt;/b&gt;83000000&lt;br&gt;&lt;b&gt;Modal Administration:&lt;/b&gt;FRA&lt;br&gt;&lt;b&gt;Progject Type:&lt;/b&gt; Transit&lt;br&gt;&lt;br&gt;&lt;b&gt;Project Description:&lt;/b&gt; This project provides substantial improvements for Penn Station, which serves eight million residents of New York City, 12 million people in the surrounding metropolitan region, 8.5 million intercity rail passengers annually, as well as Amtrak, Long Island Railroad, New Jersey Transit and NYC subway passengers. The improvements will better connect train lines, subways, taxi and bus modes and will provide increased access for disabled patrons. The project will improve access to Manhattan’s West Side–an area likely to undergo significant residential and office development in the coming years. Improved movement of passengers through New York City has a major impact on metropolitan New York, the entire tri-state region and the Nation as a whole. Penn Station is the busiest passenger train station in the country, serving 640,000 riders daily, and is operating well above its capacity; therefore, significant capacity enhancements are essential.</v>
      </c>
      <c r="E49" t="str">
        <f>SUBSTITUTE(Master!E49," ","")</f>
        <v>TIGER2009</v>
      </c>
      <c r="F49" t="s">
        <v>422</v>
      </c>
      <c r="G49" t="str">
        <f t="shared" si="0"/>
        <v>&lt;name&gt;Moynihan Station, Phase 1&lt;/name&gt;</v>
      </c>
      <c r="H49" t="str">
        <f t="shared" si="1"/>
        <v>&lt;description&gt;&lt;![CDATA[&lt;b&gt;Applicant:&lt;/b&gt; Moynihan Development Corp&lt;br&gt;&lt;b&gt;TIGER Round:&lt;/b&gt; TIGER 2009&lt;br&gt;&lt;b&gt;Urban/Rural:&lt;/b&gt;Urban&lt;br&gt;&lt;b&gt;TIGER Award: &lt;/b&gt;83000000&lt;br&gt;&lt;b&gt;Modal Administration:&lt;/b&gt;FRA&lt;br&gt;&lt;b&gt;Progject Type:&lt;/b&gt; Transit&lt;br&gt;&lt;br&gt;&lt;b&gt;Project Description:&lt;/b&gt; This project provides substantial improvements for Penn Station, which serves eight million residents of New York City, 12 million people in the surrounding metropolitan region, 8.5 million intercity rail passengers annually, as well as Amtrak, Long Island Railroad, New Jersey Transit and NYC subway passengers. The improvements will better connect train lines, subways, taxi and bus modes and will provide increased access for disabled patrons. The project will improve access to Manhattan’s West Side–an area likely to undergo significant residential and office development in the coming years. Improved movement of passengers through New York City has a major impact on metropolitan New York, the entire tri-state region and the Nation as a whole. Penn Station is the busiest passenger train station in the country, serving 640,000 riders daily, and is operating well above its capacity; therefore, significant capacity enhancements are essential.]]&gt;&lt;/description&gt;</v>
      </c>
      <c r="I49" t="str">
        <f t="shared" si="2"/>
        <v>&lt;styleUrl&gt;#TIGER2009&lt;/styleUrl&gt;</v>
      </c>
      <c r="J49" t="str">
        <f t="shared" si="3"/>
        <v>&lt;Point&gt;&lt;coordinates&gt;-73.993584,40.750564,0&lt;/coordinates&gt;&lt;/Point&gt;</v>
      </c>
      <c r="K49" t="s">
        <v>423</v>
      </c>
    </row>
    <row r="50" spans="1:11" x14ac:dyDescent="0.25">
      <c r="A50" t="str">
        <f>Master!I50</f>
        <v>39.619393</v>
      </c>
      <c r="B50" t="str">
        <f>Master!J50</f>
        <v xml:space="preserve">-79.144435
</v>
      </c>
      <c r="C50" t="str">
        <f>Master!C50</f>
        <v>National Gateway Freight Rail Corridor (OH, PA, WV, MD)</v>
      </c>
      <c r="D50" t="str">
        <f>"&lt;b&gt;Applicant:&lt;/b&gt; "&amp;Master!D50&amp;"&lt;br&gt;&lt;b&gt;TIGER Round:&lt;/b&gt; "&amp;Master!E50&amp;"&lt;br&gt;&lt;b&gt;Urban/Rural:&lt;/b&gt;"&amp;Master!B50&amp;"&lt;br&gt;&lt;b&gt;TIGER Award: &lt;/b&gt;"&amp;Master!H50&amp;"&lt;br&gt;&lt;b&gt;Modal Administration:&lt;/b&gt;"&amp;Master!A50&amp;"&lt;br&gt;&lt;b&gt;Progject Type:&lt;/b&gt; "&amp;Master!F50&amp;"&lt;br&gt;&lt;br&gt;&lt;b&gt;Project Description:&lt;/b&gt; "&amp;Master!G50</f>
        <v>&lt;b&gt;Applicant:&lt;/b&gt; Ohio Development Commission&lt;br&gt;&lt;b&gt;TIGER Round:&lt;/b&gt; TIGER 2009&lt;br&gt;&lt;b&gt;Urban/Rural:&lt;/b&gt;Urban&lt;br&gt;&lt;b&gt;TIGER Award: &lt;/b&gt;98000000&lt;br&gt;&lt;b&gt;Modal Administration:&lt;/b&gt;FHWA&lt;br&gt;&lt;b&gt;Progject Type:&lt;/b&gt; Rail&lt;br&gt;&lt;br&gt;&lt;b&gt;Project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v>
      </c>
      <c r="E50" t="str">
        <f>SUBSTITUTE(Master!E50," ","")</f>
        <v>TIGER2009</v>
      </c>
      <c r="F50" t="s">
        <v>422</v>
      </c>
      <c r="G50" t="str">
        <f t="shared" si="0"/>
        <v>&lt;name&gt;National Gateway Freight Rail Corridor (OH, PA, WV, MD)&lt;/name&gt;</v>
      </c>
      <c r="H50" t="str">
        <f t="shared" si="1"/>
        <v>&lt;description&gt;&lt;![CDATA[&lt;b&gt;Applicant:&lt;/b&gt; Ohio Development Commission&lt;br&gt;&lt;b&gt;TIGER Round:&lt;/b&gt; TIGER 2009&lt;br&gt;&lt;b&gt;Urban/Rural:&lt;/b&gt;Urban&lt;br&gt;&lt;b&gt;TIGER Award: &lt;/b&gt;98000000&lt;br&gt;&lt;b&gt;Modal Administration:&lt;/b&gt;FHWA&lt;br&gt;&lt;b&gt;Progject Type:&lt;/b&gt; Rail&lt;br&gt;&lt;br&gt;&lt;b&gt;Project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maintenance.]]&gt;&lt;/description&gt;</v>
      </c>
      <c r="I50" t="str">
        <f t="shared" si="2"/>
        <v>&lt;styleUrl&gt;#TIGER2009&lt;/styleUrl&gt;</v>
      </c>
      <c r="J50" t="str">
        <f t="shared" si="3"/>
        <v>&lt;Point&gt;&lt;coordinates&gt;-79.144435
,39.619393,0&lt;/coordinates&gt;&lt;/Point&gt;</v>
      </c>
      <c r="K50" t="s">
        <v>423</v>
      </c>
    </row>
    <row r="51" spans="1:11" x14ac:dyDescent="0.25">
      <c r="A51" t="str">
        <f>Master!I51</f>
        <v>41.883356</v>
      </c>
      <c r="B51" t="str">
        <f>Master!J51</f>
        <v xml:space="preserve">-87.658874
</v>
      </c>
      <c r="C51" t="str">
        <f>Master!C51</f>
        <v>CREATE Program Rail Projects</v>
      </c>
      <c r="D51" t="str">
        <f>"&lt;b&gt;Applicant:&lt;/b&gt; "&amp;Master!D51&amp;"&lt;br&gt;&lt;b&gt;TIGER Round:&lt;/b&gt; "&amp;Master!E51&amp;"&lt;br&gt;&lt;b&gt;Urban/Rural:&lt;/b&gt;"&amp;Master!B51&amp;"&lt;br&gt;&lt;b&gt;TIGER Award: &lt;/b&gt;"&amp;Master!H51&amp;"&lt;br&gt;&lt;b&gt;Modal Administration:&lt;/b&gt;"&amp;Master!A51&amp;"&lt;br&gt;&lt;b&gt;Progject Type:&lt;/b&gt; "&amp;Master!F51&amp;"&lt;br&gt;&lt;br&gt;&lt;b&gt;Project Description:&lt;/b&gt; "&amp;Master!G51</f>
        <v>&lt;b&gt;Applicant:&lt;/b&gt; Illinois DOT&lt;br&gt;&lt;b&gt;TIGER Round:&lt;/b&gt; TIGER 2009&lt;br&gt;&lt;b&gt;Urban/Rural:&lt;/b&gt;Urban&lt;br&gt;&lt;b&gt;TIGER Award: &lt;/b&gt;100000000&lt;br&gt;&lt;b&gt;Modal Administration:&lt;/b&gt;FHWA&lt;br&gt;&lt;b&gt;Progject Type:&lt;/b&gt; Rail&lt;br&gt;&lt;br&gt;&lt;b&gt;Project Description:&lt;/b&gt; This is a package of 78 projects that address freight rail congestion in the Chicago area — a nationally significant freight bottleneck adversely affecting the delivery of goods throughout the country. About 25 percent of rail traffic in the United States travels through the Chicago region, which is home to six of the seven Class I railroads and multiple passenger rail carriers. Each day, nearly 1,300 passenger and freight trains, or 40,000 rail cars, are handled in the Chicago region. The congestion created by these rail movements delays the movement of goods throughout the country. By investing in priority projects along four rail corridors, CREATE will construct additional capacity and improve connections throughout the Chicago metropolitan rail network.</v>
      </c>
      <c r="E51" t="str">
        <f>SUBSTITUTE(Master!E51," ","")</f>
        <v>TIGER2009</v>
      </c>
      <c r="F51" t="s">
        <v>422</v>
      </c>
      <c r="G51" t="str">
        <f t="shared" si="0"/>
        <v>&lt;name&gt;CREATE Program Rail Projects&lt;/name&gt;</v>
      </c>
      <c r="H51" t="str">
        <f t="shared" si="1"/>
        <v>&lt;description&gt;&lt;![CDATA[&lt;b&gt;Applicant:&lt;/b&gt; Illinois DOT&lt;br&gt;&lt;b&gt;TIGER Round:&lt;/b&gt; TIGER 2009&lt;br&gt;&lt;b&gt;Urban/Rural:&lt;/b&gt;Urban&lt;br&gt;&lt;b&gt;TIGER Award: &lt;/b&gt;100000000&lt;br&gt;&lt;b&gt;Modal Administration:&lt;/b&gt;FHWA&lt;br&gt;&lt;b&gt;Progject Type:&lt;/b&gt; Rail&lt;br&gt;&lt;br&gt;&lt;b&gt;Project Description:&lt;/b&gt; This is a package of 78 projects that address freight rail congestion in the Chicago area — a nationally significant freight bottleneck adversely affecting the delivery of goods throughout the country. About 25 percent of rail traffic in the United States travels through the Chicago region, which is home to six of the seven Class I railroads and multiple passenger rail carriers. Each day, nearly 1,300 passenger and freight trains, or 40,000 rail cars, are handled in the Chicago region. The congestion created by these rail movements delays the movement of goods throughout the country. By investing in priority projects along four rail corridors, CREATE will construct additional capacity and improve connections throughout the Chicago metropolitan rail network.]]&gt;&lt;/description&gt;</v>
      </c>
      <c r="I51" t="str">
        <f t="shared" si="2"/>
        <v>&lt;styleUrl&gt;#TIGER2009&lt;/styleUrl&gt;</v>
      </c>
      <c r="J51" t="str">
        <f t="shared" si="3"/>
        <v>&lt;Point&gt;&lt;coordinates&gt;-87.658874
,41.883356,0&lt;/coordinates&gt;&lt;/Point&gt;</v>
      </c>
      <c r="K51" t="s">
        <v>423</v>
      </c>
    </row>
    <row r="52" spans="1:11" x14ac:dyDescent="0.25">
      <c r="A52">
        <f>Master!I52</f>
        <v>34.258890999999998</v>
      </c>
      <c r="B52" t="str">
        <f>Master!J52</f>
        <v xml:space="preserve">-88.737991
</v>
      </c>
      <c r="C52" t="str">
        <f>Master!C52</f>
        <v>Crescent Corridor Intermodal Freight Rail Project</v>
      </c>
      <c r="D52" t="str">
        <f>"&lt;b&gt;Applicant:&lt;/b&gt; "&amp;Master!D52&amp;"&lt;br&gt;&lt;b&gt;TIGER Round:&lt;/b&gt; "&amp;Master!E52&amp;"&lt;br&gt;&lt;b&gt;Urban/Rural:&lt;/b&gt;"&amp;Master!B52&amp;"&lt;br&gt;&lt;b&gt;TIGER Award: &lt;/b&gt;"&amp;Master!H52&amp;"&lt;br&gt;&lt;b&gt;Modal Administration:&lt;/b&gt;"&amp;Master!A52&amp;"&lt;br&gt;&lt;b&gt;Progject Type:&lt;/b&gt; "&amp;Master!F52&amp;"&lt;br&gt;&lt;br&gt;&lt;b&gt;Project Description:&lt;/b&gt; "&amp;Master!G52</f>
        <v>&lt;b&gt;Applicant:&lt;/b&gt; Alabama and Tennessee DOT&lt;br&gt;&lt;b&gt;TIGER Round:&lt;/b&gt; TIGER 2009&lt;br&gt;&lt;b&gt;Urban/Rural:&lt;/b&gt;Urban&lt;br&gt;&lt;b&gt;TIGER Award: &lt;/b&gt;105000000&lt;br&gt;&lt;b&gt;Modal Administration:&lt;/b&gt;FHWA&lt;br&gt;&lt;b&gt;Progject Type:&lt;/b&gt; Rail&lt;br&gt;&lt;br&gt;&lt;b&gt;Project Description:&lt;/b&gt; The Crescent Corridor is a major intermodal freight program centered on the continued development of Norfolk Southern’s rail intermodal route from the Gulf Coast to the Mid-Atlantic. Construction of these new facilities in Memphis and Birmingham includes pad and support tracks, trailer and container parking areas, lead tracks, and related ancillary buildings and features, providing significant new freight capacity from the Southeast through the Mid-Atlantic region, an area currently underserved by intermodal rail. Once fully-developed, the Crescent Corridor will improve domestic rail intermodal service between the Northeast and Southeast and connecting this 2,500-mile network of existing rail lines with regional intermodal freight distribution centers will strengthen domestic and international freight distribution in the Southeast, Gulf Coast and Mid-Atlantic markets.</v>
      </c>
      <c r="E52" t="str">
        <f>SUBSTITUTE(Master!E52," ","")</f>
        <v>TIGER2009</v>
      </c>
      <c r="F52" t="s">
        <v>422</v>
      </c>
      <c r="G52" t="str">
        <f t="shared" si="0"/>
        <v>&lt;name&gt;Crescent Corridor Intermodal Freight Rail Project&lt;/name&gt;</v>
      </c>
      <c r="H52" t="str">
        <f t="shared" si="1"/>
        <v>&lt;description&gt;&lt;![CDATA[&lt;b&gt;Applicant:&lt;/b&gt; Alabama and Tennessee DOT&lt;br&gt;&lt;b&gt;TIGER Round:&lt;/b&gt; TIGER 2009&lt;br&gt;&lt;b&gt;Urban/Rural:&lt;/b&gt;Urban&lt;br&gt;&lt;b&gt;TIGER Award: &lt;/b&gt;105000000&lt;br&gt;&lt;b&gt;Modal Administration:&lt;/b&gt;FHWA&lt;br&gt;&lt;b&gt;Progject Type:&lt;/b&gt; Rail&lt;br&gt;&lt;br&gt;&lt;b&gt;Project Description:&lt;/b&gt; The Crescent Corridor is a major intermodal freight program centered on the continued development of Norfolk Southern’s rail intermodal route from the Gulf Coast to the Mid-Atlantic. Construction of these new facilities in Memphis and Birmingham includes pad and support tracks, trailer and container parking areas, lead tracks, and related ancillary buildings and features, providing significant new freight capacity from the Southeast through the Mid-Atlantic region, an area currently underserved by intermodal rail. Once fully-developed, the Crescent Corridor will improve domestic rail intermodal service between the Northeast and Southeast and connecting this 2,500-mile network of existing rail lines with regional intermodal freight distribution centers will strengthen domestic and international freight distribution in the Southeast, Gulf Coast and Mid-Atlantic markets.]]&gt;&lt;/description&gt;</v>
      </c>
      <c r="I52" t="str">
        <f t="shared" si="2"/>
        <v>&lt;styleUrl&gt;#TIGER2009&lt;/styleUrl&gt;</v>
      </c>
      <c r="J52" t="str">
        <f t="shared" si="3"/>
        <v>&lt;Point&gt;&lt;coordinates&gt;-88.737991
,34.258891,0&lt;/coordinates&gt;&lt;/Point&gt;</v>
      </c>
      <c r="K52" t="s">
        <v>423</v>
      </c>
    </row>
    <row r="53" spans="1:11" x14ac:dyDescent="0.25">
      <c r="A53" t="str">
        <f>Master!I53</f>
        <v>46.287885</v>
      </c>
      <c r="B53" t="str">
        <f>Master!J53</f>
        <v>-119.053543</v>
      </c>
      <c r="C53" t="str">
        <f>Master!C53</f>
        <v>East Foster Wells Road Extension</v>
      </c>
      <c r="D53" t="str">
        <f>"&lt;b&gt;Applicant:&lt;/b&gt; "&amp;Master!D53&amp;"&lt;br&gt;&lt;b&gt;TIGER Round:&lt;/b&gt; "&amp;Master!E53&amp;"&lt;br&gt;&lt;b&gt;Urban/Rural:&lt;/b&gt;"&amp;Master!B53&amp;"&lt;br&gt;&lt;b&gt;TIGER Award: &lt;/b&gt;"&amp;Master!H53&amp;"&lt;br&gt;&lt;b&gt;Modal Administration:&lt;/b&gt;"&amp;Master!A53&amp;"&lt;br&gt;&lt;b&gt;Progject Type:&lt;/b&gt; "&amp;Master!F53&amp;"&lt;br&gt;&lt;br&gt;&lt;b&gt;Project Description:&lt;/b&gt; "&amp;Master!G53</f>
        <v>&lt;b&gt;Applicant:&lt;/b&gt; Franklin County, Washington&lt;br&gt;&lt;b&gt;TIGER Round:&lt;/b&gt; TIGER 2010&lt;br&gt;&lt;b&gt;Urban/Rural:&lt;/b&gt;Rural&lt;br&gt;&lt;b&gt;TIGER Award: &lt;/b&gt;1010000&lt;br&gt;&lt;b&gt;Modal Administration:&lt;/b&gt;FHWA&lt;br&gt;&lt;b&gt;Progject Type:&lt;/b&gt; Road&lt;br&gt;&lt;br&gt;&lt;b&gt;Project Description:&lt;/b&gt; This extension will complete the construction of a new transportation corridor between US-395 and Pasco-Kahlotus Road in this farming community in rural Washington. TIGER II money will be used to complete the last 2.5 miles of road in this 8.5-mile corridor. The extension of East Foster Wells road will provide an all-weather farm-to-market road and will provide direct access from Pasco-Kahlotus Road to processing facilities located along US-395 and the newly completed Commercial Avenue in the City of Pasco.</v>
      </c>
      <c r="E53" t="str">
        <f>SUBSTITUTE(Master!E53," ","")</f>
        <v>TIGER2010</v>
      </c>
      <c r="F53" t="s">
        <v>422</v>
      </c>
      <c r="G53" t="str">
        <f t="shared" si="0"/>
        <v>&lt;name&gt;East Foster Wells Road Extension&lt;/name&gt;</v>
      </c>
      <c r="H53" t="str">
        <f t="shared" si="1"/>
        <v>&lt;description&gt;&lt;![CDATA[&lt;b&gt;Applicant:&lt;/b&gt; Franklin County, Washington&lt;br&gt;&lt;b&gt;TIGER Round:&lt;/b&gt; TIGER 2010&lt;br&gt;&lt;b&gt;Urban/Rural:&lt;/b&gt;Rural&lt;br&gt;&lt;b&gt;TIGER Award: &lt;/b&gt;1010000&lt;br&gt;&lt;b&gt;Modal Administration:&lt;/b&gt;FHWA&lt;br&gt;&lt;b&gt;Progject Type:&lt;/b&gt; Road&lt;br&gt;&lt;br&gt;&lt;b&gt;Project Description:&lt;/b&gt; This extension will complete the construction of a new transportation corridor between US-395 and Pasco-Kahlotus Road in this farming community in rural Washington. TIGER II money will be used to complete the last 2.5 miles of road in this 8.5-mile corridor. The extension of East Foster Wells road will provide an all-weather farm-to-market road and will provide direct access from Pasco-Kahlotus Road to processing facilities located along US-395 and the newly completed Commercial Avenue in the City of Pasco.]]&gt;&lt;/description&gt;</v>
      </c>
      <c r="I53" t="str">
        <f t="shared" si="2"/>
        <v>&lt;styleUrl&gt;#TIGER2010&lt;/styleUrl&gt;</v>
      </c>
      <c r="J53" t="str">
        <f t="shared" si="3"/>
        <v>&lt;Point&gt;&lt;coordinates&gt;-119.053543,46.287885,0&lt;/coordinates&gt;&lt;/Point&gt;</v>
      </c>
      <c r="K53" t="s">
        <v>423</v>
      </c>
    </row>
    <row r="54" spans="1:11" x14ac:dyDescent="0.25">
      <c r="A54" t="str">
        <f>Master!I54</f>
        <v>32.539107</v>
      </c>
      <c r="B54" t="str">
        <f>Master!J54</f>
        <v>-83.898085</v>
      </c>
      <c r="C54" t="str">
        <f>Master!C54</f>
        <v xml:space="preserve">State University Drive Complete Streets Project (Peach County) </v>
      </c>
      <c r="D54" t="str">
        <f>"&lt;b&gt;Applicant:&lt;/b&gt; "&amp;Master!D54&amp;"&lt;br&gt;&lt;b&gt;TIGER Round:&lt;/b&gt; "&amp;Master!E54&amp;"&lt;br&gt;&lt;b&gt;Urban/Rural:&lt;/b&gt;"&amp;Master!B54&amp;"&lt;br&gt;&lt;b&gt;TIGER Award: &lt;/b&gt;"&amp;Master!H54&amp;"&lt;br&gt;&lt;b&gt;Modal Administration:&lt;/b&gt;"&amp;Master!A54&amp;"&lt;br&gt;&lt;b&gt;Progject Type:&lt;/b&gt; "&amp;Master!F54&amp;"&lt;br&gt;&lt;br&gt;&lt;b&gt;Project Description:&lt;/b&gt; "&amp;Master!G54</f>
        <v>&lt;b&gt;Applicant:&lt;/b&gt; City of Fort Valley, Georgia&lt;br&gt;&lt;b&gt;TIGER Round:&lt;/b&gt; TIGER 2010&lt;br&gt;&lt;b&gt;Urban/Rural:&lt;/b&gt;Rural&lt;br&gt;&lt;b&gt;TIGER Award: &lt;/b&gt;1491490&lt;br&gt;&lt;b&gt;Modal Administration:&lt;/b&gt;FHWA&lt;br&gt;&lt;b&gt;Progject Type:&lt;/b&gt; Road&lt;br&gt;&lt;br&gt;&lt;b&gt;Project Description:&lt;/b&gt; This project will construct streetscape improvements and widen approximately one quarter mile of State University Drive in the vicinity of Fort Valley State University, in Fort Valley, Georgia. Currently, only a portion of State University Drive has a 2-lane, center turn lane configuration with sidewalks. This project will widen a portion of this roadway, creating a 2-lane, center turn lane configuration to match the other section of the roadway. The project will provide a system of sidewalks and crosswalks between downtown Fort Valley and FVSU. It encourages greater pedestrian and bicycle usage along the State Street corridor through Complete Streets improvements, incorporates proper turn lanes to increase vehicular safety and decrease congestion.</v>
      </c>
      <c r="E54" t="str">
        <f>SUBSTITUTE(Master!E54," ","")</f>
        <v>TIGER2010</v>
      </c>
      <c r="F54" t="s">
        <v>422</v>
      </c>
      <c r="G54" t="str">
        <f t="shared" si="0"/>
        <v>&lt;name&gt;State University Drive Complete Streets Project (Peach County) &lt;/name&gt;</v>
      </c>
      <c r="H54" t="str">
        <f t="shared" si="1"/>
        <v>&lt;description&gt;&lt;![CDATA[&lt;b&gt;Applicant:&lt;/b&gt; City of Fort Valley, Georgia&lt;br&gt;&lt;b&gt;TIGER Round:&lt;/b&gt; TIGER 2010&lt;br&gt;&lt;b&gt;Urban/Rural:&lt;/b&gt;Rural&lt;br&gt;&lt;b&gt;TIGER Award: &lt;/b&gt;1491490&lt;br&gt;&lt;b&gt;Modal Administration:&lt;/b&gt;FHWA&lt;br&gt;&lt;b&gt;Progject Type:&lt;/b&gt; Road&lt;br&gt;&lt;br&gt;&lt;b&gt;Project Description:&lt;/b&gt; This project will construct streetscape improvements and widen approximately one quarter mile of State University Drive in the vicinity of Fort Valley State University, in Fort Valley, Georgia. Currently, only a portion of State University Drive has a 2-lane, center turn lane configuration with sidewalks. This project will widen a portion of this roadway, creating a 2-lane, center turn lane configuration to match the other section of the roadway. The project will provide a system of sidewalks and crosswalks between downtown Fort Valley and FVSU. It encourages greater pedestrian and bicycle usage along the State Street corridor through Complete Streets improvements, incorporates proper turn lanes to increase vehicular safety and decrease congestion.]]&gt;&lt;/description&gt;</v>
      </c>
      <c r="I54" t="str">
        <f t="shared" si="2"/>
        <v>&lt;styleUrl&gt;#TIGER2010&lt;/styleUrl&gt;</v>
      </c>
      <c r="J54" t="str">
        <f t="shared" si="3"/>
        <v>&lt;Point&gt;&lt;coordinates&gt;-83.898085,32.539107,0&lt;/coordinates&gt;&lt;/Point&gt;</v>
      </c>
      <c r="K54" t="s">
        <v>423</v>
      </c>
    </row>
    <row r="55" spans="1:11" x14ac:dyDescent="0.25">
      <c r="A55" t="str">
        <f>Master!I55</f>
        <v>46.736214</v>
      </c>
      <c r="B55" t="str">
        <f>Master!J55</f>
        <v>-117.000816</v>
      </c>
      <c r="C55" t="str">
        <f>Master!C55</f>
        <v xml:space="preserve">Moscow Intermodal Transit Center </v>
      </c>
      <c r="D55" t="str">
        <f>"&lt;b&gt;Applicant:&lt;/b&gt; "&amp;Master!D55&amp;"&lt;br&gt;&lt;b&gt;TIGER Round:&lt;/b&gt; "&amp;Master!E55&amp;"&lt;br&gt;&lt;b&gt;Urban/Rural:&lt;/b&gt;"&amp;Master!B55&amp;"&lt;br&gt;&lt;b&gt;TIGER Award: &lt;/b&gt;"&amp;Master!H55&amp;"&lt;br&gt;&lt;b&gt;Modal Administration:&lt;/b&gt;"&amp;Master!A55&amp;"&lt;br&gt;&lt;b&gt;Progject Type:&lt;/b&gt; "&amp;Master!F55&amp;"&lt;br&gt;&lt;br&gt;&lt;b&gt;Project Description:&lt;/b&gt; "&amp;Master!G55</f>
        <v>&lt;b&gt;Applicant:&lt;/b&gt; City of Moscow&lt;br&gt;&lt;b&gt;TIGER Round:&lt;/b&gt; TIGER 2010&lt;br&gt;&lt;b&gt;Urban/Rural:&lt;/b&gt;Rural&lt;br&gt;&lt;b&gt;TIGER Award: &lt;/b&gt;1500000&lt;br&gt;&lt;b&gt;Modal Administration:&lt;/b&gt;FTA&lt;br&gt;&lt;b&gt;Progject Type:&lt;/b&gt; Transit&lt;br&gt;&lt;br&gt;&lt;b&gt;Project Description:&lt;/b&gt; This will construct a 6,800 square foot transit facility featuring exterior covered structures with a 5,500 square foot passenger loading zone and secure parking for buses and bicycles. The new facility provides 34 vehicle and 10 bus stalls to link services provided by Moscow Valley Transit, the University of Idaho’s Vandal Shuttle and intercity bus service from Northwest Trailways and Wheatland Express. The facility will also provide access for taxis, vanpools and carpools, and will expand pedestrian and bicyclist accessibility and feature a trailhead link to the 1.5 mile Paradise Path connecting the University and downtown Moscow.</v>
      </c>
      <c r="E55" t="str">
        <f>SUBSTITUTE(Master!E55," ","")</f>
        <v>TIGER2010</v>
      </c>
      <c r="F55" t="s">
        <v>422</v>
      </c>
      <c r="G55" t="str">
        <f t="shared" si="0"/>
        <v>&lt;name&gt;Moscow Intermodal Transit Center &lt;/name&gt;</v>
      </c>
      <c r="H55" t="str">
        <f t="shared" si="1"/>
        <v>&lt;description&gt;&lt;![CDATA[&lt;b&gt;Applicant:&lt;/b&gt; City of Moscow&lt;br&gt;&lt;b&gt;TIGER Round:&lt;/b&gt; TIGER 2010&lt;br&gt;&lt;b&gt;Urban/Rural:&lt;/b&gt;Rural&lt;br&gt;&lt;b&gt;TIGER Award: &lt;/b&gt;1500000&lt;br&gt;&lt;b&gt;Modal Administration:&lt;/b&gt;FTA&lt;br&gt;&lt;b&gt;Progject Type:&lt;/b&gt; Transit&lt;br&gt;&lt;br&gt;&lt;b&gt;Project Description:&lt;/b&gt; This will construct a 6,800 square foot transit facility featuring exterior covered structures with a 5,500 square foot passenger loading zone and secure parking for buses and bicycles. The new facility provides 34 vehicle and 10 bus stalls to link services provided by Moscow Valley Transit, the University of Idaho’s Vandal Shuttle and intercity bus service from Northwest Trailways and Wheatland Express. The facility will also provide access for taxis, vanpools and carpools, and will expand pedestrian and bicyclist accessibility and feature a trailhead link to the 1.5 mile Paradise Path connecting the University and downtown Moscow.]]&gt;&lt;/description&gt;</v>
      </c>
      <c r="I55" t="str">
        <f t="shared" si="2"/>
        <v>&lt;styleUrl&gt;#TIGER2010&lt;/styleUrl&gt;</v>
      </c>
      <c r="J55" t="str">
        <f t="shared" si="3"/>
        <v>&lt;Point&gt;&lt;coordinates&gt;-117.000816,46.736214,0&lt;/coordinates&gt;&lt;/Point&gt;</v>
      </c>
      <c r="K55" t="s">
        <v>423</v>
      </c>
    </row>
    <row r="56" spans="1:11" x14ac:dyDescent="0.25">
      <c r="A56" t="str">
        <f>Master!I56</f>
        <v>41.434362</v>
      </c>
      <c r="B56" t="str">
        <f>Master!J56</f>
        <v>-85.02322</v>
      </c>
      <c r="C56" t="str">
        <f>Master!C56</f>
        <v>Waterloo Rail Station Improvements</v>
      </c>
      <c r="D56" t="str">
        <f>"&lt;b&gt;Applicant:&lt;/b&gt; "&amp;Master!D56&amp;"&lt;br&gt;&lt;b&gt;TIGER Round:&lt;/b&gt; "&amp;Master!E56&amp;"&lt;br&gt;&lt;b&gt;Urban/Rural:&lt;/b&gt;"&amp;Master!B56&amp;"&lt;br&gt;&lt;b&gt;TIGER Award: &lt;/b&gt;"&amp;Master!H56&amp;"&lt;br&gt;&lt;b&gt;Modal Administration:&lt;/b&gt;"&amp;Master!A56&amp;"&lt;br&gt;&lt;b&gt;Progject Type:&lt;/b&gt; "&amp;Master!F56&amp;"&lt;br&gt;&lt;br&gt;&lt;b&gt;Project Description:&lt;/b&gt; "&amp;Master!G56</f>
        <v>&lt;b&gt;Applicant:&lt;/b&gt; Town of Waterloo, IN&lt;br&gt;&lt;b&gt;TIGER Round:&lt;/b&gt; TIGER 2010&lt;br&gt;&lt;b&gt;Urban/Rural:&lt;/b&gt;Rural&lt;br&gt;&lt;b&gt;TIGER Award: &lt;/b&gt;1820100&lt;br&gt;&lt;b&gt;Modal Administration:&lt;/b&gt;FRA&lt;br&gt;&lt;b&gt;Progject Type:&lt;/b&gt; Rail&lt;br&gt;&lt;br&gt;&lt;b&gt;Project Description:&lt;/b&gt; The project will construct a full length platform with canopy, lighting, innovative signage, ADA-accessible ramps and walkways, and additional parking at the recently renovated historic Waterloo station building. The station is the third busiest Amtrak passenger rail station in the state of Indiana. These improvements will make Amtrak and the Norfolk Southern freight lines more efficient by eliminating the delays caused by Amtrak trains making two stops at one platform in order to fully unload and load their passenger trains.</v>
      </c>
      <c r="E56" t="str">
        <f>SUBSTITUTE(Master!E56," ","")</f>
        <v>TIGER2010</v>
      </c>
      <c r="F56" t="s">
        <v>422</v>
      </c>
      <c r="G56" t="str">
        <f t="shared" si="0"/>
        <v>&lt;name&gt;Waterloo Rail Station Improvements&lt;/name&gt;</v>
      </c>
      <c r="H56" t="str">
        <f t="shared" si="1"/>
        <v>&lt;description&gt;&lt;![CDATA[&lt;b&gt;Applicant:&lt;/b&gt; Town of Waterloo, IN&lt;br&gt;&lt;b&gt;TIGER Round:&lt;/b&gt; TIGER 2010&lt;br&gt;&lt;b&gt;Urban/Rural:&lt;/b&gt;Rural&lt;br&gt;&lt;b&gt;TIGER Award: &lt;/b&gt;1820100&lt;br&gt;&lt;b&gt;Modal Administration:&lt;/b&gt;FRA&lt;br&gt;&lt;b&gt;Progject Type:&lt;/b&gt; Rail&lt;br&gt;&lt;br&gt;&lt;b&gt;Project Description:&lt;/b&gt; The project will construct a full length platform with canopy, lighting, innovative signage, ADA-accessible ramps and walkways, and additional parking at the recently renovated historic Waterloo station building. The station is the third busiest Amtrak passenger rail station in the state of Indiana. These improvements will make Amtrak and the Norfolk Southern freight lines more efficient by eliminating the delays caused by Amtrak trains making two stops at one platform in order to fully unload and load their passenger trains.]]&gt;&lt;/description&gt;</v>
      </c>
      <c r="I56" t="str">
        <f t="shared" si="2"/>
        <v>&lt;styleUrl&gt;#TIGER2010&lt;/styleUrl&gt;</v>
      </c>
      <c r="J56" t="str">
        <f t="shared" si="3"/>
        <v>&lt;Point&gt;&lt;coordinates&gt;-85.02322,41.434362,0&lt;/coordinates&gt;&lt;/Point&gt;</v>
      </c>
      <c r="K56" t="s">
        <v>423</v>
      </c>
    </row>
    <row r="57" spans="1:11" x14ac:dyDescent="0.25">
      <c r="A57" t="str">
        <f>Master!I57</f>
        <v>45.267155</v>
      </c>
      <c r="B57" t="str">
        <f>Master!J57</f>
        <v>-122.806034</v>
      </c>
      <c r="C57" t="str">
        <f>Master!C57</f>
        <v>Electric Vehicle Corridor (I-5)</v>
      </c>
      <c r="D57" t="str">
        <f>"&lt;b&gt;Applicant:&lt;/b&gt; "&amp;Master!D57&amp;"&lt;br&gt;&lt;b&gt;TIGER Round:&lt;/b&gt; "&amp;Master!E57&amp;"&lt;br&gt;&lt;b&gt;Urban/Rural:&lt;/b&gt;"&amp;Master!B57&amp;"&lt;br&gt;&lt;b&gt;TIGER Award: &lt;/b&gt;"&amp;Master!H57&amp;"&lt;br&gt;&lt;b&gt;Modal Administration:&lt;/b&gt;"&amp;Master!A57&amp;"&lt;br&gt;&lt;b&gt;Progject Type:&lt;/b&gt; "&amp;Master!F57&amp;"&lt;br&gt;&lt;br&gt;&lt;b&gt;Project Description:&lt;/b&gt; "&amp;Master!G57</f>
        <v xml:space="preserve">&lt;b&gt;Applicant:&lt;/b&gt; Oregon DOT&lt;br&gt;&lt;b&gt;TIGER Round:&lt;/b&gt; TIGER 2010&lt;br&gt;&lt;b&gt;Urban/Rural:&lt;/b&gt;Rural&lt;br&gt;&lt;b&gt;TIGER Award: &lt;/b&gt;2000000&lt;br&gt;&lt;b&gt;Modal Administration:&lt;/b&gt;FHWA&lt;br&gt;&lt;b&gt;Progject Type:&lt;/b&gt; Road&lt;br&gt;&lt;br&gt;&lt;b&gt;Project Description:&lt;/b&gt; This project will provide Direct Current Fast Charge Stations for the length of the I-5 corridor in Oregon with gaps not exceeding 50 miles, with a goal of deploying 42 sites. The project facilitates the growth of electric vehicles by expanding the range for travel and giving drivers comfort that they will be able to recharge their EVs outside of metropolitan areas. It may also serve as a model for the future deployment of electric vehicle infrastructure across the country. </v>
      </c>
      <c r="E57" t="str">
        <f>SUBSTITUTE(Master!E57," ","")</f>
        <v>TIGER2010</v>
      </c>
      <c r="F57" t="s">
        <v>422</v>
      </c>
      <c r="G57" t="str">
        <f t="shared" si="0"/>
        <v>&lt;name&gt;Electric Vehicle Corridor (I-5)&lt;/name&gt;</v>
      </c>
      <c r="H57" t="str">
        <f t="shared" si="1"/>
        <v>&lt;description&gt;&lt;![CDATA[&lt;b&gt;Applicant:&lt;/b&gt; Oregon DOT&lt;br&gt;&lt;b&gt;TIGER Round:&lt;/b&gt; TIGER 2010&lt;br&gt;&lt;b&gt;Urban/Rural:&lt;/b&gt;Rural&lt;br&gt;&lt;b&gt;TIGER Award: &lt;/b&gt;2000000&lt;br&gt;&lt;b&gt;Modal Administration:&lt;/b&gt;FHWA&lt;br&gt;&lt;b&gt;Progject Type:&lt;/b&gt; Road&lt;br&gt;&lt;br&gt;&lt;b&gt;Project Description:&lt;/b&gt; This project will provide Direct Current Fast Charge Stations for the length of the I-5 corridor in Oregon with gaps not exceeding 50 miles, with a goal of deploying 42 sites. The project facilitates the growth of electric vehicles by expanding the range for travel and giving drivers comfort that they will be able to recharge their EVs outside of metropolitan areas. It may also serve as a model for the future deployment of electric vehicle infrastructure across the country. ]]&gt;&lt;/description&gt;</v>
      </c>
      <c r="I57" t="str">
        <f t="shared" si="2"/>
        <v>&lt;styleUrl&gt;#TIGER2010&lt;/styleUrl&gt;</v>
      </c>
      <c r="J57" t="str">
        <f t="shared" si="3"/>
        <v>&lt;Point&gt;&lt;coordinates&gt;-122.806034,45.267155,0&lt;/coordinates&gt;&lt;/Point&gt;</v>
      </c>
      <c r="K57" t="s">
        <v>423</v>
      </c>
    </row>
    <row r="58" spans="1:11" x14ac:dyDescent="0.25">
      <c r="A58" t="str">
        <f>Master!I58</f>
        <v>43.52229</v>
      </c>
      <c r="B58" t="str">
        <f>Master!J58</f>
        <v>-114.314831</v>
      </c>
      <c r="C58" t="str">
        <f>Master!C58</f>
        <v>Woodside Boulevard Complete Street Initiative</v>
      </c>
      <c r="D58" t="str">
        <f>"&lt;b&gt;Applicant:&lt;/b&gt; "&amp;Master!D58&amp;"&lt;br&gt;&lt;b&gt;TIGER Round:&lt;/b&gt; "&amp;Master!E58&amp;"&lt;br&gt;&lt;b&gt;Urban/Rural:&lt;/b&gt;"&amp;Master!B58&amp;"&lt;br&gt;&lt;b&gt;TIGER Award: &lt;/b&gt;"&amp;Master!H58&amp;"&lt;br&gt;&lt;b&gt;Modal Administration:&lt;/b&gt;"&amp;Master!A58&amp;"&lt;br&gt;&lt;b&gt;Progject Type:&lt;/b&gt; "&amp;Master!F58&amp;"&lt;br&gt;&lt;br&gt;&lt;b&gt;Project Description:&lt;/b&gt; "&amp;Master!G58</f>
        <v>&lt;b&gt;Applicant:&lt;/b&gt; City of Hailey&lt;br&gt;&lt;b&gt;TIGER Round:&lt;/b&gt; TIGER 2010&lt;br&gt;&lt;b&gt;Urban/Rural:&lt;/b&gt;Rural&lt;br&gt;&lt;b&gt;TIGER Award: &lt;/b&gt;3500000&lt;br&gt;&lt;b&gt;Modal Administration:&lt;/b&gt;FHWA&lt;br&gt;&lt;b&gt;Progject Type:&lt;/b&gt; Road&lt;br&gt;&lt;br&gt;&lt;b&gt;Project Description:&lt;/b&gt; The Woodside Boulevard Complete Street Initiative will rebuild a 35-year-old, 2.44 mile collector street, and add sidewalks, bike lanes, bus shelters, bike parking, a landscape buffer zone, and install a roundabout at a congested and unsafe intersection. A signal light will also be added at a second congested and unsafe intersection. The project will also add transit pull-out lanes and bus shelters to 17 of the 18 existing transit stops on Woodside Boulevard.</v>
      </c>
      <c r="E58" t="str">
        <f>SUBSTITUTE(Master!E58," ","")</f>
        <v>TIGER2010</v>
      </c>
      <c r="F58" t="s">
        <v>422</v>
      </c>
      <c r="G58" t="str">
        <f t="shared" si="0"/>
        <v>&lt;name&gt;Woodside Boulevard Complete Street Initiative&lt;/name&gt;</v>
      </c>
      <c r="H58" t="str">
        <f t="shared" si="1"/>
        <v>&lt;description&gt;&lt;![CDATA[&lt;b&gt;Applicant:&lt;/b&gt; City of Hailey&lt;br&gt;&lt;b&gt;TIGER Round:&lt;/b&gt; TIGER 2010&lt;br&gt;&lt;b&gt;Urban/Rural:&lt;/b&gt;Rural&lt;br&gt;&lt;b&gt;TIGER Award: &lt;/b&gt;3500000&lt;br&gt;&lt;b&gt;Modal Administration:&lt;/b&gt;FHWA&lt;br&gt;&lt;b&gt;Progject Type:&lt;/b&gt; Road&lt;br&gt;&lt;br&gt;&lt;b&gt;Project Description:&lt;/b&gt; The Woodside Boulevard Complete Street Initiative will rebuild a 35-year-old, 2.44 mile collector street, and add sidewalks, bike lanes, bus shelters, bike parking, a landscape buffer zone, and install a roundabout at a congested and unsafe intersection. A signal light will also be added at a second congested and unsafe intersection. The project will also add transit pull-out lanes and bus shelters to 17 of the 18 existing transit stops on Woodside Boulevard.]]&gt;&lt;/description&gt;</v>
      </c>
      <c r="I58" t="str">
        <f t="shared" si="2"/>
        <v>&lt;styleUrl&gt;#TIGER2010&lt;/styleUrl&gt;</v>
      </c>
      <c r="J58" t="str">
        <f t="shared" si="3"/>
        <v>&lt;Point&gt;&lt;coordinates&gt;-114.314831,43.52229,0&lt;/coordinates&gt;&lt;/Point&gt;</v>
      </c>
      <c r="K58" t="s">
        <v>423</v>
      </c>
    </row>
    <row r="59" spans="1:11" x14ac:dyDescent="0.25">
      <c r="A59" t="str">
        <f>Master!I59</f>
        <v>42.836199</v>
      </c>
      <c r="B59" t="str">
        <f>Master!J59</f>
        <v>-103.017281</v>
      </c>
      <c r="C59" t="str">
        <f>Master!C59</f>
        <v xml:space="preserve">Freight Rail Reactivation and Rehab </v>
      </c>
      <c r="D59" t="str">
        <f>"&lt;b&gt;Applicant:&lt;/b&gt; "&amp;Master!D59&amp;"&lt;br&gt;&lt;b&gt;TIGER Round:&lt;/b&gt; "&amp;Master!E59&amp;"&lt;br&gt;&lt;b&gt;Urban/Rural:&lt;/b&gt;"&amp;Master!B59&amp;"&lt;br&gt;&lt;b&gt;TIGER Award: &lt;/b&gt;"&amp;Master!H59&amp;"&lt;br&gt;&lt;b&gt;Modal Administration:&lt;/b&gt;"&amp;Master!A59&amp;"&lt;br&gt;&lt;b&gt;Progject Type:&lt;/b&gt; "&amp;Master!F59&amp;"&lt;br&gt;&lt;br&gt;&lt;b&gt;Project Description:&lt;/b&gt; "&amp;Master!G59</f>
        <v>&lt;b&gt;Applicant:&lt;/b&gt; City of Chadron Nebraska&lt;br&gt;&lt;b&gt;TIGER Round:&lt;/b&gt; TIGER 2010&lt;br&gt;&lt;b&gt;Urban/Rural:&lt;/b&gt;Rural&lt;br&gt;&lt;b&gt;TIGER Award: &lt;/b&gt;4923509&lt;br&gt;&lt;b&gt;Modal Administration:&lt;/b&gt;FRA&lt;br&gt;&lt;b&gt;Progject Type:&lt;/b&gt; Rail&lt;br&gt;&lt;br&gt;&lt;b&gt;Project Description:&lt;/b&gt; The project will rehabilitate the 7.5 mile rail line from the Chadron East Yards to the west end of Dakota Junction, removing an estimated 15,000 truckloads from local highways annually. Construction will upgrade 27 timber bridges extending from Chadron to Crawford; construct a new passing/ storage track in Whitney; and reconstruct a mile of track while improving connections to the main line in the Chadron Yards. The proposed project will return the rail line into a state of good repair consistent with state, regional, and local needs.</v>
      </c>
      <c r="E59" t="str">
        <f>SUBSTITUTE(Master!E59," ","")</f>
        <v>TIGER2010</v>
      </c>
      <c r="F59" t="s">
        <v>422</v>
      </c>
      <c r="G59" t="str">
        <f t="shared" si="0"/>
        <v>&lt;name&gt;Freight Rail Reactivation and Rehab &lt;/name&gt;</v>
      </c>
      <c r="H59" t="str">
        <f t="shared" si="1"/>
        <v>&lt;description&gt;&lt;![CDATA[&lt;b&gt;Applicant:&lt;/b&gt; City of Chadron Nebraska&lt;br&gt;&lt;b&gt;TIGER Round:&lt;/b&gt; TIGER 2010&lt;br&gt;&lt;b&gt;Urban/Rural:&lt;/b&gt;Rural&lt;br&gt;&lt;b&gt;TIGER Award: &lt;/b&gt;4923509&lt;br&gt;&lt;b&gt;Modal Administration:&lt;/b&gt;FRA&lt;br&gt;&lt;b&gt;Progject Type:&lt;/b&gt; Rail&lt;br&gt;&lt;br&gt;&lt;b&gt;Project Description:&lt;/b&gt; The project will rehabilitate the 7.5 mile rail line from the Chadron East Yards to the west end of Dakota Junction, removing an estimated 15,000 truckloads from local highways annually. Construction will upgrade 27 timber bridges extending from Chadron to Crawford; construct a new passing/ storage track in Whitney; and reconstruct a mile of track while improving connections to the main line in the Chadron Yards. The proposed project will return the rail line into a state of good repair consistent with state, regional, and local needs.]]&gt;&lt;/description&gt;</v>
      </c>
      <c r="I59" t="str">
        <f t="shared" si="2"/>
        <v>&lt;styleUrl&gt;#TIGER2010&lt;/styleUrl&gt;</v>
      </c>
      <c r="J59" t="str">
        <f t="shared" si="3"/>
        <v>&lt;Point&gt;&lt;coordinates&gt;-103.017281,42.836199,0&lt;/coordinates&gt;&lt;/Point&gt;</v>
      </c>
      <c r="K59" t="s">
        <v>423</v>
      </c>
    </row>
    <row r="60" spans="1:11" x14ac:dyDescent="0.25">
      <c r="A60" t="str">
        <f>Master!I60</f>
        <v>46.359368</v>
      </c>
      <c r="B60" t="str">
        <f>Master!J60</f>
        <v>-94.795387</v>
      </c>
      <c r="C60" t="str">
        <f>Master!C60</f>
        <v>Staples North/South Corridor</v>
      </c>
      <c r="D60" t="str">
        <f>"&lt;b&gt;Applicant:&lt;/b&gt; "&amp;Master!D60&amp;"&lt;br&gt;&lt;b&gt;TIGER Round:&lt;/b&gt; "&amp;Master!E60&amp;"&lt;br&gt;&lt;b&gt;Urban/Rural:&lt;/b&gt;"&amp;Master!B60&amp;"&lt;br&gt;&lt;b&gt;TIGER Award: &lt;/b&gt;"&amp;Master!H60&amp;"&lt;br&gt;&lt;b&gt;Modal Administration:&lt;/b&gt;"&amp;Master!A60&amp;"&lt;br&gt;&lt;b&gt;Progject Type:&lt;/b&gt; "&amp;Master!F60&amp;"&lt;br&gt;&lt;br&gt;&lt;b&gt;Project Description:&lt;/b&gt; "&amp;Master!G60</f>
        <v>&lt;b&gt;Applicant:&lt;/b&gt; City of Staples&lt;br&gt;&lt;b&gt;TIGER Round:&lt;/b&gt; TIGER 2010&lt;br&gt;&lt;b&gt;Urban/Rural:&lt;/b&gt;Rural&lt;br&gt;&lt;b&gt;TIGER Award: &lt;/b&gt;7650000&lt;br&gt;&lt;b&gt;Modal Administration:&lt;/b&gt;FHWA&lt;br&gt;&lt;b&gt;Progject Type:&lt;/b&gt; Road&lt;br&gt;&lt;br&gt;&lt;b&gt;Project Description:&lt;/b&gt; This will construct a new crossing over the Burlington Northern Santa Fe (BNSF) Railroad and U.S. Highway 10 in Staples, Minnesota, where a pair of grade crossings receive an average of 52 trains per day, meaning Staples residents sit in congestion for hours each day waiting for trains. The bridge and roadway will also incorporate a 10-foot pedestrian/bicycle trail along the entire length of project, providing access for non-motorized users traveling between the north and south parts of the city.</v>
      </c>
      <c r="E60" t="str">
        <f>SUBSTITUTE(Master!E60," ","")</f>
        <v>TIGER2010</v>
      </c>
      <c r="F60" t="s">
        <v>422</v>
      </c>
      <c r="G60" t="str">
        <f t="shared" si="0"/>
        <v>&lt;name&gt;Staples North/South Corridor&lt;/name&gt;</v>
      </c>
      <c r="H60" t="str">
        <f t="shared" si="1"/>
        <v>&lt;description&gt;&lt;![CDATA[&lt;b&gt;Applicant:&lt;/b&gt; City of Staples&lt;br&gt;&lt;b&gt;TIGER Round:&lt;/b&gt; TIGER 2010&lt;br&gt;&lt;b&gt;Urban/Rural:&lt;/b&gt;Rural&lt;br&gt;&lt;b&gt;TIGER Award: &lt;/b&gt;7650000&lt;br&gt;&lt;b&gt;Modal Administration:&lt;/b&gt;FHWA&lt;br&gt;&lt;b&gt;Progject Type:&lt;/b&gt; Road&lt;br&gt;&lt;br&gt;&lt;b&gt;Project Description:&lt;/b&gt; This will construct a new crossing over the Burlington Northern Santa Fe (BNSF) Railroad and U.S. Highway 10 in Staples, Minnesota, where a pair of grade crossings receive an average of 52 trains per day, meaning Staples residents sit in congestion for hours each day waiting for trains. The bridge and roadway will also incorporate a 10-foot pedestrian/bicycle trail along the entire length of project, providing access for non-motorized users traveling between the north and south parts of the city.]]&gt;&lt;/description&gt;</v>
      </c>
      <c r="I60" t="str">
        <f t="shared" si="2"/>
        <v>&lt;styleUrl&gt;#TIGER2010&lt;/styleUrl&gt;</v>
      </c>
      <c r="J60" t="str">
        <f t="shared" si="3"/>
        <v>&lt;Point&gt;&lt;coordinates&gt;-94.795387,46.359368,0&lt;/coordinates&gt;&lt;/Point&gt;</v>
      </c>
      <c r="K60" t="s">
        <v>423</v>
      </c>
    </row>
    <row r="61" spans="1:11" x14ac:dyDescent="0.25">
      <c r="A61" t="str">
        <f>Master!I61</f>
        <v>27.636699</v>
      </c>
      <c r="B61" t="str">
        <f>Master!J61</f>
        <v>-82.551125</v>
      </c>
      <c r="C61" t="str">
        <f>Master!C61</f>
        <v xml:space="preserve">Port Manatee Marine Highway </v>
      </c>
      <c r="D61" t="str">
        <f>"&lt;b&gt;Applicant:&lt;/b&gt; "&amp;Master!D61&amp;"&lt;br&gt;&lt;b&gt;TIGER Round:&lt;/b&gt; "&amp;Master!E61&amp;"&lt;br&gt;&lt;b&gt;Urban/Rural:&lt;/b&gt;"&amp;Master!B61&amp;"&lt;br&gt;&lt;b&gt;TIGER Award: &lt;/b&gt;"&amp;Master!H61&amp;"&lt;br&gt;&lt;b&gt;Modal Administration:&lt;/b&gt;"&amp;Master!A61&amp;"&lt;br&gt;&lt;b&gt;Progject Type:&lt;/b&gt; "&amp;Master!F61&amp;"&lt;br&gt;&lt;br&gt;&lt;b&gt;Project Description:&lt;/b&gt; "&amp;Master!G61</f>
        <v>&lt;b&gt;Applicant:&lt;/b&gt; Manatee County Port Authority&lt;br&gt;&lt;b&gt;TIGER Round:&lt;/b&gt; TIGER 2010&lt;br&gt;&lt;b&gt;Urban/Rural:&lt;/b&gt;Rural&lt;br&gt;&lt;b&gt;TIGER Award: &lt;/b&gt;9000000&lt;br&gt;&lt;b&gt;Modal Administration:&lt;/b&gt;MARAD&lt;br&gt;&lt;b&gt;Progject Type:&lt;/b&gt; Port&lt;br&gt;&lt;br&gt;&lt;b&gt;Project Description:&lt;/b&gt; This will allow the Port to become an important part of the Marine Highway program. A 32 acre container terminal will be constructed adjacent to the existing 1,000 foot berth, expanding the Port’s cargo storage capacity both for the Marine Highway operation and for other tenants. This accommodates the short sea shipping of goods, rather than trucking them longer distances, decreasing congestion and emissions, and increasing safety, and improves the efficiency of freight movement because 60 percent of the freight entering Port Manatee leaves by rail.</v>
      </c>
      <c r="E61" t="str">
        <f>SUBSTITUTE(Master!E61," ","")</f>
        <v>TIGER2010</v>
      </c>
      <c r="F61" t="s">
        <v>422</v>
      </c>
      <c r="G61" t="str">
        <f t="shared" si="0"/>
        <v>&lt;name&gt;Port Manatee Marine Highway &lt;/name&gt;</v>
      </c>
      <c r="H61" t="str">
        <f t="shared" si="1"/>
        <v>&lt;description&gt;&lt;![CDATA[&lt;b&gt;Applicant:&lt;/b&gt; Manatee County Port Authority&lt;br&gt;&lt;b&gt;TIGER Round:&lt;/b&gt; TIGER 2010&lt;br&gt;&lt;b&gt;Urban/Rural:&lt;/b&gt;Rural&lt;br&gt;&lt;b&gt;TIGER Award: &lt;/b&gt;9000000&lt;br&gt;&lt;b&gt;Modal Administration:&lt;/b&gt;MARAD&lt;br&gt;&lt;b&gt;Progject Type:&lt;/b&gt; Port&lt;br&gt;&lt;br&gt;&lt;b&gt;Project Description:&lt;/b&gt; This will allow the Port to become an important part of the Marine Highway program. A 32 acre container terminal will be constructed adjacent to the existing 1,000 foot berth, expanding the Port’s cargo storage capacity both for the Marine Highway operation and for other tenants. This accommodates the short sea shipping of goods, rather than trucking them longer distances, decreasing congestion and emissions, and increasing safety, and improves the efficiency of freight movement because 60 percent of the freight entering Port Manatee leaves by rail.]]&gt;&lt;/description&gt;</v>
      </c>
      <c r="I61" t="str">
        <f t="shared" si="2"/>
        <v>&lt;styleUrl&gt;#TIGER2010&lt;/styleUrl&gt;</v>
      </c>
      <c r="J61" t="str">
        <f t="shared" si="3"/>
        <v>&lt;Point&gt;&lt;coordinates&gt;-82.551125,27.636699,0&lt;/coordinates&gt;&lt;/Point&gt;</v>
      </c>
      <c r="K61" t="s">
        <v>423</v>
      </c>
    </row>
    <row r="62" spans="1:11" x14ac:dyDescent="0.25">
      <c r="A62" t="str">
        <f>Master!I62</f>
        <v>41.245272</v>
      </c>
      <c r="B62" t="str">
        <f>Master!J62</f>
        <v>-76.916917</v>
      </c>
      <c r="C62" t="str">
        <f>Master!C62</f>
        <v xml:space="preserve">Central Pennsylvania Rail and Road Expansion </v>
      </c>
      <c r="D62" t="str">
        <f>"&lt;b&gt;Applicant:&lt;/b&gt; "&amp;Master!D62&amp;"&lt;br&gt;&lt;b&gt;TIGER Round:&lt;/b&gt; "&amp;Master!E62&amp;"&lt;br&gt;&lt;b&gt;Urban/Rural:&lt;/b&gt;"&amp;Master!B62&amp;"&lt;br&gt;&lt;b&gt;TIGER Award: &lt;/b&gt;"&amp;Master!H62&amp;"&lt;br&gt;&lt;b&gt;Modal Administration:&lt;/b&gt;"&amp;Master!A62&amp;"&lt;br&gt;&lt;b&gt;Progject Type:&lt;/b&gt; "&amp;Master!F62&amp;"&lt;br&gt;&lt;br&gt;&lt;b&gt;Project Description:&lt;/b&gt; "&amp;Master!G62</f>
        <v>&lt;b&gt;Applicant:&lt;/b&gt; SEDA COG Joint Rail Authority&lt;br&gt;&lt;b&gt;TIGER Round:&lt;/b&gt; TIGER 2010&lt;br&gt;&lt;b&gt;Urban/Rural:&lt;/b&gt;Rural&lt;br&gt;&lt;b&gt;TIGER Award: &lt;/b&gt;10000000&lt;br&gt;&lt;b&gt;Modal Administration:&lt;/b&gt;FRA&lt;br&gt;&lt;b&gt;Progject Type:&lt;/b&gt; Rail&lt;br&gt;&lt;br&gt;&lt;b&gt;Project Description:&lt;/b&gt; This will make numerous improvements to the safety and efficiency of freight movement for Pennsylvania’s publicly owned short line railway system, making system-wide improvement for the 200 miles of track owned by the SEDA-Council of Governments Joint Rail Authority. Overall, the project will add 9.2 miles of track on existing roadbed, rehabilitate 7.5 miles of railway, and provide new installation of over 36,000 feet of sidings to increase capacity and points of distribution for well service companies.</v>
      </c>
      <c r="E62" t="str">
        <f>SUBSTITUTE(Master!E62," ","")</f>
        <v>TIGER2010</v>
      </c>
      <c r="F62" t="s">
        <v>422</v>
      </c>
      <c r="G62" t="str">
        <f t="shared" si="0"/>
        <v>&lt;name&gt;Central Pennsylvania Rail and Road Expansion &lt;/name&gt;</v>
      </c>
      <c r="H62" t="str">
        <f t="shared" si="1"/>
        <v>&lt;description&gt;&lt;![CDATA[&lt;b&gt;Applicant:&lt;/b&gt; SEDA COG Joint Rail Authority&lt;br&gt;&lt;b&gt;TIGER Round:&lt;/b&gt; TIGER 2010&lt;br&gt;&lt;b&gt;Urban/Rural:&lt;/b&gt;Rural&lt;br&gt;&lt;b&gt;TIGER Award: &lt;/b&gt;10000000&lt;br&gt;&lt;b&gt;Modal Administration:&lt;/b&gt;FRA&lt;br&gt;&lt;b&gt;Progject Type:&lt;/b&gt; Rail&lt;br&gt;&lt;br&gt;&lt;b&gt;Project Description:&lt;/b&gt; This will make numerous improvements to the safety and efficiency of freight movement for Pennsylvania’s publicly owned short line railway system, making system-wide improvement for the 200 miles of track owned by the SEDA-Council of Governments Joint Rail Authority. Overall, the project will add 9.2 miles of track on existing roadbed, rehabilitate 7.5 miles of railway, and provide new installation of over 36,000 feet of sidings to increase capacity and points of distribution for well service companies.]]&gt;&lt;/description&gt;</v>
      </c>
      <c r="I62" t="str">
        <f t="shared" si="2"/>
        <v>&lt;styleUrl&gt;#TIGER2010&lt;/styleUrl&gt;</v>
      </c>
      <c r="J62" t="str">
        <f t="shared" si="3"/>
        <v>&lt;Point&gt;&lt;coordinates&gt;-76.916917,41.245272,0&lt;/coordinates&gt;&lt;/Point&gt;</v>
      </c>
      <c r="K62" t="s">
        <v>423</v>
      </c>
    </row>
    <row r="63" spans="1:11" x14ac:dyDescent="0.25">
      <c r="A63" t="str">
        <f>Master!I63</f>
        <v>41.590027</v>
      </c>
      <c r="B63" t="str">
        <f>Master!J63</f>
        <v>-93.614</v>
      </c>
      <c r="C63" t="str">
        <f>Master!C63</f>
        <v xml:space="preserve">Des Moines Multimodal Hub </v>
      </c>
      <c r="D63" t="str">
        <f>"&lt;b&gt;Applicant:&lt;/b&gt; "&amp;Master!D63&amp;"&lt;br&gt;&lt;b&gt;TIGER Round:&lt;/b&gt; "&amp;Master!E63&amp;"&lt;br&gt;&lt;b&gt;Urban/Rural:&lt;/b&gt;"&amp;Master!B63&amp;"&lt;br&gt;&lt;b&gt;TIGER Award: &lt;/b&gt;"&amp;Master!H63&amp;"&lt;br&gt;&lt;b&gt;Modal Administration:&lt;/b&gt;"&amp;Master!A63&amp;"&lt;br&gt;&lt;b&gt;Progject Type:&lt;/b&gt; "&amp;Master!F63&amp;"&lt;br&gt;&lt;br&gt;&lt;b&gt;Project Description:&lt;/b&gt; "&amp;Master!G63</f>
        <v>&lt;b&gt;Applicant:&lt;/b&gt; Des Moines Regional Transit Authority&lt;br&gt;&lt;b&gt;TIGER Round:&lt;/b&gt; TIGER 2010&lt;br&gt;&lt;b&gt;Urban/Rural:&lt;/b&gt;Urban&lt;br&gt;&lt;b&gt;TIGER Award: &lt;/b&gt;10000000&lt;br&gt;&lt;b&gt;Modal Administration:&lt;/b&gt;FTA&lt;br&gt;&lt;b&gt;Progject Type:&lt;/b&gt; Transit&lt;br&gt;&lt;br&gt;&lt;b&gt;Project Description:&lt;/b&gt; This will construct the second phase of the Des Moines Multi‐Modal Hub. The facility in downtown Des Moines functions as a central location for public transportation services, including local, express, and intercity bus services, future passenger rail, and taxi services. This will diminish the number of bus-pedestrian accidents by providing safety enhancements, connect the regional trail system and nearby employment centers, encouraging riders to walk or bike the final leg of their commute, and feature climate-controlled waiting areas and covered walkways to bus bays, enhancing comfort for 15,000 riders who will use the facility daily.</v>
      </c>
      <c r="E63" t="str">
        <f>SUBSTITUTE(Master!E63," ","")</f>
        <v>TIGER2010</v>
      </c>
      <c r="F63" t="s">
        <v>422</v>
      </c>
      <c r="G63" t="str">
        <f t="shared" si="0"/>
        <v>&lt;name&gt;Des Moines Multimodal Hub &lt;/name&gt;</v>
      </c>
      <c r="H63" t="str">
        <f t="shared" si="1"/>
        <v>&lt;description&gt;&lt;![CDATA[&lt;b&gt;Applicant:&lt;/b&gt; Des Moines Regional Transit Authority&lt;br&gt;&lt;b&gt;TIGER Round:&lt;/b&gt; TIGER 2010&lt;br&gt;&lt;b&gt;Urban/Rural:&lt;/b&gt;Urban&lt;br&gt;&lt;b&gt;TIGER Award: &lt;/b&gt;10000000&lt;br&gt;&lt;b&gt;Modal Administration:&lt;/b&gt;FTA&lt;br&gt;&lt;b&gt;Progject Type:&lt;/b&gt; Transit&lt;br&gt;&lt;br&gt;&lt;b&gt;Project Description:&lt;/b&gt; This will construct the second phase of the Des Moines Multi‐Modal Hub. The facility in downtown Des Moines functions as a central location for public transportation services, including local, express, and intercity bus services, future passenger rail, and taxi services. This will diminish the number of bus-pedestrian accidents by providing safety enhancements, connect the regional trail system and nearby employment centers, encouraging riders to walk or bike the final leg of their commute, and feature climate-controlled waiting areas and covered walkways to bus bays, enhancing comfort for 15,000 riders who will use the facility daily.]]&gt;&lt;/description&gt;</v>
      </c>
      <c r="I63" t="str">
        <f t="shared" si="2"/>
        <v>&lt;styleUrl&gt;#TIGER2010&lt;/styleUrl&gt;</v>
      </c>
      <c r="J63" t="str">
        <f t="shared" si="3"/>
        <v>&lt;Point&gt;&lt;coordinates&gt;-93.614,41.590027,0&lt;/coordinates&gt;&lt;/Point&gt;</v>
      </c>
      <c r="K63" t="s">
        <v>423</v>
      </c>
    </row>
    <row r="64" spans="1:11" x14ac:dyDescent="0.25">
      <c r="A64" t="str">
        <f>Master!I64</f>
        <v>40.861927</v>
      </c>
      <c r="B64" t="str">
        <f>Master!J64</f>
        <v>-73.890677</v>
      </c>
      <c r="C64" t="str">
        <f>Master!C64</f>
        <v>Fordham Transit Plaza (The Bronx)</v>
      </c>
      <c r="D64" t="str">
        <f>"&lt;b&gt;Applicant:&lt;/b&gt; "&amp;Master!D64&amp;"&lt;br&gt;&lt;b&gt;TIGER Round:&lt;/b&gt; "&amp;Master!E64&amp;"&lt;br&gt;&lt;b&gt;Urban/Rural:&lt;/b&gt;"&amp;Master!B64&amp;"&lt;br&gt;&lt;b&gt;TIGER Award: &lt;/b&gt;"&amp;Master!H64&amp;"&lt;br&gt;&lt;b&gt;Modal Administration:&lt;/b&gt;"&amp;Master!A64&amp;"&lt;br&gt;&lt;b&gt;Progject Type:&lt;/b&gt; "&amp;Master!F64&amp;"&lt;br&gt;&lt;br&gt;&lt;b&gt;Project Description:&lt;/b&gt; "&amp;Master!G64</f>
        <v>&lt;b&gt;Applicant:&lt;/b&gt; New York City DOT&lt;br&gt;&lt;b&gt;TIGER Round:&lt;/b&gt; TIGER 2010&lt;br&gt;&lt;b&gt;Urban/Rural:&lt;/b&gt;Urban&lt;br&gt;&lt;b&gt;TIGER Award: &lt;/b&gt;10000000&lt;br&gt;&lt;b&gt;Modal Administration:&lt;/b&gt;FTA&lt;br&gt;&lt;b&gt;Progject Type:&lt;/b&gt; Transit&lt;br&gt;&lt;br&gt;&lt;b&gt;Project Description:&lt;/b&gt; The Fordham Transit Plaza is a key intermodal facility serving 41,000 daily bus users and providing connections to 11,000 daily regional (Metro North) rail users at one of the busiest Metro-North stations in the city. Pedestrian volumes exceed 80,000 in a single 12 hour period. The project will entirely reconstruct the facility, including improvements to safety, pedestrian and vehicular flow, and a heavily used public space. The Fordham Transit Plaza project will fully reconstruct the street-level plaza and replace the existing plaza structures; reconfigure the circulation of buses through the plaza to create a more usable, contiguous public space; build a bus-only transit mall to maximize transit efficiency; and make design and safety improvements to the surrounding streets to alleviate traffic congestion and increase pedestrian safety.</v>
      </c>
      <c r="E64" t="str">
        <f>SUBSTITUTE(Master!E64," ","")</f>
        <v>TIGER2010</v>
      </c>
      <c r="F64" t="s">
        <v>422</v>
      </c>
      <c r="G64" t="str">
        <f t="shared" si="0"/>
        <v>&lt;name&gt;Fordham Transit Plaza (The Bronx)&lt;/name&gt;</v>
      </c>
      <c r="H64" t="str">
        <f t="shared" si="1"/>
        <v>&lt;description&gt;&lt;![CDATA[&lt;b&gt;Applicant:&lt;/b&gt; New York City DOT&lt;br&gt;&lt;b&gt;TIGER Round:&lt;/b&gt; TIGER 2010&lt;br&gt;&lt;b&gt;Urban/Rural:&lt;/b&gt;Urban&lt;br&gt;&lt;b&gt;TIGER Award: &lt;/b&gt;10000000&lt;br&gt;&lt;b&gt;Modal Administration:&lt;/b&gt;FTA&lt;br&gt;&lt;b&gt;Progject Type:&lt;/b&gt; Transit&lt;br&gt;&lt;br&gt;&lt;b&gt;Project Description:&lt;/b&gt; The Fordham Transit Plaza is a key intermodal facility serving 41,000 daily bus users and providing connections to 11,000 daily regional (Metro North) rail users at one of the busiest Metro-North stations in the city. Pedestrian volumes exceed 80,000 in a single 12 hour period. The project will entirely reconstruct the facility, including improvements to safety, pedestrian and vehicular flow, and a heavily used public space. The Fordham Transit Plaza project will fully reconstruct the street-level plaza and replace the existing plaza structures; reconfigure the circulation of buses through the plaza to create a more usable, contiguous public space; build a bus-only transit mall to maximize transit efficiency; and make design and safety improvements to the surrounding streets to alleviate traffic congestion and increase pedestrian safety.]]&gt;&lt;/description&gt;</v>
      </c>
      <c r="I64" t="str">
        <f t="shared" si="2"/>
        <v>&lt;styleUrl&gt;#TIGER2010&lt;/styleUrl&gt;</v>
      </c>
      <c r="J64" t="str">
        <f t="shared" si="3"/>
        <v>&lt;Point&gt;&lt;coordinates&gt;-73.890677,40.861927,0&lt;/coordinates&gt;&lt;/Point&gt;</v>
      </c>
      <c r="K64" t="s">
        <v>423</v>
      </c>
    </row>
    <row r="65" spans="1:11" x14ac:dyDescent="0.25">
      <c r="A65" t="str">
        <f>Master!I65</f>
        <v>41.513719</v>
      </c>
      <c r="B65" t="str">
        <f>Master!J65</f>
        <v>-90.515724</v>
      </c>
      <c r="C65" t="str">
        <f>Master!C65</f>
        <v xml:space="preserve">Moline Multimodal Station </v>
      </c>
      <c r="D65" t="str">
        <f>"&lt;b&gt;Applicant:&lt;/b&gt; "&amp;Master!D65&amp;"&lt;br&gt;&lt;b&gt;TIGER Round:&lt;/b&gt; "&amp;Master!E65&amp;"&lt;br&gt;&lt;b&gt;Urban/Rural:&lt;/b&gt;"&amp;Master!B65&amp;"&lt;br&gt;&lt;b&gt;TIGER Award: &lt;/b&gt;"&amp;Master!H65&amp;"&lt;br&gt;&lt;b&gt;Modal Administration:&lt;/b&gt;"&amp;Master!A65&amp;"&lt;br&gt;&lt;b&gt;Progject Type:&lt;/b&gt; "&amp;Master!F65&amp;"&lt;br&gt;&lt;br&gt;&lt;b&gt;Project Description:&lt;/b&gt; "&amp;Master!G65</f>
        <v xml:space="preserve">&lt;b&gt;Applicant:&lt;/b&gt; Illinois DOT&lt;br&gt;&lt;b&gt;TIGER Round:&lt;/b&gt; TIGER 2010&lt;br&gt;&lt;b&gt;Urban/Rural:&lt;/b&gt;Urban&lt;br&gt;&lt;b&gt;TIGER Award: &lt;/b&gt;10000000&lt;br&gt;&lt;b&gt;Modal Administration:&lt;/b&gt;FRA&lt;br&gt;&lt;b&gt;Progject Type:&lt;/b&gt; Rail&lt;br&gt;&lt;br&gt;&lt;b&gt;Project Description:&lt;/b&gt; This project will convert the historic O’Rourke building on the downtown Moline riverfront into the Moline Multimodal Station. The new station will serve as a transportation hub reconnecting the Quad Cities with Chicago, and ultimately to Iowa City, Iowa, and Omaha, Nebraska. The new hub establishes truly multimodal transportation connections between local buses and bicycle and pedestrian facilities, is expected to support up to 825 new, permanent jobs, and will minimize operating costs by approximately 25 percent over traditional buildings through LEED certification design. </v>
      </c>
      <c r="E65" t="str">
        <f>SUBSTITUTE(Master!E65," ","")</f>
        <v>TIGER2010</v>
      </c>
      <c r="F65" t="s">
        <v>422</v>
      </c>
      <c r="G65" t="str">
        <f t="shared" si="0"/>
        <v>&lt;name&gt;Moline Multimodal Station &lt;/name&gt;</v>
      </c>
      <c r="H65" t="str">
        <f t="shared" si="1"/>
        <v>&lt;description&gt;&lt;![CDATA[&lt;b&gt;Applicant:&lt;/b&gt; Illinois DOT&lt;br&gt;&lt;b&gt;TIGER Round:&lt;/b&gt; TIGER 2010&lt;br&gt;&lt;b&gt;Urban/Rural:&lt;/b&gt;Urban&lt;br&gt;&lt;b&gt;TIGER Award: &lt;/b&gt;10000000&lt;br&gt;&lt;b&gt;Modal Administration:&lt;/b&gt;FRA&lt;br&gt;&lt;b&gt;Progject Type:&lt;/b&gt; Rail&lt;br&gt;&lt;br&gt;&lt;b&gt;Project Description:&lt;/b&gt; This project will convert the historic O’Rourke building on the downtown Moline riverfront into the Moline Multimodal Station. The new station will serve as a transportation hub reconnecting the Quad Cities with Chicago, and ultimately to Iowa City, Iowa, and Omaha, Nebraska. The new hub establishes truly multimodal transportation connections between local buses and bicycle and pedestrian facilities, is expected to support up to 825 new, permanent jobs, and will minimize operating costs by approximately 25 percent over traditional buildings through LEED certification design. ]]&gt;&lt;/description&gt;</v>
      </c>
      <c r="I65" t="str">
        <f t="shared" si="2"/>
        <v>&lt;styleUrl&gt;#TIGER2010&lt;/styleUrl&gt;</v>
      </c>
      <c r="J65" t="str">
        <f t="shared" si="3"/>
        <v>&lt;Point&gt;&lt;coordinates&gt;-90.515724,41.513719,0&lt;/coordinates&gt;&lt;/Point&gt;</v>
      </c>
      <c r="K65" t="s">
        <v>423</v>
      </c>
    </row>
    <row r="66" spans="1:11" x14ac:dyDescent="0.25">
      <c r="A66" t="str">
        <f>Master!I66</f>
        <v>28.537971</v>
      </c>
      <c r="B66" t="str">
        <f>Master!J66</f>
        <v>-81.391789</v>
      </c>
      <c r="C66" t="str">
        <f>Master!C66</f>
        <v>Parramore Bus Rapid Transit</v>
      </c>
      <c r="D66" t="str">
        <f>"&lt;b&gt;Applicant:&lt;/b&gt; "&amp;Master!D66&amp;"&lt;br&gt;&lt;b&gt;TIGER Round:&lt;/b&gt; "&amp;Master!E66&amp;"&lt;br&gt;&lt;b&gt;Urban/Rural:&lt;/b&gt;"&amp;Master!B66&amp;"&lt;br&gt;&lt;b&gt;TIGER Award: &lt;/b&gt;"&amp;Master!H66&amp;"&lt;br&gt;&lt;b&gt;Modal Administration:&lt;/b&gt;"&amp;Master!A66&amp;"&lt;br&gt;&lt;b&gt;Progject Type:&lt;/b&gt; "&amp;Master!F66&amp;"&lt;br&gt;&lt;br&gt;&lt;b&gt;Project Description:&lt;/b&gt; "&amp;Master!G66</f>
        <v>&lt;b&gt;Applicant:&lt;/b&gt; The City of Orlando&lt;br&gt;&lt;b&gt;TIGER Round:&lt;/b&gt; TIGER 2010&lt;br&gt;&lt;b&gt;Urban/Rural:&lt;/b&gt;Urban&lt;br&gt;&lt;b&gt;TIGER Award: &lt;/b&gt;10000000&lt;br&gt;&lt;b&gt;Modal Administration:&lt;/b&gt;FTA&lt;br&gt;&lt;b&gt;Progject Type:&lt;/b&gt; Transit&lt;br&gt;&lt;br&gt;&lt;b&gt;Project Description:&lt;/b&gt; This project will add a 1.9 mile BRT route to the existing 2.5 mile LYNX/ LYMMO BRT system west of Interstate 4. The extension will connect residents of Parramore, Orlando’s lowest income neighborhood, to the LYNX Central Station – a major hub for transit with a planned 2013 opening. The project takes advantage of a series of recent underpass improvements within Parramore to eliminate the long standing east- west divide in the city caused by Interstate 4.</v>
      </c>
      <c r="E66" t="str">
        <f>SUBSTITUTE(Master!E66," ","")</f>
        <v>TIGER2010</v>
      </c>
      <c r="F66" t="s">
        <v>422</v>
      </c>
      <c r="G66" t="str">
        <f t="shared" si="0"/>
        <v>&lt;name&gt;Parramore Bus Rapid Transit&lt;/name&gt;</v>
      </c>
      <c r="H66" t="str">
        <f t="shared" si="1"/>
        <v>&lt;description&gt;&lt;![CDATA[&lt;b&gt;Applicant:&lt;/b&gt; The City of Orlando&lt;br&gt;&lt;b&gt;TIGER Round:&lt;/b&gt; TIGER 2010&lt;br&gt;&lt;b&gt;Urban/Rural:&lt;/b&gt;Urban&lt;br&gt;&lt;b&gt;TIGER Award: &lt;/b&gt;10000000&lt;br&gt;&lt;b&gt;Modal Administration:&lt;/b&gt;FTA&lt;br&gt;&lt;b&gt;Progject Type:&lt;/b&gt; Transit&lt;br&gt;&lt;br&gt;&lt;b&gt;Project Description:&lt;/b&gt; This project will add a 1.9 mile BRT route to the existing 2.5 mile LYNX/ LYMMO BRT system west of Interstate 4. The extension will connect residents of Parramore, Orlando’s lowest income neighborhood, to the LYNX Central Station – a major hub for transit with a planned 2013 opening. The project takes advantage of a series of recent underpass improvements within Parramore to eliminate the long standing east- west divide in the city caused by Interstate 4.]]&gt;&lt;/description&gt;</v>
      </c>
      <c r="I66" t="str">
        <f t="shared" si="2"/>
        <v>&lt;styleUrl&gt;#TIGER2010&lt;/styleUrl&gt;</v>
      </c>
      <c r="J66" t="str">
        <f t="shared" si="3"/>
        <v>&lt;Point&gt;&lt;coordinates&gt;-81.391789,28.537971,0&lt;/coordinates&gt;&lt;/Point&gt;</v>
      </c>
      <c r="K66" t="s">
        <v>423</v>
      </c>
    </row>
    <row r="67" spans="1:11" x14ac:dyDescent="0.25">
      <c r="A67" t="str">
        <f>Master!I67</f>
        <v>40.705628</v>
      </c>
      <c r="B67" t="str">
        <f>Master!J67</f>
        <v>-89.590867</v>
      </c>
      <c r="C67" t="str">
        <f>Master!C67</f>
        <v>Warehouse District Complete Streets Project</v>
      </c>
      <c r="D67" t="str">
        <f>"&lt;b&gt;Applicant:&lt;/b&gt; "&amp;Master!D67&amp;"&lt;br&gt;&lt;b&gt;TIGER Round:&lt;/b&gt; "&amp;Master!E67&amp;"&lt;br&gt;&lt;b&gt;Urban/Rural:&lt;/b&gt;"&amp;Master!B67&amp;"&lt;br&gt;&lt;b&gt;TIGER Award: &lt;/b&gt;"&amp;Master!H67&amp;"&lt;br&gt;&lt;b&gt;Modal Administration:&lt;/b&gt;"&amp;Master!A67&amp;"&lt;br&gt;&lt;b&gt;Progject Type:&lt;/b&gt; "&amp;Master!F67&amp;"&lt;br&gt;&lt;br&gt;&lt;b&gt;Project Description:&lt;/b&gt; "&amp;Master!G67</f>
        <v>&lt;b&gt;Applicant:&lt;/b&gt; City of Peoria, Illinois&lt;br&gt;&lt;b&gt;TIGER Round:&lt;/b&gt; TIGER 2010&lt;br&gt;&lt;b&gt;Urban/Rural:&lt;/b&gt;Urban&lt;br&gt;&lt;b&gt;TIGER Award: &lt;/b&gt;10000000&lt;br&gt;&lt;b&gt;Modal Administration:&lt;/b&gt;FHWA&lt;br&gt;&lt;b&gt;Progject Type:&lt;/b&gt; Road&lt;br&gt;&lt;br&gt;&lt;b&gt;Project Description:&lt;/b&gt; The project will include the design and construction of a Complete Street network in Peoria’s Downtown Warehouse District, which was once a thriving commercial activity center. The money will help the City of Peoria pursue plans to revitalize the area through mixed-used development, combining housing with shopping and work destinations. The project will improve the local road system to encourage walking trips through sidewalk and streetscape improvements in support of mixed-use development on the 185-acre site. Among the benefits are bringing dilapidated, and in some cases non-existent, sidewalks into a state of good repair and ADA compliance, while boosting the downtown economy.</v>
      </c>
      <c r="E67" t="str">
        <f>SUBSTITUTE(Master!E67," ","")</f>
        <v>TIGER2010</v>
      </c>
      <c r="F67" t="s">
        <v>422</v>
      </c>
      <c r="G67" t="str">
        <f t="shared" ref="G67:G130" si="4">"&lt;name&gt;"&amp;C67&amp;"&lt;/name&gt;"</f>
        <v>&lt;name&gt;Warehouse District Complete Streets Project&lt;/name&gt;</v>
      </c>
      <c r="H67" t="str">
        <f t="shared" ref="H67:H130" si="5">"&lt;description&gt;&lt;![CDATA["&amp;D67&amp;"]]&gt;&lt;/description&gt;"</f>
        <v>&lt;description&gt;&lt;![CDATA[&lt;b&gt;Applicant:&lt;/b&gt; City of Peoria, Illinois&lt;br&gt;&lt;b&gt;TIGER Round:&lt;/b&gt; TIGER 2010&lt;br&gt;&lt;b&gt;Urban/Rural:&lt;/b&gt;Urban&lt;br&gt;&lt;b&gt;TIGER Award: &lt;/b&gt;10000000&lt;br&gt;&lt;b&gt;Modal Administration:&lt;/b&gt;FHWA&lt;br&gt;&lt;b&gt;Progject Type:&lt;/b&gt; Road&lt;br&gt;&lt;br&gt;&lt;b&gt;Project Description:&lt;/b&gt; The project will include the design and construction of a Complete Street network in Peoria’s Downtown Warehouse District, which was once a thriving commercial activity center. The money will help the City of Peoria pursue plans to revitalize the area through mixed-used development, combining housing with shopping and work destinations. The project will improve the local road system to encourage walking trips through sidewalk and streetscape improvements in support of mixed-use development on the 185-acre site. Among the benefits are bringing dilapidated, and in some cases non-existent, sidewalks into a state of good repair and ADA compliance, while boosting the downtown economy.]]&gt;&lt;/description&gt;</v>
      </c>
      <c r="I67" t="str">
        <f t="shared" ref="I67:I130" si="6">"&lt;styleUrl&gt;#"&amp;E67&amp;"&lt;/styleUrl&gt;"</f>
        <v>&lt;styleUrl&gt;#TIGER2010&lt;/styleUrl&gt;</v>
      </c>
      <c r="J67" t="str">
        <f t="shared" ref="J67:J130" si="7">"&lt;Point&gt;&lt;coordinates&gt;"&amp;B67&amp;","&amp;A67&amp;",0&lt;/coordinates&gt;&lt;/Point&gt;"</f>
        <v>&lt;Point&gt;&lt;coordinates&gt;-89.590867,40.705628,0&lt;/coordinates&gt;&lt;/Point&gt;</v>
      </c>
      <c r="K67" t="s">
        <v>423</v>
      </c>
    </row>
    <row r="68" spans="1:11" x14ac:dyDescent="0.25">
      <c r="A68" t="str">
        <f>Master!I68</f>
        <v>45.650048</v>
      </c>
      <c r="B68" t="str">
        <f>Master!J68</f>
        <v>-122.702286</v>
      </c>
      <c r="C68" t="str">
        <f>Master!C68</f>
        <v xml:space="preserve">West Vancouver Freight Access </v>
      </c>
      <c r="D68" t="str">
        <f>"&lt;b&gt;Applicant:&lt;/b&gt; "&amp;Master!D68&amp;"&lt;br&gt;&lt;b&gt;TIGER Round:&lt;/b&gt; "&amp;Master!E68&amp;"&lt;br&gt;&lt;b&gt;Urban/Rural:&lt;/b&gt;"&amp;Master!B68&amp;"&lt;br&gt;&lt;b&gt;TIGER Award: &lt;/b&gt;"&amp;Master!H68&amp;"&lt;br&gt;&lt;b&gt;Modal Administration:&lt;/b&gt;"&amp;Master!A68&amp;"&lt;br&gt;&lt;b&gt;Progject Type:&lt;/b&gt; "&amp;Master!F68&amp;"&lt;br&gt;&lt;br&gt;&lt;b&gt;Project Description:&lt;/b&gt; "&amp;Master!G68</f>
        <v>&lt;b&gt;Applicant:&lt;/b&gt; Port of Vancouver, USA&lt;br&gt;&lt;b&gt;TIGER Round:&lt;/b&gt; TIGER 2010&lt;br&gt;&lt;b&gt;Urban/Rural:&lt;/b&gt;Urban&lt;br&gt;&lt;b&gt;TIGER Award: &lt;/b&gt;10000000&lt;br&gt;&lt;b&gt;Modal Administration:&lt;/b&gt;MARAD&lt;br&gt;&lt;b&gt;Progject Type:&lt;/b&gt; Port&lt;br&gt;&lt;br&gt;&lt;b&gt;Project Description:&lt;/b&gt; The West Vancouver Freight Access project will construct a new rail access route to alleviate rail traffic congestion at the Port of Vancouver. The project will relocate facilities within the port to provide a new entryway into port terminals. This will create an estimated 400 permanent new jobs in two to five years, and up to 1,836 construction jobs per year, in a county with the highest unemployment rate (13.3 percent as of July 2010) in the state of Washington and support the port’s commitment to expand its use of rail from 72% to 85%.</v>
      </c>
      <c r="E68" t="str">
        <f>SUBSTITUTE(Master!E68," ","")</f>
        <v>TIGER2010</v>
      </c>
      <c r="F68" t="s">
        <v>422</v>
      </c>
      <c r="G68" t="str">
        <f t="shared" si="4"/>
        <v>&lt;name&gt;West Vancouver Freight Access &lt;/name&gt;</v>
      </c>
      <c r="H68" t="str">
        <f t="shared" si="5"/>
        <v>&lt;description&gt;&lt;![CDATA[&lt;b&gt;Applicant:&lt;/b&gt; Port of Vancouver, USA&lt;br&gt;&lt;b&gt;TIGER Round:&lt;/b&gt; TIGER 2010&lt;br&gt;&lt;b&gt;Urban/Rural:&lt;/b&gt;Urban&lt;br&gt;&lt;b&gt;TIGER Award: &lt;/b&gt;10000000&lt;br&gt;&lt;b&gt;Modal Administration:&lt;/b&gt;MARAD&lt;br&gt;&lt;b&gt;Progject Type:&lt;/b&gt; Port&lt;br&gt;&lt;br&gt;&lt;b&gt;Project Description:&lt;/b&gt; The West Vancouver Freight Access project will construct a new rail access route to alleviate rail traffic congestion at the Port of Vancouver. The project will relocate facilities within the port to provide a new entryway into port terminals. This will create an estimated 400 permanent new jobs in two to five years, and up to 1,836 construction jobs per year, in a county with the highest unemployment rate (13.3 percent as of July 2010) in the state of Washington and support the port’s commitment to expand its use of rail from 72% to 85%.]]&gt;&lt;/description&gt;</v>
      </c>
      <c r="I68" t="str">
        <f t="shared" si="6"/>
        <v>&lt;styleUrl&gt;#TIGER2010&lt;/styleUrl&gt;</v>
      </c>
      <c r="J68" t="str">
        <f t="shared" si="7"/>
        <v>&lt;Point&gt;&lt;coordinates&gt;-122.702286,45.650048,0&lt;/coordinates&gt;&lt;/Point&gt;</v>
      </c>
      <c r="K68" t="s">
        <v>423</v>
      </c>
    </row>
    <row r="69" spans="1:11" x14ac:dyDescent="0.25">
      <c r="A69" t="str">
        <f>Master!I69</f>
        <v>40.820045</v>
      </c>
      <c r="B69" t="str">
        <f>Master!J69</f>
        <v>-74.062813</v>
      </c>
      <c r="C69" t="str">
        <f>Master!C69</f>
        <v xml:space="preserve">Meadowlands Adaptive Signal System </v>
      </c>
      <c r="D69" t="str">
        <f>"&lt;b&gt;Applicant:&lt;/b&gt; "&amp;Master!D69&amp;"&lt;br&gt;&lt;b&gt;TIGER Round:&lt;/b&gt; "&amp;Master!E69&amp;"&lt;br&gt;&lt;b&gt;Urban/Rural:&lt;/b&gt;"&amp;Master!B69&amp;"&lt;br&gt;&lt;b&gt;TIGER Award: &lt;/b&gt;"&amp;Master!H69&amp;"&lt;br&gt;&lt;b&gt;Modal Administration:&lt;/b&gt;"&amp;Master!A69&amp;"&lt;br&gt;&lt;b&gt;Progject Type:&lt;/b&gt; "&amp;Master!F69&amp;"&lt;br&gt;&lt;br&gt;&lt;b&gt;Project Description:&lt;/b&gt; "&amp;Master!G69</f>
        <v xml:space="preserve">&lt;b&gt;Applicant:&lt;/b&gt; New Jersey Meadowlands Commission (NJMC)&lt;br&gt;&lt;b&gt;TIGER Round:&lt;/b&gt; TIGER 2010&lt;br&gt;&lt;b&gt;Urban/Rural:&lt;/b&gt;Urban&lt;br&gt;&lt;b&gt;TIGER Award: &lt;/b&gt;10008056&lt;br&gt;&lt;b&gt;Modal Administration:&lt;/b&gt;FHWA&lt;br&gt;&lt;b&gt;Progject Type:&lt;/b&gt; Road&lt;br&gt;&lt;br&gt;&lt;b&gt;Project Description:&lt;/b&gt; This will improve traffic flow in one of the most heavily used corridors in the Nation by modernizing and coordinating signals along the corridor, improving transit times for nearly 120,000 annual rides on NJ transit, local, and private buses which travel through the area. Traffic signals at 128 intersections will use algorithmic intelligence to achieve the maximum roadway capacity, improve operating efficiency, and avoid unnecessary roadway widening. </v>
      </c>
      <c r="E69" t="str">
        <f>SUBSTITUTE(Master!E69," ","")</f>
        <v>TIGER2010</v>
      </c>
      <c r="F69" t="s">
        <v>422</v>
      </c>
      <c r="G69" t="str">
        <f t="shared" si="4"/>
        <v>&lt;name&gt;Meadowlands Adaptive Signal System &lt;/name&gt;</v>
      </c>
      <c r="H69" t="str">
        <f t="shared" si="5"/>
        <v>&lt;description&gt;&lt;![CDATA[&lt;b&gt;Applicant:&lt;/b&gt; New Jersey Meadowlands Commission (NJMC)&lt;br&gt;&lt;b&gt;TIGER Round:&lt;/b&gt; TIGER 2010&lt;br&gt;&lt;b&gt;Urban/Rural:&lt;/b&gt;Urban&lt;br&gt;&lt;b&gt;TIGER Award: &lt;/b&gt;10008056&lt;br&gt;&lt;b&gt;Modal Administration:&lt;/b&gt;FHWA&lt;br&gt;&lt;b&gt;Progject Type:&lt;/b&gt; Road&lt;br&gt;&lt;br&gt;&lt;b&gt;Project Description:&lt;/b&gt; This will improve traffic flow in one of the most heavily used corridors in the Nation by modernizing and coordinating signals along the corridor, improving transit times for nearly 120,000 annual rides on NJ transit, local, and private buses which travel through the area. Traffic signals at 128 intersections will use algorithmic intelligence to achieve the maximum roadway capacity, improve operating efficiency, and avoid unnecessary roadway widening. ]]&gt;&lt;/description&gt;</v>
      </c>
      <c r="I69" t="str">
        <f t="shared" si="6"/>
        <v>&lt;styleUrl&gt;#TIGER2010&lt;/styleUrl&gt;</v>
      </c>
      <c r="J69" t="str">
        <f t="shared" si="7"/>
        <v>&lt;Point&gt;&lt;coordinates&gt;-74.062813,40.820045,0&lt;/coordinates&gt;&lt;/Point&gt;</v>
      </c>
      <c r="K69" t="s">
        <v>423</v>
      </c>
    </row>
    <row r="70" spans="1:11" x14ac:dyDescent="0.25">
      <c r="A70" t="str">
        <f>Master!I70</f>
        <v>37.890299</v>
      </c>
      <c r="B70" t="str">
        <f>Master!J70</f>
        <v>-122.298115</v>
      </c>
      <c r="C70" t="str">
        <f>Master!C70</f>
        <v xml:space="preserve">East Bay Pedestrian and Bicycle Network </v>
      </c>
      <c r="D70" t="str">
        <f>"&lt;b&gt;Applicant:&lt;/b&gt; "&amp;Master!D70&amp;"&lt;br&gt;&lt;b&gt;TIGER Round:&lt;/b&gt; "&amp;Master!E70&amp;"&lt;br&gt;&lt;b&gt;Urban/Rural:&lt;/b&gt;"&amp;Master!B70&amp;"&lt;br&gt;&lt;b&gt;TIGER Award: &lt;/b&gt;"&amp;Master!H70&amp;"&lt;br&gt;&lt;b&gt;Modal Administration:&lt;/b&gt;"&amp;Master!A70&amp;"&lt;br&gt;&lt;b&gt;Progject Type:&lt;/b&gt; "&amp;Master!F70&amp;"&lt;br&gt;&lt;br&gt;&lt;b&gt;Project Description:&lt;/b&gt; "&amp;Master!G70</f>
        <v>&lt;b&gt;Applicant:&lt;/b&gt; East Bay Regional Park District&lt;br&gt;&lt;b&gt;TIGER Round:&lt;/b&gt; TIGER 2010&lt;br&gt;&lt;b&gt;Urban/Rural:&lt;/b&gt;Urban&lt;br&gt;&lt;b&gt;TIGER Award: &lt;/b&gt;10200000&lt;br&gt;&lt;b&gt;Modal Administration:&lt;/b&gt;FHWA&lt;br&gt;&lt;b&gt;Progject Type:&lt;/b&gt; Bicycle and Pedestrian&lt;br&gt;&lt;br&gt;&lt;b&gt;Project Description:&lt;/b&gt; The East Bay Pedestrian and Bicycle Network will close several critical gaps in the nearly 200-mile bicycle and pedestrian trail system serving the 2.5 million residents of Contra Costa and Alameda counties in California. The project will separate bicycle and pedestrian traffic from automobile traffic, and connect to transit facilities. This project serves an economically diverse population with segments in Albany, Berkeley, Dublin, Dumbarton, Oakland, Pleasanton and Union City, improves safety by separating bicyclists and pedestrians from heavily used motorized corridors and completes portions of a wider network of existing bicycle and pedestrian trails.</v>
      </c>
      <c r="E70" t="str">
        <f>SUBSTITUTE(Master!E70," ","")</f>
        <v>TIGER2010</v>
      </c>
      <c r="F70" t="s">
        <v>422</v>
      </c>
      <c r="G70" t="str">
        <f t="shared" si="4"/>
        <v>&lt;name&gt;East Bay Pedestrian and Bicycle Network &lt;/name&gt;</v>
      </c>
      <c r="H70" t="str">
        <f t="shared" si="5"/>
        <v>&lt;description&gt;&lt;![CDATA[&lt;b&gt;Applicant:&lt;/b&gt; East Bay Regional Park District&lt;br&gt;&lt;b&gt;TIGER Round:&lt;/b&gt; TIGER 2010&lt;br&gt;&lt;b&gt;Urban/Rural:&lt;/b&gt;Urban&lt;br&gt;&lt;b&gt;TIGER Award: &lt;/b&gt;10200000&lt;br&gt;&lt;b&gt;Modal Administration:&lt;/b&gt;FHWA&lt;br&gt;&lt;b&gt;Progject Type:&lt;/b&gt; Bicycle and Pedestrian&lt;br&gt;&lt;br&gt;&lt;b&gt;Project Description:&lt;/b&gt; The East Bay Pedestrian and Bicycle Network will close several critical gaps in the nearly 200-mile bicycle and pedestrian trail system serving the 2.5 million residents of Contra Costa and Alameda counties in California. The project will separate bicycle and pedestrian traffic from automobile traffic, and connect to transit facilities. This project serves an economically diverse population with segments in Albany, Berkeley, Dublin, Dumbarton, Oakland, Pleasanton and Union City, improves safety by separating bicyclists and pedestrians from heavily used motorized corridors and completes portions of a wider network of existing bicycle and pedestrian trails.]]&gt;&lt;/description&gt;</v>
      </c>
      <c r="I70" t="str">
        <f t="shared" si="6"/>
        <v>&lt;styleUrl&gt;#TIGER2010&lt;/styleUrl&gt;</v>
      </c>
      <c r="J70" t="str">
        <f t="shared" si="7"/>
        <v>&lt;Point&gt;&lt;coordinates&gt;-122.298115,37.890299,0&lt;/coordinates&gt;&lt;/Point&gt;</v>
      </c>
      <c r="K70" t="s">
        <v>423</v>
      </c>
    </row>
    <row r="71" spans="1:11" x14ac:dyDescent="0.25">
      <c r="A71" t="str">
        <f>Master!I71</f>
        <v>37.271867</v>
      </c>
      <c r="B71" t="str">
        <f>Master!J71</f>
        <v>-95.552401</v>
      </c>
      <c r="C71" t="str">
        <f>Master!C71</f>
        <v>Great Plains Freight Rail (Kansas and Oklahoma)</v>
      </c>
      <c r="D71" t="str">
        <f>"&lt;b&gt;Applicant:&lt;/b&gt; "&amp;Master!D71&amp;"&lt;br&gt;&lt;b&gt;TIGER Round:&lt;/b&gt; "&amp;Master!E71&amp;"&lt;br&gt;&lt;b&gt;Urban/Rural:&lt;/b&gt;"&amp;Master!B71&amp;"&lt;br&gt;&lt;b&gt;TIGER Award: &lt;/b&gt;"&amp;Master!H71&amp;"&lt;br&gt;&lt;b&gt;Modal Administration:&lt;/b&gt;"&amp;Master!A71&amp;"&lt;br&gt;&lt;b&gt;Progject Type:&lt;/b&gt; "&amp;Master!F71&amp;"&lt;br&gt;&lt;br&gt;&lt;b&gt;Project Description:&lt;/b&gt; "&amp;Master!G71</f>
        <v>&lt;b&gt;Applicant:&lt;/b&gt; Kansas DOT&lt;br&gt;&lt;b&gt;TIGER Round:&lt;/b&gt; TIGER 2010&lt;br&gt;&lt;b&gt;Urban/Rural:&lt;/b&gt;Rural&lt;br&gt;&lt;b&gt;TIGER Award: &lt;/b&gt;10230597&lt;br&gt;&lt;b&gt;Modal Administration:&lt;/b&gt;FHWA&lt;br&gt;&lt;b&gt;Progject Type:&lt;/b&gt; Rail&lt;br&gt;&lt;br&gt;&lt;b&gt;Project Description:&lt;/b&gt; This project will construct yard, shop, and rail line improvements and relocate the South Kansas and Oklahoma Railroad hub from an urban to rural area. Grant money will also create a permanent mechanical shop at the new Cherryvale Yard location to provide inspections, maintenance services, and light and heavy repairs to a fleet of more than 40 road and switching locomotives; reduce infrastructure-related derailments; improve at-grade safety, conduct track surfacing work; replace failing track components including spikes, anchors, and tie plates; and upgrade rail tracks to accommodate heavier cars. Track improvements will increase average speeds on the lines from 10 miles per hour to around 25 miles per hour, making service more competitive with other modes of transportation.</v>
      </c>
      <c r="E71" t="str">
        <f>SUBSTITUTE(Master!E71," ","")</f>
        <v>TIGER2010</v>
      </c>
      <c r="F71" t="s">
        <v>422</v>
      </c>
      <c r="G71" t="str">
        <f t="shared" si="4"/>
        <v>&lt;name&gt;Great Plains Freight Rail (Kansas and Oklahoma)&lt;/name&gt;</v>
      </c>
      <c r="H71" t="str">
        <f t="shared" si="5"/>
        <v>&lt;description&gt;&lt;![CDATA[&lt;b&gt;Applicant:&lt;/b&gt; Kansas DOT&lt;br&gt;&lt;b&gt;TIGER Round:&lt;/b&gt; TIGER 2010&lt;br&gt;&lt;b&gt;Urban/Rural:&lt;/b&gt;Rural&lt;br&gt;&lt;b&gt;TIGER Award: &lt;/b&gt;10230597&lt;br&gt;&lt;b&gt;Modal Administration:&lt;/b&gt;FHWA&lt;br&gt;&lt;b&gt;Progject Type:&lt;/b&gt; Rail&lt;br&gt;&lt;br&gt;&lt;b&gt;Project Description:&lt;/b&gt; This project will construct yard, shop, and rail line improvements and relocate the South Kansas and Oklahoma Railroad hub from an urban to rural area. Grant money will also create a permanent mechanical shop at the new Cherryvale Yard location to provide inspections, maintenance services, and light and heavy repairs to a fleet of more than 40 road and switching locomotives; reduce infrastructure-related derailments; improve at-grade safety, conduct track surfacing work; replace failing track components including spikes, anchors, and tie plates; and upgrade rail tracks to accommodate heavier cars. Track improvements will increase average speeds on the lines from 10 miles per hour to around 25 miles per hour, making service more competitive with other modes of transportation.]]&gt;&lt;/description&gt;</v>
      </c>
      <c r="I71" t="str">
        <f t="shared" si="6"/>
        <v>&lt;styleUrl&gt;#TIGER2010&lt;/styleUrl&gt;</v>
      </c>
      <c r="J71" t="str">
        <f t="shared" si="7"/>
        <v>&lt;Point&gt;&lt;coordinates&gt;-95.552401,37.271867,0&lt;/coordinates&gt;&lt;/Point&gt;</v>
      </c>
      <c r="K71" t="s">
        <v>423</v>
      </c>
    </row>
    <row r="72" spans="1:11" x14ac:dyDescent="0.25">
      <c r="A72" t="str">
        <f>Master!I72</f>
        <v>41.795888</v>
      </c>
      <c r="B72" t="str">
        <f>Master!J72</f>
        <v>-71.390217</v>
      </c>
      <c r="C72" t="str">
        <f>Master!C72</f>
        <v xml:space="preserve">Port of Providence: Electric Cranes </v>
      </c>
      <c r="D72" t="str">
        <f>"&lt;b&gt;Applicant:&lt;/b&gt; "&amp;Master!D72&amp;"&lt;br&gt;&lt;b&gt;TIGER Round:&lt;/b&gt; "&amp;Master!E72&amp;"&lt;br&gt;&lt;b&gt;Urban/Rural:&lt;/b&gt;"&amp;Master!B72&amp;"&lt;br&gt;&lt;b&gt;TIGER Award: &lt;/b&gt;"&amp;Master!H72&amp;"&lt;br&gt;&lt;b&gt;Modal Administration:&lt;/b&gt;"&amp;Master!A72&amp;"&lt;br&gt;&lt;b&gt;Progject Type:&lt;/b&gt; "&amp;Master!F72&amp;"&lt;br&gt;&lt;br&gt;&lt;b&gt;Project Description:&lt;/b&gt; "&amp;Master!G72</f>
        <v>&lt;b&gt;Applicant:&lt;/b&gt; The City of Providence&lt;br&gt;&lt;b&gt;TIGER Round:&lt;/b&gt; TIGER 2010&lt;br&gt;&lt;b&gt;Urban/Rural:&lt;/b&gt;Urban&lt;br&gt;&lt;b&gt;TIGER Award: &lt;/b&gt;10500000&lt;br&gt;&lt;b&gt;Modal Administration:&lt;/b&gt;MARAD&lt;br&gt;&lt;b&gt;Progject Type:&lt;/b&gt; Port&lt;br&gt;&lt;br&gt;&lt;b&gt;Project Description:&lt;/b&gt; This project will expand and upgrade the Port of Providence in Rhode Island, replacing two aged diesel cranes, one of which is currently non-functional, with new electric, barge-based cranes that will enable the Port to handle container traffic. The Port also plans to install wind turbines and solar panels that are expected to generate enough electricity to cover all the port’s electrical needs. The improvements to the port will enable short sea shipping, which will reduce highway bottlenecks caused by truck traffic. This takes trucks off the congested I-95 corridor thanks to added capacity that can handle 1000 containers a week and supports an estimated 1,600 direct and indirect jobs through renewed port activity.</v>
      </c>
      <c r="E72" t="str">
        <f>SUBSTITUTE(Master!E72," ","")</f>
        <v>TIGER2010</v>
      </c>
      <c r="F72" t="s">
        <v>422</v>
      </c>
      <c r="G72" t="str">
        <f t="shared" si="4"/>
        <v>&lt;name&gt;Port of Providence: Electric Cranes &lt;/name&gt;</v>
      </c>
      <c r="H72" t="str">
        <f t="shared" si="5"/>
        <v>&lt;description&gt;&lt;![CDATA[&lt;b&gt;Applicant:&lt;/b&gt; The City of Providence&lt;br&gt;&lt;b&gt;TIGER Round:&lt;/b&gt; TIGER 2010&lt;br&gt;&lt;b&gt;Urban/Rural:&lt;/b&gt;Urban&lt;br&gt;&lt;b&gt;TIGER Award: &lt;/b&gt;10500000&lt;br&gt;&lt;b&gt;Modal Administration:&lt;/b&gt;MARAD&lt;br&gt;&lt;b&gt;Progject Type:&lt;/b&gt; Port&lt;br&gt;&lt;br&gt;&lt;b&gt;Project Description:&lt;/b&gt; This project will expand and upgrade the Port of Providence in Rhode Island, replacing two aged diesel cranes, one of which is currently non-functional, with new electric, barge-based cranes that will enable the Port to handle container traffic. The Port also plans to install wind turbines and solar panels that are expected to generate enough electricity to cover all the port’s electrical needs. The improvements to the port will enable short sea shipping, which will reduce highway bottlenecks caused by truck traffic. This takes trucks off the congested I-95 corridor thanks to added capacity that can handle 1000 containers a week and supports an estimated 1,600 direct and indirect jobs through renewed port activity.]]&gt;&lt;/description&gt;</v>
      </c>
      <c r="I72" t="str">
        <f t="shared" si="6"/>
        <v>&lt;styleUrl&gt;#TIGER2010&lt;/styleUrl&gt;</v>
      </c>
      <c r="J72" t="str">
        <f t="shared" si="7"/>
        <v>&lt;Point&gt;&lt;coordinates&gt;-71.390217,41.795888,0&lt;/coordinates&gt;&lt;/Point&gt;</v>
      </c>
      <c r="K72" t="s">
        <v>423</v>
      </c>
    </row>
    <row r="73" spans="1:11" x14ac:dyDescent="0.25">
      <c r="A73" t="str">
        <f>Master!I73</f>
        <v>41.51012</v>
      </c>
      <c r="B73" t="str">
        <f>Master!J73</f>
        <v>-81.695817</v>
      </c>
      <c r="C73" t="str">
        <f>Master!C73</f>
        <v xml:space="preserve">University - Cedar Rapid Transit Station Improvements </v>
      </c>
      <c r="D73" t="str">
        <f>"&lt;b&gt;Applicant:&lt;/b&gt; "&amp;Master!D73&amp;"&lt;br&gt;&lt;b&gt;TIGER Round:&lt;/b&gt; "&amp;Master!E73&amp;"&lt;br&gt;&lt;b&gt;Urban/Rural:&lt;/b&gt;"&amp;Master!B73&amp;"&lt;br&gt;&lt;b&gt;TIGER Award: &lt;/b&gt;"&amp;Master!H73&amp;"&lt;br&gt;&lt;b&gt;Modal Administration:&lt;/b&gt;"&amp;Master!A73&amp;"&lt;br&gt;&lt;b&gt;Progject Type:&lt;/b&gt; "&amp;Master!F73&amp;"&lt;br&gt;&lt;br&gt;&lt;b&gt;Project Description:&lt;/b&gt; "&amp;Master!G73</f>
        <v>&lt;b&gt;Applicant:&lt;/b&gt; Greater Cleveland Regional Transit Authority&lt;br&gt;&lt;b&gt;TIGER Round:&lt;/b&gt; TIGER 2010&lt;br&gt;&lt;b&gt;Urban/Rural:&lt;/b&gt;Urban&lt;br&gt;&lt;b&gt;TIGER Award: &lt;/b&gt;10500000&lt;br&gt;&lt;b&gt;Modal Administration:&lt;/b&gt;FTA&lt;br&gt;&lt;b&gt;Progject Type:&lt;/b&gt; Transit&lt;br&gt;&lt;br&gt;&lt;b&gt;Project Description:&lt;/b&gt; The will reconstruct the University-Cedar Rapid Transit Station (RTS), the busiest east-side bus terminal in Cleveland, including road, bridge, bicycle, and pedestrian access to the station. It will enhance the connection between bus and rail by providing a fully accessible transfer with significantly improved passenger information, security, and amenities, incorporate bicycle paths and amenities to foster more usage of a sustainable and healthy transportation mode choice and increases the station’s footprint beyond walking, and foster livable communities by increasing transportation choices and access in an economically disadvantaged area.</v>
      </c>
      <c r="E73" t="str">
        <f>SUBSTITUTE(Master!E73," ","")</f>
        <v>TIGER2010</v>
      </c>
      <c r="F73" t="s">
        <v>422</v>
      </c>
      <c r="G73" t="str">
        <f t="shared" si="4"/>
        <v>&lt;name&gt;University - Cedar Rapid Transit Station Improvements &lt;/name&gt;</v>
      </c>
      <c r="H73" t="str">
        <f t="shared" si="5"/>
        <v>&lt;description&gt;&lt;![CDATA[&lt;b&gt;Applicant:&lt;/b&gt; Greater Cleveland Regional Transit Authority&lt;br&gt;&lt;b&gt;TIGER Round:&lt;/b&gt; TIGER 2010&lt;br&gt;&lt;b&gt;Urban/Rural:&lt;/b&gt;Urban&lt;br&gt;&lt;b&gt;TIGER Award: &lt;/b&gt;10500000&lt;br&gt;&lt;b&gt;Modal Administration:&lt;/b&gt;FTA&lt;br&gt;&lt;b&gt;Progject Type:&lt;/b&gt; Transit&lt;br&gt;&lt;br&gt;&lt;b&gt;Project Description:&lt;/b&gt; The will reconstruct the University-Cedar Rapid Transit Station (RTS), the busiest east-side bus terminal in Cleveland, including road, bridge, bicycle, and pedestrian access to the station. It will enhance the connection between bus and rail by providing a fully accessible transfer with significantly improved passenger information, security, and amenities, incorporate bicycle paths and amenities to foster more usage of a sustainable and healthy transportation mode choice and increases the station’s footprint beyond walking, and foster livable communities by increasing transportation choices and access in an economically disadvantaged area.]]&gt;&lt;/description&gt;</v>
      </c>
      <c r="I73" t="str">
        <f t="shared" si="6"/>
        <v>&lt;styleUrl&gt;#TIGER2010&lt;/styleUrl&gt;</v>
      </c>
      <c r="J73" t="str">
        <f t="shared" si="7"/>
        <v>&lt;Point&gt;&lt;coordinates&gt;-81.695817,41.51012,0&lt;/coordinates&gt;&lt;/Point&gt;</v>
      </c>
      <c r="K73" t="s">
        <v>423</v>
      </c>
    </row>
    <row r="74" spans="1:11" x14ac:dyDescent="0.25">
      <c r="A74" t="str">
        <f>Master!I74</f>
        <v>46.075136</v>
      </c>
      <c r="B74" t="str">
        <f>Master!J74</f>
        <v>-68.228638</v>
      </c>
      <c r="C74" t="str">
        <f>Master!C74</f>
        <v xml:space="preserve">Aroostook Rail Preservation </v>
      </c>
      <c r="D74" t="str">
        <f>"&lt;b&gt;Applicant:&lt;/b&gt; "&amp;Master!D74&amp;"&lt;br&gt;&lt;b&gt;TIGER Round:&lt;/b&gt; "&amp;Master!E74&amp;"&lt;br&gt;&lt;b&gt;Urban/Rural:&lt;/b&gt;"&amp;Master!B74&amp;"&lt;br&gt;&lt;b&gt;TIGER Award: &lt;/b&gt;"&amp;Master!H74&amp;"&lt;br&gt;&lt;b&gt;Modal Administration:&lt;/b&gt;"&amp;Master!A74&amp;"&lt;br&gt;&lt;b&gt;Progject Type:&lt;/b&gt; "&amp;Master!F74&amp;"&lt;br&gt;&lt;br&gt;&lt;b&gt;Project Description:&lt;/b&gt; "&amp;Master!G74</f>
        <v>&lt;b&gt;Applicant:&lt;/b&gt; Maine DOT&lt;br&gt;&lt;b&gt;TIGER Round:&lt;/b&gt; TIGER 2010&lt;br&gt;&lt;b&gt;Urban/Rural:&lt;/b&gt;Rural&lt;br&gt;&lt;b&gt;TIGER Award: &lt;/b&gt;10546436&lt;br&gt;&lt;b&gt;Modal Administration:&lt;/b&gt;FRA&lt;br&gt;&lt;b&gt;Progject Type:&lt;/b&gt; Rail&lt;br&gt;&lt;br&gt;&lt;b&gt;Project Description:&lt;/b&gt; This will restore the rail routes serving Northern Maine by replacing railroad ties and rail sections, and by clearing drainage ditches, rehabilitating 230 miles of rail in Northern Maine constructed more than 100 years ago, which was allowed to fall into disrepair by a previous rail owner/operator. It will Re-establish a vital rail link to meet regional and national goods movement needs, increases competitiveness of American forest products in global markets and encourage development of new industry in economically distressed region.</v>
      </c>
      <c r="E74" t="str">
        <f>SUBSTITUTE(Master!E74," ","")</f>
        <v>TIGER2010</v>
      </c>
      <c r="F74" t="s">
        <v>422</v>
      </c>
      <c r="G74" t="str">
        <f t="shared" si="4"/>
        <v>&lt;name&gt;Aroostook Rail Preservation &lt;/name&gt;</v>
      </c>
      <c r="H74" t="str">
        <f t="shared" si="5"/>
        <v>&lt;description&gt;&lt;![CDATA[&lt;b&gt;Applicant:&lt;/b&gt; Maine DOT&lt;br&gt;&lt;b&gt;TIGER Round:&lt;/b&gt; TIGER 2010&lt;br&gt;&lt;b&gt;Urban/Rural:&lt;/b&gt;Rural&lt;br&gt;&lt;b&gt;TIGER Award: &lt;/b&gt;10546436&lt;br&gt;&lt;b&gt;Modal Administration:&lt;/b&gt;FRA&lt;br&gt;&lt;b&gt;Progject Type:&lt;/b&gt; Rail&lt;br&gt;&lt;br&gt;&lt;b&gt;Project Description:&lt;/b&gt; This will restore the rail routes serving Northern Maine by replacing railroad ties and rail sections, and by clearing drainage ditches, rehabilitating 230 miles of rail in Northern Maine constructed more than 100 years ago, which was allowed to fall into disrepair by a previous rail owner/operator. It will Re-establish a vital rail link to meet regional and national goods movement needs, increases competitiveness of American forest products in global markets and encourage development of new industry in economically distressed region.]]&gt;&lt;/description&gt;</v>
      </c>
      <c r="I74" t="str">
        <f t="shared" si="6"/>
        <v>&lt;styleUrl&gt;#TIGER2010&lt;/styleUrl&gt;</v>
      </c>
      <c r="J74" t="str">
        <f t="shared" si="7"/>
        <v>&lt;Point&gt;&lt;coordinates&gt;-68.228638,46.075136,0&lt;/coordinates&gt;&lt;/Point&gt;</v>
      </c>
      <c r="K74" t="s">
        <v>423</v>
      </c>
    </row>
    <row r="75" spans="1:11" x14ac:dyDescent="0.25">
      <c r="A75" t="str">
        <f>Master!I75</f>
        <v>41.194156</v>
      </c>
      <c r="B75" t="str">
        <f>Master!J75</f>
        <v>-73.196465</v>
      </c>
      <c r="C75" t="str">
        <f>Master!C75</f>
        <v xml:space="preserve">Steel Point Roadway Improvements </v>
      </c>
      <c r="D75" t="str">
        <f>"&lt;b&gt;Applicant:&lt;/b&gt; "&amp;Master!D75&amp;"&lt;br&gt;&lt;b&gt;TIGER Round:&lt;/b&gt; "&amp;Master!E75&amp;"&lt;br&gt;&lt;b&gt;Urban/Rural:&lt;/b&gt;"&amp;Master!B75&amp;"&lt;br&gt;&lt;b&gt;TIGER Award: &lt;/b&gt;"&amp;Master!H75&amp;"&lt;br&gt;&lt;b&gt;Modal Administration:&lt;/b&gt;"&amp;Master!A75&amp;"&lt;br&gt;&lt;b&gt;Progject Type:&lt;/b&gt; "&amp;Master!F75&amp;"&lt;br&gt;&lt;br&gt;&lt;b&gt;Project Description:&lt;/b&gt; "&amp;Master!G75</f>
        <v>&lt;b&gt;Applicant:&lt;/b&gt; City of Bridgeport&lt;br&gt;&lt;b&gt;TIGER Round:&lt;/b&gt; TIGER 2010&lt;br&gt;&lt;b&gt;Urban/Rural:&lt;/b&gt;Urban&lt;br&gt;&lt;b&gt;TIGER Award: &lt;/b&gt;11159493&lt;br&gt;&lt;b&gt;Modal Administration:&lt;/b&gt;FHWA&lt;br&gt;&lt;b&gt;Progject Type:&lt;/b&gt; Road&lt;br&gt;&lt;br&gt;&lt;b&gt;Project Description:&lt;/b&gt; The Steel Point roadway improvements project will reconstruct and modernize 4.6 lane‐miles of urban minor arterial roadways and 0.75 miles of pedestrian/bicycle pathways in the city of Bridgeport, Connecticut. Modeled on the ‘complete streets’ concept, improvements will include roadway reconstruction, the addition of bikeways and enhanced landscaping, as well as better pedestrian connections to the surrounding neighborhoods, Bridgeport’s downtown intermodal transportation center, and the public waterfront. This will improve travel time on Interstate 95.</v>
      </c>
      <c r="E75" t="str">
        <f>SUBSTITUTE(Master!E75," ","")</f>
        <v>TIGER2010</v>
      </c>
      <c r="F75" t="s">
        <v>422</v>
      </c>
      <c r="G75" t="str">
        <f t="shared" si="4"/>
        <v>&lt;name&gt;Steel Point Roadway Improvements &lt;/name&gt;</v>
      </c>
      <c r="H75" t="str">
        <f t="shared" si="5"/>
        <v>&lt;description&gt;&lt;![CDATA[&lt;b&gt;Applicant:&lt;/b&gt; City of Bridgeport&lt;br&gt;&lt;b&gt;TIGER Round:&lt;/b&gt; TIGER 2010&lt;br&gt;&lt;b&gt;Urban/Rural:&lt;/b&gt;Urban&lt;br&gt;&lt;b&gt;TIGER Award: &lt;/b&gt;11159493&lt;br&gt;&lt;b&gt;Modal Administration:&lt;/b&gt;FHWA&lt;br&gt;&lt;b&gt;Progject Type:&lt;/b&gt; Road&lt;br&gt;&lt;br&gt;&lt;b&gt;Project Description:&lt;/b&gt; The Steel Point roadway improvements project will reconstruct and modernize 4.6 lane‐miles of urban minor arterial roadways and 0.75 miles of pedestrian/bicycle pathways in the city of Bridgeport, Connecticut. Modeled on the ‘complete streets’ concept, improvements will include roadway reconstruction, the addition of bikeways and enhanced landscaping, as well as better pedestrian connections to the surrounding neighborhoods, Bridgeport’s downtown intermodal transportation center, and the public waterfront. This will improve travel time on Interstate 95.]]&gt;&lt;/description&gt;</v>
      </c>
      <c r="I75" t="str">
        <f t="shared" si="6"/>
        <v>&lt;styleUrl&gt;#TIGER2010&lt;/styleUrl&gt;</v>
      </c>
      <c r="J75" t="str">
        <f t="shared" si="7"/>
        <v>&lt;Point&gt;&lt;coordinates&gt;-73.196465,41.194156,0&lt;/coordinates&gt;&lt;/Point&gt;</v>
      </c>
      <c r="K75" t="s">
        <v>423</v>
      </c>
    </row>
    <row r="76" spans="1:11" x14ac:dyDescent="0.25">
      <c r="A76" t="str">
        <f>Master!I76</f>
        <v>36.458086</v>
      </c>
      <c r="B76" t="str">
        <f>Master!J76</f>
        <v>-89.424519</v>
      </c>
      <c r="C76" t="str">
        <f>Master!C76</f>
        <v>Northwest Tennessee Port (Lake County)</v>
      </c>
      <c r="D76" t="str">
        <f>"&lt;b&gt;Applicant:&lt;/b&gt; "&amp;Master!D76&amp;"&lt;br&gt;&lt;b&gt;TIGER Round:&lt;/b&gt; "&amp;Master!E76&amp;"&lt;br&gt;&lt;b&gt;Urban/Rural:&lt;/b&gt;"&amp;Master!B76&amp;"&lt;br&gt;&lt;b&gt;TIGER Award: &lt;/b&gt;"&amp;Master!H76&amp;"&lt;br&gt;&lt;b&gt;Modal Administration:&lt;/b&gt;"&amp;Master!A76&amp;"&lt;br&gt;&lt;b&gt;Progject Type:&lt;/b&gt; "&amp;Master!F76&amp;"&lt;br&gt;&lt;br&gt;&lt;b&gt;Project Description:&lt;/b&gt; "&amp;Master!G76</f>
        <v>&lt;b&gt;Applicant:&lt;/b&gt; Tennessee DOT&lt;br&gt;&lt;b&gt;TIGER Round:&lt;/b&gt; TIGER 2010&lt;br&gt;&lt;b&gt;Urban/Rural:&lt;/b&gt;Rural&lt;br&gt;&lt;b&gt;TIGER Award: &lt;/b&gt;13000000&lt;br&gt;&lt;b&gt;Modal Administration:&lt;/b&gt;MARAD&lt;br&gt;&lt;b&gt;Progject Type:&lt;/b&gt; Port&lt;br&gt;&lt;br&gt;&lt;b&gt;Project Description:&lt;/b&gt; Tiger II dollars will be used to build a port and harbor facility on the Mississippi River, at Cates Landing in Tennessee. Dock facilities will be constructed and additional, necessary, on-site improvements will be made to create a connection between barge traffic at the port and truck freight movement. The port will be the deepest between Baton Rouge and St. Louis. The project is near multiple interstates and will be constructed following the guidelines of Clean Ports USA. This supports economic development in one of the poorest areas of the country, with over 37 percent of residents living beneath the poverty line.</v>
      </c>
      <c r="E76" t="str">
        <f>SUBSTITUTE(Master!E76," ","")</f>
        <v>TIGER2010</v>
      </c>
      <c r="F76" t="s">
        <v>422</v>
      </c>
      <c r="G76" t="str">
        <f t="shared" si="4"/>
        <v>&lt;name&gt;Northwest Tennessee Port (Lake County)&lt;/name&gt;</v>
      </c>
      <c r="H76" t="str">
        <f t="shared" si="5"/>
        <v>&lt;description&gt;&lt;![CDATA[&lt;b&gt;Applicant:&lt;/b&gt; Tennessee DOT&lt;br&gt;&lt;b&gt;TIGER Round:&lt;/b&gt; TIGER 2010&lt;br&gt;&lt;b&gt;Urban/Rural:&lt;/b&gt;Rural&lt;br&gt;&lt;b&gt;TIGER Award: &lt;/b&gt;13000000&lt;br&gt;&lt;b&gt;Modal Administration:&lt;/b&gt;MARAD&lt;br&gt;&lt;b&gt;Progject Type:&lt;/b&gt; Port&lt;br&gt;&lt;br&gt;&lt;b&gt;Project Description:&lt;/b&gt; Tiger II dollars will be used to build a port and harbor facility on the Mississippi River, at Cates Landing in Tennessee. Dock facilities will be constructed and additional, necessary, on-site improvements will be made to create a connection between barge traffic at the port and truck freight movement. The port will be the deepest between Baton Rouge and St. Louis. The project is near multiple interstates and will be constructed following the guidelines of Clean Ports USA. This supports economic development in one of the poorest areas of the country, with over 37 percent of residents living beneath the poverty line.]]&gt;&lt;/description&gt;</v>
      </c>
      <c r="I76" t="str">
        <f t="shared" si="6"/>
        <v>&lt;styleUrl&gt;#TIGER2010&lt;/styleUrl&gt;</v>
      </c>
      <c r="J76" t="str">
        <f t="shared" si="7"/>
        <v>&lt;Point&gt;&lt;coordinates&gt;-89.424519,36.458086,0&lt;/coordinates&gt;&lt;/Point&gt;</v>
      </c>
      <c r="K76" t="s">
        <v>423</v>
      </c>
    </row>
    <row r="77" spans="1:11" x14ac:dyDescent="0.25">
      <c r="A77" t="str">
        <f>Master!I77</f>
        <v>43.362567</v>
      </c>
      <c r="B77" t="str">
        <f>Master!J77</f>
        <v>-124.21204</v>
      </c>
      <c r="C77" t="str">
        <f>Master!C77</f>
        <v xml:space="preserve">Coos Bay Rail Line (Coos, Douglas, Lane Counties) </v>
      </c>
      <c r="D77" t="str">
        <f>"&lt;b&gt;Applicant:&lt;/b&gt; "&amp;Master!D77&amp;"&lt;br&gt;&lt;b&gt;TIGER Round:&lt;/b&gt; "&amp;Master!E77&amp;"&lt;br&gt;&lt;b&gt;Urban/Rural:&lt;/b&gt;"&amp;Master!B77&amp;"&lt;br&gt;&lt;b&gt;TIGER Award: &lt;/b&gt;"&amp;Master!H77&amp;"&lt;br&gt;&lt;b&gt;Modal Administration:&lt;/b&gt;"&amp;Master!A77&amp;"&lt;br&gt;&lt;b&gt;Progject Type:&lt;/b&gt; "&amp;Master!F77&amp;"&lt;br&gt;&lt;br&gt;&lt;b&gt;Project Description:&lt;/b&gt; "&amp;Master!G77</f>
        <v>&lt;b&gt;Applicant:&lt;/b&gt; Oregon International Port of Coos Bay&lt;br&gt;&lt;b&gt;TIGER Round:&lt;/b&gt; TIGER 2010&lt;br&gt;&lt;b&gt;Urban/Rural:&lt;/b&gt;Rural&lt;br&gt;&lt;b&gt;TIGER Award: &lt;/b&gt;13573133&lt;br&gt;&lt;b&gt;Modal Administration:&lt;/b&gt;MARAD&lt;br&gt;&lt;b&gt;Progject Type:&lt;/b&gt; Port&lt;br&gt;&lt;br&gt;&lt;b&gt;Project Description:&lt;/b&gt; This will rehabilitate the track structure of the 133-mile Coos Bay Rail Link, which closed in 2007 as a result of deferred maintenance, including replacement of worn-out rails, fasteners, and wood ties; re-establishment of proper surface, line, and dress of the track; drainage improvement of the track bed; and enhancing the ballast bed. It will reduce truck shipments for former customers of the line, customers who currently face an average 330 mile truck dray, and puts the freight back on rail, decreasing costs by 20 percent.</v>
      </c>
      <c r="E77" t="str">
        <f>SUBSTITUTE(Master!E77," ","")</f>
        <v>TIGER2010</v>
      </c>
      <c r="F77" t="s">
        <v>422</v>
      </c>
      <c r="G77" t="str">
        <f t="shared" si="4"/>
        <v>&lt;name&gt;Coos Bay Rail Line (Coos, Douglas, Lane Counties) &lt;/name&gt;</v>
      </c>
      <c r="H77" t="str">
        <f t="shared" si="5"/>
        <v>&lt;description&gt;&lt;![CDATA[&lt;b&gt;Applicant:&lt;/b&gt; Oregon International Port of Coos Bay&lt;br&gt;&lt;b&gt;TIGER Round:&lt;/b&gt; TIGER 2010&lt;br&gt;&lt;b&gt;Urban/Rural:&lt;/b&gt;Rural&lt;br&gt;&lt;b&gt;TIGER Award: &lt;/b&gt;13573133&lt;br&gt;&lt;b&gt;Modal Administration:&lt;/b&gt;MARAD&lt;br&gt;&lt;b&gt;Progject Type:&lt;/b&gt; Port&lt;br&gt;&lt;br&gt;&lt;b&gt;Project Description:&lt;/b&gt; This will rehabilitate the track structure of the 133-mile Coos Bay Rail Link, which closed in 2007 as a result of deferred maintenance, including replacement of worn-out rails, fasteners, and wood ties; re-establishment of proper surface, line, and dress of the track; drainage improvement of the track bed; and enhancing the ballast bed. It will reduce truck shipments for former customers of the line, customers who currently face an average 330 mile truck dray, and puts the freight back on rail, decreasing costs by 20 percent.]]&gt;&lt;/description&gt;</v>
      </c>
      <c r="I77" t="str">
        <f t="shared" si="6"/>
        <v>&lt;styleUrl&gt;#TIGER2010&lt;/styleUrl&gt;</v>
      </c>
      <c r="J77" t="str">
        <f t="shared" si="7"/>
        <v>&lt;Point&gt;&lt;coordinates&gt;-124.21204,43.362567,0&lt;/coordinates&gt;&lt;/Point&gt;</v>
      </c>
      <c r="K77" t="s">
        <v>423</v>
      </c>
    </row>
    <row r="78" spans="1:11" x14ac:dyDescent="0.25">
      <c r="A78" t="str">
        <f>Master!I78</f>
        <v>42.286834</v>
      </c>
      <c r="B78" t="str">
        <f>Master!J78</f>
        <v>-83.750509</v>
      </c>
      <c r="C78" t="str">
        <f>Master!C78</f>
        <v xml:space="preserve">Ann Arbor Bridges </v>
      </c>
      <c r="D78" t="str">
        <f>"&lt;b&gt;Applicant:&lt;/b&gt; "&amp;Master!D78&amp;"&lt;br&gt;&lt;b&gt;TIGER Round:&lt;/b&gt; "&amp;Master!E78&amp;"&lt;br&gt;&lt;b&gt;Urban/Rural:&lt;/b&gt;"&amp;Master!B78&amp;"&lt;br&gt;&lt;b&gt;TIGER Award: &lt;/b&gt;"&amp;Master!H78&amp;"&lt;br&gt;&lt;b&gt;Modal Administration:&lt;/b&gt;"&amp;Master!A78&amp;"&lt;br&gt;&lt;b&gt;Progject Type:&lt;/b&gt; "&amp;Master!F78&amp;"&lt;br&gt;&lt;br&gt;&lt;b&gt;Project Description:&lt;/b&gt; "&amp;Master!G78</f>
        <v>&lt;b&gt;Applicant:&lt;/b&gt; City of Ann Arbor&lt;br&gt;&lt;b&gt;TIGER Round:&lt;/b&gt; TIGER 2010&lt;br&gt;&lt;b&gt;Urban/Rural:&lt;/b&gt;Urban&lt;br&gt;&lt;b&gt;TIGER Award: &lt;/b&gt;13900000&lt;br&gt;&lt;b&gt;Modal Administration:&lt;/b&gt;FHWA&lt;br&gt;&lt;b&gt;Progject Type:&lt;/b&gt; Road&lt;br&gt;&lt;br&gt;&lt;b&gt;Project Description:&lt;/b&gt; The Ann Arbor Bridges project will replace two bridges on an important east-west arterial road in Ann Arbor, connecting residential and commercial areas in the west with the University of Michigan, the city’s largest high school, and St. Joseph Hospital in the east. The project will replace the current bridges which have been reduced from four lanes to two lanes of traffic for safety reasons. In addition, this project also adds bike lanes, widens sidewalks, and creates ADA-compliant facilities to provide motorized and non- motorized travel options, minimizes life-cycle costs and replaces a structurally deficient bridge, and eliminates severe weight restrictions and ensures proper clearance for freight rail and trucks, ensuring the safe and smooth movement of goods through the area.</v>
      </c>
      <c r="E78" t="str">
        <f>SUBSTITUTE(Master!E78," ","")</f>
        <v>TIGER2010</v>
      </c>
      <c r="F78" t="s">
        <v>422</v>
      </c>
      <c r="G78" t="str">
        <f t="shared" si="4"/>
        <v>&lt;name&gt;Ann Arbor Bridges &lt;/name&gt;</v>
      </c>
      <c r="H78" t="str">
        <f t="shared" si="5"/>
        <v>&lt;description&gt;&lt;![CDATA[&lt;b&gt;Applicant:&lt;/b&gt; City of Ann Arbor&lt;br&gt;&lt;b&gt;TIGER Round:&lt;/b&gt; TIGER 2010&lt;br&gt;&lt;b&gt;Urban/Rural:&lt;/b&gt;Urban&lt;br&gt;&lt;b&gt;TIGER Award: &lt;/b&gt;13900000&lt;br&gt;&lt;b&gt;Modal Administration:&lt;/b&gt;FHWA&lt;br&gt;&lt;b&gt;Progject Type:&lt;/b&gt; Road&lt;br&gt;&lt;br&gt;&lt;b&gt;Project Description:&lt;/b&gt; The Ann Arbor Bridges project will replace two bridges on an important east-west arterial road in Ann Arbor, connecting residential and commercial areas in the west with the University of Michigan, the city’s largest high school, and St. Joseph Hospital in the east. The project will replace the current bridges which have been reduced from four lanes to two lanes of traffic for safety reasons. In addition, this project also adds bike lanes, widens sidewalks, and creates ADA-compliant facilities to provide motorized and non- motorized travel options, minimizes life-cycle costs and replaces a structurally deficient bridge, and eliminates severe weight restrictions and ensures proper clearance for freight rail and trucks, ensuring the safe and smooth movement of goods through the area.]]&gt;&lt;/description&gt;</v>
      </c>
      <c r="I78" t="str">
        <f t="shared" si="6"/>
        <v>&lt;styleUrl&gt;#TIGER2010&lt;/styleUrl&gt;</v>
      </c>
      <c r="J78" t="str">
        <f t="shared" si="7"/>
        <v>&lt;Point&gt;&lt;coordinates&gt;-83.750509,42.286834,0&lt;/coordinates&gt;&lt;/Point&gt;</v>
      </c>
      <c r="K78" t="s">
        <v>423</v>
      </c>
    </row>
    <row r="79" spans="1:11" x14ac:dyDescent="0.25">
      <c r="A79" t="str">
        <f>Master!I79</f>
        <v>48.235879</v>
      </c>
      <c r="B79" t="str">
        <f>Master!J79</f>
        <v>-101.296402</v>
      </c>
      <c r="C79" t="str">
        <f>Master!C79</f>
        <v xml:space="preserve">Minot Grade Separation </v>
      </c>
      <c r="D79" t="str">
        <f>"&lt;b&gt;Applicant:&lt;/b&gt; "&amp;Master!D79&amp;"&lt;br&gt;&lt;b&gt;TIGER Round:&lt;/b&gt; "&amp;Master!E79&amp;"&lt;br&gt;&lt;b&gt;Urban/Rural:&lt;/b&gt;"&amp;Master!B79&amp;"&lt;br&gt;&lt;b&gt;TIGER Award: &lt;/b&gt;"&amp;Master!H79&amp;"&lt;br&gt;&lt;b&gt;Modal Administration:&lt;/b&gt;"&amp;Master!A79&amp;"&lt;br&gt;&lt;b&gt;Progject Type:&lt;/b&gt; "&amp;Master!F79&amp;"&lt;br&gt;&lt;br&gt;&lt;b&gt;Project Description:&lt;/b&gt; "&amp;Master!G79</f>
        <v>&lt;b&gt;Applicant:&lt;/b&gt; North Dakota DOT&lt;br&gt;&lt;b&gt;TIGER Round:&lt;/b&gt; TIGER 2010&lt;br&gt;&lt;b&gt;Urban/Rural:&lt;/b&gt;Rural&lt;br&gt;&lt;b&gt;TIGER Award: &lt;/b&gt;14130000&lt;br&gt;&lt;b&gt;Modal Administration:&lt;/b&gt;FHWA&lt;br&gt;&lt;b&gt;Progject Type:&lt;/b&gt; Road&lt;br&gt;&lt;br&gt;&lt;b&gt;Project Description:&lt;/b&gt; This will construct a grade separated pass over Burlington Northern Santa Fe’s mainline and service tracks and approach roadways on 55th Street NE. The grade separation will remove significant barriers to road traffic. An average of 43 trains move through the railroad yard, blocking the rail crossing for 3.5 hours each day.</v>
      </c>
      <c r="E79" t="str">
        <f>SUBSTITUTE(Master!E79," ","")</f>
        <v>TIGER2010</v>
      </c>
      <c r="F79" t="s">
        <v>422</v>
      </c>
      <c r="G79" t="str">
        <f t="shared" si="4"/>
        <v>&lt;name&gt;Minot Grade Separation &lt;/name&gt;</v>
      </c>
      <c r="H79" t="str">
        <f t="shared" si="5"/>
        <v>&lt;description&gt;&lt;![CDATA[&lt;b&gt;Applicant:&lt;/b&gt; North Dakota DOT&lt;br&gt;&lt;b&gt;TIGER Round:&lt;/b&gt; TIGER 2010&lt;br&gt;&lt;b&gt;Urban/Rural:&lt;/b&gt;Rural&lt;br&gt;&lt;b&gt;TIGER Award: &lt;/b&gt;14130000&lt;br&gt;&lt;b&gt;Modal Administration:&lt;/b&gt;FHWA&lt;br&gt;&lt;b&gt;Progject Type:&lt;/b&gt; Road&lt;br&gt;&lt;br&gt;&lt;b&gt;Project Description:&lt;/b&gt; This will construct a grade separated pass over Burlington Northern Santa Fe’s mainline and service tracks and approach roadways on 55th Street NE. The grade separation will remove significant barriers to road traffic. An average of 43 trains move through the railroad yard, blocking the rail crossing for 3.5 hours each day.]]&gt;&lt;/description&gt;</v>
      </c>
      <c r="I79" t="str">
        <f t="shared" si="6"/>
        <v>&lt;styleUrl&gt;#TIGER2010&lt;/styleUrl&gt;</v>
      </c>
      <c r="J79" t="str">
        <f t="shared" si="7"/>
        <v>&lt;Point&gt;&lt;coordinates&gt;-101.296402,48.235879,0&lt;/coordinates&gt;&lt;/Point&gt;</v>
      </c>
      <c r="K79" t="s">
        <v>423</v>
      </c>
    </row>
    <row r="80" spans="1:11" x14ac:dyDescent="0.25">
      <c r="A80" t="str">
        <f>Master!I80</f>
        <v>39.953767</v>
      </c>
      <c r="B80" t="str">
        <f>Master!J80</f>
        <v>-75.163492</v>
      </c>
      <c r="C80" t="str">
        <f>Master!C80</f>
        <v>Dilworth Plaza and Concourse Improvements</v>
      </c>
      <c r="D80" t="str">
        <f>"&lt;b&gt;Applicant:&lt;/b&gt; "&amp;Master!D80&amp;"&lt;br&gt;&lt;b&gt;TIGER Round:&lt;/b&gt; "&amp;Master!E80&amp;"&lt;br&gt;&lt;b&gt;Urban/Rural:&lt;/b&gt;"&amp;Master!B80&amp;"&lt;br&gt;&lt;b&gt;TIGER Award: &lt;/b&gt;"&amp;Master!H80&amp;"&lt;br&gt;&lt;b&gt;Modal Administration:&lt;/b&gt;"&amp;Master!A80&amp;"&lt;br&gt;&lt;b&gt;Progject Type:&lt;/b&gt; "&amp;Master!F80&amp;"&lt;br&gt;&lt;br&gt;&lt;b&gt;Project Description:&lt;/b&gt; "&amp;Master!G80</f>
        <v>&lt;b&gt;Applicant:&lt;/b&gt; Center City District&lt;br&gt;&lt;b&gt;TIGER Round:&lt;/b&gt; TIGER 2010&lt;br&gt;&lt;b&gt;Urban/Rural:&lt;/b&gt;Urban&lt;br&gt;&lt;b&gt;TIGER Award: &lt;/b&gt;15000000&lt;br&gt;&lt;b&gt;Modal Administration:&lt;/b&gt;FTA&lt;br&gt;&lt;b&gt;Progject Type:&lt;/b&gt; Transit&lt;br&gt;&lt;br&gt;&lt;b&gt;Project Description:&lt;/b&gt; The Dilworth Plaza and concourse improvements project will transform the existing deteriorated public plaza adjacent to Philadelphia’s City Hall into a prominent gateway for regional public transportation. The project will improve the connections between Southeastern Pennsylvania Transportation Authority (SEPTA) regional rail, New Jersey’s Port Authority Transit Corporation (PATCO) high speed rail, Amtrak and the SEPTA subway system, in addition to trolley services and dozens of bus routes. It will establish direct connections for regional, intercity and local transit passengers to speed travel times and increase accessibility, improve ADA compliance and pedestrian access to SEPTA Broad Street, Market-Langford, and trolley lines and by adding fare gates, access times will improve by nearly an estimated 25 percent.</v>
      </c>
      <c r="E80" t="str">
        <f>SUBSTITUTE(Master!E80," ","")</f>
        <v>TIGER2010</v>
      </c>
      <c r="F80" t="s">
        <v>422</v>
      </c>
      <c r="G80" t="str">
        <f t="shared" si="4"/>
        <v>&lt;name&gt;Dilworth Plaza and Concourse Improvements&lt;/name&gt;</v>
      </c>
      <c r="H80" t="str">
        <f t="shared" si="5"/>
        <v>&lt;description&gt;&lt;![CDATA[&lt;b&gt;Applicant:&lt;/b&gt; Center City District&lt;br&gt;&lt;b&gt;TIGER Round:&lt;/b&gt; TIGER 2010&lt;br&gt;&lt;b&gt;Urban/Rural:&lt;/b&gt;Urban&lt;br&gt;&lt;b&gt;TIGER Award: &lt;/b&gt;15000000&lt;br&gt;&lt;b&gt;Modal Administration:&lt;/b&gt;FTA&lt;br&gt;&lt;b&gt;Progject Type:&lt;/b&gt; Transit&lt;br&gt;&lt;br&gt;&lt;b&gt;Project Description:&lt;/b&gt; The Dilworth Plaza and concourse improvements project will transform the existing deteriorated public plaza adjacent to Philadelphia’s City Hall into a prominent gateway for regional public transportation. The project will improve the connections between Southeastern Pennsylvania Transportation Authority (SEPTA) regional rail, New Jersey’s Port Authority Transit Corporation (PATCO) high speed rail, Amtrak and the SEPTA subway system, in addition to trolley services and dozens of bus routes. It will establish direct connections for regional, intercity and local transit passengers to speed travel times and increase accessibility, improve ADA compliance and pedestrian access to SEPTA Broad Street, Market-Langford, and trolley lines and by adding fare gates, access times will improve by nearly an estimated 25 percent.]]&gt;&lt;/description&gt;</v>
      </c>
      <c r="I80" t="str">
        <f t="shared" si="6"/>
        <v>&lt;styleUrl&gt;#TIGER2010&lt;/styleUrl&gt;</v>
      </c>
      <c r="J80" t="str">
        <f t="shared" si="7"/>
        <v>&lt;Point&gt;&lt;coordinates&gt;-75.163492,39.953767,0&lt;/coordinates&gt;&lt;/Point&gt;</v>
      </c>
      <c r="K80" t="s">
        <v>423</v>
      </c>
    </row>
    <row r="81" spans="1:11" x14ac:dyDescent="0.25">
      <c r="A81" t="str">
        <f>Master!I81</f>
        <v>36.376515</v>
      </c>
      <c r="B81" t="str">
        <f>Master!J81</f>
        <v>-94.211304</v>
      </c>
      <c r="C81" t="str">
        <f>Master!C81</f>
        <v xml:space="preserve">Razorback Regional Bike/Ped Greenway (Benton and Washington Counties) </v>
      </c>
      <c r="D81" t="str">
        <f>"&lt;b&gt;Applicant:&lt;/b&gt; "&amp;Master!D81&amp;"&lt;br&gt;&lt;b&gt;TIGER Round:&lt;/b&gt; "&amp;Master!E81&amp;"&lt;br&gt;&lt;b&gt;Urban/Rural:&lt;/b&gt;"&amp;Master!B81&amp;"&lt;br&gt;&lt;b&gt;TIGER Award: &lt;/b&gt;"&amp;Master!H81&amp;"&lt;br&gt;&lt;b&gt;Modal Administration:&lt;/b&gt;"&amp;Master!A81&amp;"&lt;br&gt;&lt;b&gt;Progject Type:&lt;/b&gt; "&amp;Master!F81&amp;"&lt;br&gt;&lt;br&gt;&lt;b&gt;Project Description:&lt;/b&gt; "&amp;Master!G81</f>
        <v>&lt;b&gt;Applicant:&lt;/b&gt; Northwest Arkansas Regional Planning Commission&lt;br&gt;&lt;b&gt;TIGER Round:&lt;/b&gt; TIGER 2010&lt;br&gt;&lt;b&gt;Urban/Rural:&lt;/b&gt;Urban&lt;br&gt;&lt;b&gt;TIGER Award: &lt;/b&gt;15000000&lt;br&gt;&lt;b&gt;Modal Administration:&lt;/b&gt;FHWA&lt;br&gt;&lt;b&gt;Progject Type:&lt;/b&gt; Bicycle and Pedestrian&lt;br&gt;&lt;br&gt;&lt;b&gt;Project Description:&lt;/b&gt; The Razorback Regional Greenway is a 36 mile bike and pedestrian network traversing the towns of Bentonville, Rogers, Lowell, Springdale, Johnson, and Fayetteville in Northwest Arkansas. Project Benefits: Gives commuters travel options to several major employment centers along the length of the corridor; Enjoys high levels of public and private philanthropic support; Alleviates congestion in an area that expects to double in population in the next 15 years.</v>
      </c>
      <c r="E81" t="str">
        <f>SUBSTITUTE(Master!E81," ","")</f>
        <v>TIGER2010</v>
      </c>
      <c r="F81" t="s">
        <v>422</v>
      </c>
      <c r="G81" t="str">
        <f t="shared" si="4"/>
        <v>&lt;name&gt;Razorback Regional Bike/Ped Greenway (Benton and Washington Counties) &lt;/name&gt;</v>
      </c>
      <c r="H81" t="str">
        <f t="shared" si="5"/>
        <v>&lt;description&gt;&lt;![CDATA[&lt;b&gt;Applicant:&lt;/b&gt; Northwest Arkansas Regional Planning Commission&lt;br&gt;&lt;b&gt;TIGER Round:&lt;/b&gt; TIGER 2010&lt;br&gt;&lt;b&gt;Urban/Rural:&lt;/b&gt;Urban&lt;br&gt;&lt;b&gt;TIGER Award: &lt;/b&gt;15000000&lt;br&gt;&lt;b&gt;Modal Administration:&lt;/b&gt;FHWA&lt;br&gt;&lt;b&gt;Progject Type:&lt;/b&gt; Bicycle and Pedestrian&lt;br&gt;&lt;br&gt;&lt;b&gt;Project Description:&lt;/b&gt; The Razorback Regional Greenway is a 36 mile bike and pedestrian network traversing the towns of Bentonville, Rogers, Lowell, Springdale, Johnson, and Fayetteville in Northwest Arkansas. Project Benefits: Gives commuters travel options to several major employment centers along the length of the corridor; Enjoys high levels of public and private philanthropic support; Alleviates congestion in an area that expects to double in population in the next 15 years.]]&gt;&lt;/description&gt;</v>
      </c>
      <c r="I81" t="str">
        <f t="shared" si="6"/>
        <v>&lt;styleUrl&gt;#TIGER2010&lt;/styleUrl&gt;</v>
      </c>
      <c r="J81" t="str">
        <f t="shared" si="7"/>
        <v>&lt;Point&gt;&lt;coordinates&gt;-94.211304,36.376515,0&lt;/coordinates&gt;&lt;/Point&gt;</v>
      </c>
      <c r="K81" t="s">
        <v>423</v>
      </c>
    </row>
    <row r="82" spans="1:11" x14ac:dyDescent="0.25">
      <c r="A82" t="str">
        <f>Master!I82</f>
        <v>41.315723</v>
      </c>
      <c r="B82" t="str">
        <f>Master!J82</f>
        <v>-72.929016</v>
      </c>
      <c r="C82" t="str">
        <f>Master!C82</f>
        <v>New Haven Downtown Crossing and Urban Boulevard</v>
      </c>
      <c r="D82" t="str">
        <f>"&lt;b&gt;Applicant:&lt;/b&gt; "&amp;Master!D82&amp;"&lt;br&gt;&lt;b&gt;TIGER Round:&lt;/b&gt; "&amp;Master!E82&amp;"&lt;br&gt;&lt;b&gt;Urban/Rural:&lt;/b&gt;"&amp;Master!B82&amp;"&lt;br&gt;&lt;b&gt;TIGER Award: &lt;/b&gt;"&amp;Master!H82&amp;"&lt;br&gt;&lt;b&gt;Modal Administration:&lt;/b&gt;"&amp;Master!A82&amp;"&lt;br&gt;&lt;b&gt;Progject Type:&lt;/b&gt; "&amp;Master!F82&amp;"&lt;br&gt;&lt;br&gt;&lt;b&gt;Project Description:&lt;/b&gt; "&amp;Master!G82</f>
        <v>&lt;b&gt;Applicant:&lt;/b&gt; City of New Haven&lt;br&gt;&lt;b&gt;TIGER Round:&lt;/b&gt; TIGER 2010&lt;br&gt;&lt;b&gt;Urban/Rural:&lt;/b&gt;Urban&lt;br&gt;&lt;b&gt;TIGER Award: &lt;/b&gt;16000000&lt;br&gt;&lt;b&gt;Modal Administration:&lt;/b&gt;FHWA&lt;br&gt;&lt;b&gt;Progject Type:&lt;/b&gt; Road&lt;br&gt;&lt;br&gt;&lt;b&gt;Project Description:&lt;/b&gt; This project will convert Connecticut State Route 34 from a limited access highway to urban boulevards from Union Avenue to College Street. Currently, Route 34 acts as a barrier that cuts the Yale-New Haven Hospital complex and the city’s Union Station off from the rest of downtown New Haven. The Downtown Crossing project will convert North and South Frontage Roads to urban boulevards with road, streetscape, bicycle and pedestrian enhancements; reconfigure local street connections; and reconstruct the College Street Bridge at grade level. It will reduce the number of accidents by improving traffic patterns and reconfiguring difficult intersections and merges and encourage non-motorized transportation by reconnecting the street grid and providing better bicycle/pedestrian options.</v>
      </c>
      <c r="E82" t="str">
        <f>SUBSTITUTE(Master!E82," ","")</f>
        <v>TIGER2010</v>
      </c>
      <c r="F82" t="s">
        <v>422</v>
      </c>
      <c r="G82" t="str">
        <f t="shared" si="4"/>
        <v>&lt;name&gt;New Haven Downtown Crossing and Urban Boulevard&lt;/name&gt;</v>
      </c>
      <c r="H82" t="str">
        <f t="shared" si="5"/>
        <v>&lt;description&gt;&lt;![CDATA[&lt;b&gt;Applicant:&lt;/b&gt; City of New Haven&lt;br&gt;&lt;b&gt;TIGER Round:&lt;/b&gt; TIGER 2010&lt;br&gt;&lt;b&gt;Urban/Rural:&lt;/b&gt;Urban&lt;br&gt;&lt;b&gt;TIGER Award: &lt;/b&gt;16000000&lt;br&gt;&lt;b&gt;Modal Administration:&lt;/b&gt;FHWA&lt;br&gt;&lt;b&gt;Progject Type:&lt;/b&gt; Road&lt;br&gt;&lt;br&gt;&lt;b&gt;Project Description:&lt;/b&gt; This project will convert Connecticut State Route 34 from a limited access highway to urban boulevards from Union Avenue to College Street. Currently, Route 34 acts as a barrier that cuts the Yale-New Haven Hospital complex and the city’s Union Station off from the rest of downtown New Haven. The Downtown Crossing project will convert North and South Frontage Roads to urban boulevards with road, streetscape, bicycle and pedestrian enhancements; reconfigure local street connections; and reconstruct the College Street Bridge at grade level. It will reduce the number of accidents by improving traffic patterns and reconfiguring difficult intersections and merges and encourage non-motorized transportation by reconnecting the street grid and providing better bicycle/pedestrian options.]]&gt;&lt;/description&gt;</v>
      </c>
      <c r="I82" t="str">
        <f t="shared" si="6"/>
        <v>&lt;styleUrl&gt;#TIGER2010&lt;/styleUrl&gt;</v>
      </c>
      <c r="J82" t="str">
        <f t="shared" si="7"/>
        <v>&lt;Point&gt;&lt;coordinates&gt;-72.929016,41.315723,0&lt;/coordinates&gt;&lt;/Point&gt;</v>
      </c>
      <c r="K82" t="s">
        <v>423</v>
      </c>
    </row>
    <row r="83" spans="1:11" x14ac:dyDescent="0.25">
      <c r="A83" t="str">
        <f>Master!I83</f>
        <v>33.797409</v>
      </c>
      <c r="B83" t="str">
        <f>Master!J83</f>
        <v>-118.262544</v>
      </c>
      <c r="C83" t="str">
        <f>Master!C83</f>
        <v>Port of Los Angeles: West Basin Railyard</v>
      </c>
      <c r="D83" t="str">
        <f>"&lt;b&gt;Applicant:&lt;/b&gt; "&amp;Master!D83&amp;"&lt;br&gt;&lt;b&gt;TIGER Round:&lt;/b&gt; "&amp;Master!E83&amp;"&lt;br&gt;&lt;b&gt;Urban/Rural:&lt;/b&gt;"&amp;Master!B83&amp;"&lt;br&gt;&lt;b&gt;TIGER Award: &lt;/b&gt;"&amp;Master!H83&amp;"&lt;br&gt;&lt;b&gt;Modal Administration:&lt;/b&gt;"&amp;Master!A83&amp;"&lt;br&gt;&lt;b&gt;Progject Type:&lt;/b&gt; "&amp;Master!F83&amp;"&lt;br&gt;&lt;br&gt;&lt;b&gt;Project Description:&lt;/b&gt; "&amp;Master!G83</f>
        <v>&lt;b&gt;Applicant:&lt;/b&gt; Port of Los Angeles (City of Los Angeles Harbor Dep't.)&lt;br&gt;&lt;b&gt;TIGER Round:&lt;/b&gt; TIGER 2010&lt;br&gt;&lt;b&gt;Urban/Rural:&lt;/b&gt;Urban&lt;br&gt;&lt;b&gt;TIGER Award: &lt;/b&gt;16000000&lt;br&gt;&lt;b&gt;Modal Administration:&lt;/b&gt;MARAD&lt;br&gt;&lt;b&gt;Progject Type:&lt;/b&gt; Port&lt;br&gt;&lt;br&gt;&lt;b&gt;Project Description:&lt;/b&gt; This project will construct an intermodal railyard, which includes staging and storage tracks connecting on-dock railyards with the Alameda Corridor, and includes a railyard for a short-line railroad serving major carriers and both major ports. The project will remove two at-grade rail-highway crossings, relieving congestion. This project mitigates disruptions to commercial activity that cost an estimated $9.1 billion per year, improves safety by reducing truck trips on I-710, which has highest accident rate in California, and by removing two at-grade rail-roadway crossings between a residential community and waterfront area, and creates nearly 2,000 construction jobs in an economically distressed area.</v>
      </c>
      <c r="E83" t="str">
        <f>SUBSTITUTE(Master!E83," ","")</f>
        <v>TIGER2010</v>
      </c>
      <c r="F83" t="s">
        <v>422</v>
      </c>
      <c r="G83" t="str">
        <f t="shared" si="4"/>
        <v>&lt;name&gt;Port of Los Angeles: West Basin Railyard&lt;/name&gt;</v>
      </c>
      <c r="H83" t="str">
        <f t="shared" si="5"/>
        <v>&lt;description&gt;&lt;![CDATA[&lt;b&gt;Applicant:&lt;/b&gt; Port of Los Angeles (City of Los Angeles Harbor Dep't.)&lt;br&gt;&lt;b&gt;TIGER Round:&lt;/b&gt; TIGER 2010&lt;br&gt;&lt;b&gt;Urban/Rural:&lt;/b&gt;Urban&lt;br&gt;&lt;b&gt;TIGER Award: &lt;/b&gt;16000000&lt;br&gt;&lt;b&gt;Modal Administration:&lt;/b&gt;MARAD&lt;br&gt;&lt;b&gt;Progject Type:&lt;/b&gt; Port&lt;br&gt;&lt;br&gt;&lt;b&gt;Project Description:&lt;/b&gt; This project will construct an intermodal railyard, which includes staging and storage tracks connecting on-dock railyards with the Alameda Corridor, and includes a railyard for a short-line railroad serving major carriers and both major ports. The project will remove two at-grade rail-highway crossings, relieving congestion. This project mitigates disruptions to commercial activity that cost an estimated $9.1 billion per year, improves safety by reducing truck trips on I-710, which has highest accident rate in California, and by removing two at-grade rail-roadway crossings between a residential community and waterfront area, and creates nearly 2,000 construction jobs in an economically distressed area.]]&gt;&lt;/description&gt;</v>
      </c>
      <c r="I83" t="str">
        <f t="shared" si="6"/>
        <v>&lt;styleUrl&gt;#TIGER2010&lt;/styleUrl&gt;</v>
      </c>
      <c r="J83" t="str">
        <f t="shared" si="7"/>
        <v>&lt;Point&gt;&lt;coordinates&gt;-118.262544,33.797409,0&lt;/coordinates&gt;&lt;/Point&gt;</v>
      </c>
      <c r="K83" t="s">
        <v>423</v>
      </c>
    </row>
    <row r="84" spans="1:11" x14ac:dyDescent="0.25">
      <c r="A84" t="str">
        <f>Master!I84</f>
        <v>43.969098</v>
      </c>
      <c r="B84" t="str">
        <f>Master!J84</f>
        <v>-99.307137</v>
      </c>
      <c r="C84" t="str">
        <f>Master!C84</f>
        <v xml:space="preserve">Reconstruct Mitchell-Rapid City Railroad </v>
      </c>
      <c r="D84" t="str">
        <f>"&lt;b&gt;Applicant:&lt;/b&gt; "&amp;Master!D84&amp;"&lt;br&gt;&lt;b&gt;TIGER Round:&lt;/b&gt; "&amp;Master!E84&amp;"&lt;br&gt;&lt;b&gt;Urban/Rural:&lt;/b&gt;"&amp;Master!B84&amp;"&lt;br&gt;&lt;b&gt;TIGER Award: &lt;/b&gt;"&amp;Master!H84&amp;"&lt;br&gt;&lt;b&gt;Modal Administration:&lt;/b&gt;"&amp;Master!A84&amp;"&lt;br&gt;&lt;b&gt;Progject Type:&lt;/b&gt; "&amp;Master!F84&amp;"&lt;br&gt;&lt;br&gt;&lt;b&gt;Project Description:&lt;/b&gt; "&amp;Master!G84</f>
        <v>&lt;b&gt;Applicant:&lt;/b&gt; South Dakota DOT&lt;br&gt;&lt;b&gt;TIGER Round:&lt;/b&gt; TIGER 2010&lt;br&gt;&lt;b&gt;Urban/Rural:&lt;/b&gt;Rural&lt;br&gt;&lt;b&gt;TIGER Award: &lt;/b&gt;16000000&lt;br&gt;&lt;b&gt;Modal Administration:&lt;/b&gt;FHWA&lt;br&gt;&lt;b&gt;Progject Type:&lt;/b&gt; Rail&lt;br&gt;&lt;br&gt;&lt;b&gt;Project Description:&lt;/b&gt; The Mitchell-Rapid City Rail (MRC) line project will rebuild a state-owned branch line from Mitchell to Chamberlain, South Dakota. The reconstructed rail line will increase the capacity and efficiency of the line principally used for transportation of agricultural commodities. The existing branch line is in poor condition, limiting the amount of freight shipped over the railway. This will take 7,200 truckloads of grain and puts them on rail, reducing emissions and road maintenance costs and lowering shipping costs for farmers and give South Dakota farmers easier access to national and international markets served by Burlington Northern Santa Fe, Union Pacific, and Canadian Pacific.</v>
      </c>
      <c r="E84" t="str">
        <f>SUBSTITUTE(Master!E84," ","")</f>
        <v>TIGER2010</v>
      </c>
      <c r="F84" t="s">
        <v>422</v>
      </c>
      <c r="G84" t="str">
        <f t="shared" si="4"/>
        <v>&lt;name&gt;Reconstruct Mitchell-Rapid City Railroad &lt;/name&gt;</v>
      </c>
      <c r="H84" t="str">
        <f t="shared" si="5"/>
        <v>&lt;description&gt;&lt;![CDATA[&lt;b&gt;Applicant:&lt;/b&gt; South Dakota DOT&lt;br&gt;&lt;b&gt;TIGER Round:&lt;/b&gt; TIGER 2010&lt;br&gt;&lt;b&gt;Urban/Rural:&lt;/b&gt;Rural&lt;br&gt;&lt;b&gt;TIGER Award: &lt;/b&gt;16000000&lt;br&gt;&lt;b&gt;Modal Administration:&lt;/b&gt;FHWA&lt;br&gt;&lt;b&gt;Progject Type:&lt;/b&gt; Rail&lt;br&gt;&lt;br&gt;&lt;b&gt;Project Description:&lt;/b&gt; The Mitchell-Rapid City Rail (MRC) line project will rebuild a state-owned branch line from Mitchell to Chamberlain, South Dakota. The reconstructed rail line will increase the capacity and efficiency of the line principally used for transportation of agricultural commodities. The existing branch line is in poor condition, limiting the amount of freight shipped over the railway. This will take 7,200 truckloads of grain and puts them on rail, reducing emissions and road maintenance costs and lowering shipping costs for farmers and give South Dakota farmers easier access to national and international markets served by Burlington Northern Santa Fe, Union Pacific, and Canadian Pacific.]]&gt;&lt;/description&gt;</v>
      </c>
      <c r="I84" t="str">
        <f t="shared" si="6"/>
        <v>&lt;styleUrl&gt;#TIGER2010&lt;/styleUrl&gt;</v>
      </c>
      <c r="J84" t="str">
        <f t="shared" si="7"/>
        <v>&lt;Point&gt;&lt;coordinates&gt;-99.307137,43.969098,0&lt;/coordinates&gt;&lt;/Point&gt;</v>
      </c>
      <c r="K84" t="s">
        <v>423</v>
      </c>
    </row>
    <row r="85" spans="1:11" x14ac:dyDescent="0.25">
      <c r="A85" t="str">
        <f>Master!I85</f>
        <v>43.098977</v>
      </c>
      <c r="B85" t="str">
        <f>Master!J85</f>
        <v>-79.033005</v>
      </c>
      <c r="C85" t="str">
        <f>Master!C85</f>
        <v xml:space="preserve">Niagara Falls Rail Station </v>
      </c>
      <c r="D85" t="str">
        <f>"&lt;b&gt;Applicant:&lt;/b&gt; "&amp;Master!D85&amp;"&lt;br&gt;&lt;b&gt;TIGER Round:&lt;/b&gt; "&amp;Master!E85&amp;"&lt;br&gt;&lt;b&gt;Urban/Rural:&lt;/b&gt;"&amp;Master!B85&amp;"&lt;br&gt;&lt;b&gt;TIGER Award: &lt;/b&gt;"&amp;Master!H85&amp;"&lt;br&gt;&lt;b&gt;Modal Administration:&lt;/b&gt;"&amp;Master!A85&amp;"&lt;br&gt;&lt;b&gt;Progject Type:&lt;/b&gt; "&amp;Master!F85&amp;"&lt;br&gt;&lt;br&gt;&lt;b&gt;Project Description:&lt;/b&gt; "&amp;Master!G85</f>
        <v>&lt;b&gt;Applicant:&lt;/b&gt; City of Niagara Falls&lt;br&gt;&lt;b&gt;TIGER Round:&lt;/b&gt; TIGER 2010&lt;br&gt;&lt;b&gt;Urban/Rural:&lt;/b&gt;Urban&lt;br&gt;&lt;b&gt;TIGER Award: &lt;/b&gt;16500000&lt;br&gt;&lt;b&gt;Modal Administration:&lt;/b&gt;FRA&lt;br&gt;&lt;b&gt;Progject Type:&lt;/b&gt; Rail&lt;br&gt;&lt;br&gt;&lt;b&gt;Project Description:&lt;/b&gt; This completes the third and final phase of the City of Niagara Falls International Railway Station and Intermodal Transportation Center Project. The final phase will relocate Amtrak’s passenger terminal from an inconvenient site outside the city center to a more ideal downtown location, addressing safety and efficiency concerns for Amtrak and freight rail at the U.S.-Canadian border, improving border crossing speed and comfort, and encouraging interconnectivity of multiple modes of transportation.</v>
      </c>
      <c r="E85" t="str">
        <f>SUBSTITUTE(Master!E85," ","")</f>
        <v>TIGER2010</v>
      </c>
      <c r="F85" t="s">
        <v>422</v>
      </c>
      <c r="G85" t="str">
        <f t="shared" si="4"/>
        <v>&lt;name&gt;Niagara Falls Rail Station &lt;/name&gt;</v>
      </c>
      <c r="H85" t="str">
        <f t="shared" si="5"/>
        <v>&lt;description&gt;&lt;![CDATA[&lt;b&gt;Applicant:&lt;/b&gt; City of Niagara Falls&lt;br&gt;&lt;b&gt;TIGER Round:&lt;/b&gt; TIGER 2010&lt;br&gt;&lt;b&gt;Urban/Rural:&lt;/b&gt;Urban&lt;br&gt;&lt;b&gt;TIGER Award: &lt;/b&gt;16500000&lt;br&gt;&lt;b&gt;Modal Administration:&lt;/b&gt;FRA&lt;br&gt;&lt;b&gt;Progject Type:&lt;/b&gt; Rail&lt;br&gt;&lt;br&gt;&lt;b&gt;Project Description:&lt;/b&gt; This completes the third and final phase of the City of Niagara Falls International Railway Station and Intermodal Transportation Center Project. The final phase will relocate Amtrak’s passenger terminal from an inconvenient site outside the city center to a more ideal downtown location, addressing safety and efficiency concerns for Amtrak and freight rail at the U.S.-Canadian border, improving border crossing speed and comfort, and encouraging interconnectivity of multiple modes of transportation.]]&gt;&lt;/description&gt;</v>
      </c>
      <c r="I85" t="str">
        <f t="shared" si="6"/>
        <v>&lt;styleUrl&gt;#TIGER2010&lt;/styleUrl&gt;</v>
      </c>
      <c r="J85" t="str">
        <f t="shared" si="7"/>
        <v>&lt;Point&gt;&lt;coordinates&gt;-79.033005,43.098977,0&lt;/coordinates&gt;&lt;/Point&gt;</v>
      </c>
      <c r="K85" t="s">
        <v>423</v>
      </c>
    </row>
    <row r="86" spans="1:11" x14ac:dyDescent="0.25">
      <c r="A86" t="str">
        <f>Master!I86</f>
        <v>37.856965</v>
      </c>
      <c r="B86" t="str">
        <f>Master!J86</f>
        <v>-81.995787</v>
      </c>
      <c r="C86" t="str">
        <f>Master!C86</f>
        <v xml:space="preserve">Route 10 Safety Improvements </v>
      </c>
      <c r="D86" t="str">
        <f>"&lt;b&gt;Applicant:&lt;/b&gt; "&amp;Master!D86&amp;"&lt;br&gt;&lt;b&gt;TIGER Round:&lt;/b&gt; "&amp;Master!E86&amp;"&lt;br&gt;&lt;b&gt;Urban/Rural:&lt;/b&gt;"&amp;Master!B86&amp;"&lt;br&gt;&lt;b&gt;TIGER Award: &lt;/b&gt;"&amp;Master!H86&amp;"&lt;br&gt;&lt;b&gt;Modal Administration:&lt;/b&gt;"&amp;Master!A86&amp;"&lt;br&gt;&lt;b&gt;Progject Type:&lt;/b&gt; "&amp;Master!F86&amp;"&lt;br&gt;&lt;br&gt;&lt;b&gt;Project Description:&lt;/b&gt; "&amp;Master!G86</f>
        <v>&lt;b&gt;Applicant:&lt;/b&gt; West Virginia DOT&lt;br&gt;&lt;b&gt;TIGER Round:&lt;/b&gt; TIGER 2010&lt;br&gt;&lt;b&gt;Urban/Rural:&lt;/b&gt;Rural&lt;br&gt;&lt;b&gt;TIGER Award: &lt;/b&gt;17000000&lt;br&gt;&lt;b&gt;Modal Administration:&lt;/b&gt;FHWA&lt;br&gt;&lt;b&gt;Progject Type:&lt;/b&gt; Road&lt;br&gt;&lt;br&gt;&lt;b&gt;Project Description:&lt;/b&gt; These funds will help convert 12.84 miles of West Virginia Route 10, a narrow, two-lane road with speeds limited between 25-45 mph, into a four-lane limited-access divided highway. This will decrease response time for medical facilities, of extreme importance because of the closing of the Man Regional Hospital, and improve road safety and substantially reduces the crash rate. Between July 1, 2004 and June 30, 2007, there were 680 crashes on the existing WV 10.</v>
      </c>
      <c r="E86" t="str">
        <f>SUBSTITUTE(Master!E86," ","")</f>
        <v>TIGER2010</v>
      </c>
      <c r="F86" t="s">
        <v>422</v>
      </c>
      <c r="G86" t="str">
        <f t="shared" si="4"/>
        <v>&lt;name&gt;Route 10 Safety Improvements &lt;/name&gt;</v>
      </c>
      <c r="H86" t="str">
        <f t="shared" si="5"/>
        <v>&lt;description&gt;&lt;![CDATA[&lt;b&gt;Applicant:&lt;/b&gt; West Virginia DOT&lt;br&gt;&lt;b&gt;TIGER Round:&lt;/b&gt; TIGER 2010&lt;br&gt;&lt;b&gt;Urban/Rural:&lt;/b&gt;Rural&lt;br&gt;&lt;b&gt;TIGER Award: &lt;/b&gt;17000000&lt;br&gt;&lt;b&gt;Modal Administration:&lt;/b&gt;FHWA&lt;br&gt;&lt;b&gt;Progject Type:&lt;/b&gt; Road&lt;br&gt;&lt;br&gt;&lt;b&gt;Project Description:&lt;/b&gt; These funds will help convert 12.84 miles of West Virginia Route 10, a narrow, two-lane road with speeds limited between 25-45 mph, into a four-lane limited-access divided highway. This will decrease response time for medical facilities, of extreme importance because of the closing of the Man Regional Hospital, and improve road safety and substantially reduces the crash rate. Between July 1, 2004 and June 30, 2007, there were 680 crashes on the existing WV 10.]]&gt;&lt;/description&gt;</v>
      </c>
      <c r="I86" t="str">
        <f t="shared" si="6"/>
        <v>&lt;styleUrl&gt;#TIGER2010&lt;/styleUrl&gt;</v>
      </c>
      <c r="J86" t="str">
        <f t="shared" si="7"/>
        <v>&lt;Point&gt;&lt;coordinates&gt;-81.995787,37.856965,0&lt;/coordinates&gt;&lt;/Point&gt;</v>
      </c>
      <c r="K86" t="s">
        <v>423</v>
      </c>
    </row>
    <row r="87" spans="1:11" x14ac:dyDescent="0.25">
      <c r="A87" t="str">
        <f>Master!I87</f>
        <v>33.932251</v>
      </c>
      <c r="B87" t="str">
        <f>Master!J87</f>
        <v>-118.391274</v>
      </c>
      <c r="C87" t="str">
        <f>Master!C87</f>
        <v>Crenshaw/LAX Light Rail Connection</v>
      </c>
      <c r="D87" t="str">
        <f>"&lt;b&gt;Applicant:&lt;/b&gt; "&amp;Master!D87&amp;"&lt;br&gt;&lt;b&gt;TIGER Round:&lt;/b&gt; "&amp;Master!E87&amp;"&lt;br&gt;&lt;b&gt;Urban/Rural:&lt;/b&gt;"&amp;Master!B87&amp;"&lt;br&gt;&lt;b&gt;TIGER Award: &lt;/b&gt;"&amp;Master!H87&amp;"&lt;br&gt;&lt;b&gt;Modal Administration:&lt;/b&gt;"&amp;Master!A87&amp;"&lt;br&gt;&lt;b&gt;Progject Type:&lt;/b&gt; "&amp;Master!F87&amp;"&lt;br&gt;&lt;br&gt;&lt;b&gt;Project Description:&lt;/b&gt; "&amp;Master!G87</f>
        <v>&lt;b&gt;Applicant:&lt;/b&gt; Los Angeles County Metropolitan Transportation Authority (LACMTA)&lt;br&gt;&lt;b&gt;TIGER Round:&lt;/b&gt; TIGER 2010&lt;br&gt;&lt;b&gt;Urban/Rural:&lt;/b&gt;Urban&lt;br&gt;&lt;b&gt;TIGER Award: &lt;/b&gt;20000000&lt;br&gt;&lt;b&gt;Modal Administration:&lt;/b&gt;FTA/TIFIA&lt;br&gt;&lt;b&gt;Progject Type:&lt;/b&gt; Transit&lt;br&gt;&lt;br&gt;&lt;b&gt;Project Description:&lt;/b&gt; The Crenshaw/LAX Transit Corridor Project will build a new 8.5-mile light rail line that will connect the Exposition Line at Exposition/Crenshaw Station and the Metro Green Line. This project advances Los Angeles’s 30/10 Initiative which enjoys broad based community support and is financed through revenue provided by a self-imposed voter-approved sales tax, provides accessibility for economically disadvantaged populations, senior citizens, and transit users, and connects residents to employment opportunities, services, and education resources throughout the region and serves as a critical link to LAX, the primary commercial air transportation hub for Los Angeles.</v>
      </c>
      <c r="E87" t="str">
        <f>SUBSTITUTE(Master!E87," ","")</f>
        <v>TIGER2010</v>
      </c>
      <c r="F87" t="s">
        <v>422</v>
      </c>
      <c r="G87" t="str">
        <f t="shared" si="4"/>
        <v>&lt;name&gt;Crenshaw/LAX Light Rail Connection&lt;/name&gt;</v>
      </c>
      <c r="H87" t="str">
        <f t="shared" si="5"/>
        <v>&lt;description&gt;&lt;![CDATA[&lt;b&gt;Applicant:&lt;/b&gt; Los Angeles County Metropolitan Transportation Authority (LACMTA)&lt;br&gt;&lt;b&gt;TIGER Round:&lt;/b&gt; TIGER 2010&lt;br&gt;&lt;b&gt;Urban/Rural:&lt;/b&gt;Urban&lt;br&gt;&lt;b&gt;TIGER Award: &lt;/b&gt;20000000&lt;br&gt;&lt;b&gt;Modal Administration:&lt;/b&gt;FTA/TIFIA&lt;br&gt;&lt;b&gt;Progject Type:&lt;/b&gt; Transit&lt;br&gt;&lt;br&gt;&lt;b&gt;Project Description:&lt;/b&gt; The Crenshaw/LAX Transit Corridor Project will build a new 8.5-mile light rail line that will connect the Exposition Line at Exposition/Crenshaw Station and the Metro Green Line. This project advances Los Angeles’s 30/10 Initiative which enjoys broad based community support and is financed through revenue provided by a self-imposed voter-approved sales tax, provides accessibility for economically disadvantaged populations, senior citizens, and transit users, and connects residents to employment opportunities, services, and education resources throughout the region and serves as a critical link to LAX, the primary commercial air transportation hub for Los Angeles.]]&gt;&lt;/description&gt;</v>
      </c>
      <c r="I87" t="str">
        <f t="shared" si="6"/>
        <v>&lt;styleUrl&gt;#TIGER2010&lt;/styleUrl&gt;</v>
      </c>
      <c r="J87" t="str">
        <f t="shared" si="7"/>
        <v>&lt;Point&gt;&lt;coordinates&gt;-118.391274,33.932251,0&lt;/coordinates&gt;&lt;/Point&gt;</v>
      </c>
      <c r="K87" t="s">
        <v>423</v>
      </c>
    </row>
    <row r="88" spans="1:11" x14ac:dyDescent="0.25">
      <c r="A88" t="str">
        <f>Master!I88</f>
        <v>43.082681</v>
      </c>
      <c r="B88" t="str">
        <f>Master!J88</f>
        <v>-70.753697</v>
      </c>
      <c r="C88" t="str">
        <f>Master!C88</f>
        <v>Memorial Bridge Replacement (Portsmouth, NH to Kittery, ME)</v>
      </c>
      <c r="D88" t="str">
        <f>"&lt;b&gt;Applicant:&lt;/b&gt; "&amp;Master!D88&amp;"&lt;br&gt;&lt;b&gt;TIGER Round:&lt;/b&gt; "&amp;Master!E88&amp;"&lt;br&gt;&lt;b&gt;Urban/Rural:&lt;/b&gt;"&amp;Master!B88&amp;"&lt;br&gt;&lt;b&gt;TIGER Award: &lt;/b&gt;"&amp;Master!H88&amp;"&lt;br&gt;&lt;b&gt;Modal Administration:&lt;/b&gt;"&amp;Master!A88&amp;"&lt;br&gt;&lt;b&gt;Progject Type:&lt;/b&gt; "&amp;Master!F88&amp;"&lt;br&gt;&lt;br&gt;&lt;b&gt;Project Description:&lt;/b&gt; "&amp;Master!G88</f>
        <v>&lt;b&gt;Applicant:&lt;/b&gt; New Hampshire DOT&lt;br&gt;&lt;b&gt;TIGER Round:&lt;/b&gt; TIGER 2010&lt;br&gt;&lt;b&gt;Urban/Rural:&lt;/b&gt;Urban&lt;br&gt;&lt;b&gt;TIGER Award: &lt;/b&gt;20000000&lt;br&gt;&lt;b&gt;Modal Administration:&lt;/b&gt;FHWA&lt;br&gt;&lt;b&gt;Progject Type:&lt;/b&gt; Road&lt;br&gt;&lt;br&gt;&lt;b&gt;Project Description:&lt;/b&gt; This joint Maine-New Hampshire project will replace a crucial, but deteriorating, highway bridge that currently has a bridge sufficiency rating of 6 out of 100. Safety concerns resulted in both states’ restricting bridge traffic to no more than three tons, thereby causing all truck traffic to detour. This project replaces a structurally deficient bridge that is New Hampshire DOT’s number one bridge priority, restores the bridge to a state of good repair capable of supporting truck traffic to Portsmouth Naval Shipyard and increases the connectivity of truck and auto traffic and over 1,000 bicyclist and pedestrians every day.</v>
      </c>
      <c r="E88" t="str">
        <f>SUBSTITUTE(Master!E88," ","")</f>
        <v>TIGER2010</v>
      </c>
      <c r="F88" t="s">
        <v>422</v>
      </c>
      <c r="G88" t="str">
        <f t="shared" si="4"/>
        <v>&lt;name&gt;Memorial Bridge Replacement (Portsmouth, NH to Kittery, ME)&lt;/name&gt;</v>
      </c>
      <c r="H88" t="str">
        <f t="shared" si="5"/>
        <v>&lt;description&gt;&lt;![CDATA[&lt;b&gt;Applicant:&lt;/b&gt; New Hampshire DOT&lt;br&gt;&lt;b&gt;TIGER Round:&lt;/b&gt; TIGER 2010&lt;br&gt;&lt;b&gt;Urban/Rural:&lt;/b&gt;Urban&lt;br&gt;&lt;b&gt;TIGER Award: &lt;/b&gt;20000000&lt;br&gt;&lt;b&gt;Modal Administration:&lt;/b&gt;FHWA&lt;br&gt;&lt;b&gt;Progject Type:&lt;/b&gt; Road&lt;br&gt;&lt;br&gt;&lt;b&gt;Project Description:&lt;/b&gt; This joint Maine-New Hampshire project will replace a crucial, but deteriorating, highway bridge that currently has a bridge sufficiency rating of 6 out of 100. Safety concerns resulted in both states’ restricting bridge traffic to no more than three tons, thereby causing all truck traffic to detour. This project replaces a structurally deficient bridge that is New Hampshire DOT’s number one bridge priority, restores the bridge to a state of good repair capable of supporting truck traffic to Portsmouth Naval Shipyard and increases the connectivity of truck and auto traffic and over 1,000 bicyclist and pedestrians every day.]]&gt;&lt;/description&gt;</v>
      </c>
      <c r="I88" t="str">
        <f t="shared" si="6"/>
        <v>&lt;styleUrl&gt;#TIGER2010&lt;/styleUrl&gt;</v>
      </c>
      <c r="J88" t="str">
        <f t="shared" si="7"/>
        <v>&lt;Point&gt;&lt;coordinates&gt;-70.753697,43.082681,0&lt;/coordinates&gt;&lt;/Point&gt;</v>
      </c>
      <c r="K88" t="s">
        <v>423</v>
      </c>
    </row>
    <row r="89" spans="1:11" x14ac:dyDescent="0.25">
      <c r="A89" t="str">
        <f>Master!I89</f>
        <v>25.908644</v>
      </c>
      <c r="B89" t="str">
        <f>Master!J89</f>
        <v>-80.162601</v>
      </c>
      <c r="C89" t="str">
        <f>Master!C89</f>
        <v xml:space="preserve">Port of Miami Rail Access </v>
      </c>
      <c r="D89" t="str">
        <f>"&lt;b&gt;Applicant:&lt;/b&gt; "&amp;Master!D89&amp;"&lt;br&gt;&lt;b&gt;TIGER Round:&lt;/b&gt; "&amp;Master!E89&amp;"&lt;br&gt;&lt;b&gt;Urban/Rural:&lt;/b&gt;"&amp;Master!B89&amp;"&lt;br&gt;&lt;b&gt;TIGER Award: &lt;/b&gt;"&amp;Master!H89&amp;"&lt;br&gt;&lt;b&gt;Modal Administration:&lt;/b&gt;"&amp;Master!A89&amp;"&lt;br&gt;&lt;b&gt;Progject Type:&lt;/b&gt; "&amp;Master!F89&amp;"&lt;br&gt;&lt;br&gt;&lt;b&gt;Project Description:&lt;/b&gt; "&amp;Master!G89</f>
        <v>&lt;b&gt;Applicant:&lt;/b&gt; Miami-Dade County&lt;br&gt;&lt;b&gt;TIGER Round:&lt;/b&gt; TIGER 2010&lt;br&gt;&lt;b&gt;Urban/Rural:&lt;/b&gt;Urban&lt;br&gt;&lt;b&gt;TIGER Award: &lt;/b&gt;22767000&lt;br&gt;&lt;b&gt;Modal Administration:&lt;/b&gt;MARAD&lt;br&gt;&lt;b&gt;Progject Type:&lt;/b&gt; Port&lt;br&gt;&lt;br&gt;&lt;b&gt;Project Description:&lt;/b&gt; This project will help establish intermodal container rail service to the Port of Miami by building an intermodal yard and making necessary rail and bridge improvements. It will eliminate an estimated six million 17-mile truck trips between the Port of Miami and the Hialeah Yard, reduces greenhouse gas emissions by an expected 211,320 tons over 20 years and enhances efficiency of major port for U.S. exports to Central and South America.</v>
      </c>
      <c r="E89" t="str">
        <f>SUBSTITUTE(Master!E89," ","")</f>
        <v>TIGER2010</v>
      </c>
      <c r="F89" t="s">
        <v>422</v>
      </c>
      <c r="G89" t="str">
        <f t="shared" si="4"/>
        <v>&lt;name&gt;Port of Miami Rail Access &lt;/name&gt;</v>
      </c>
      <c r="H89" t="str">
        <f t="shared" si="5"/>
        <v>&lt;description&gt;&lt;![CDATA[&lt;b&gt;Applicant:&lt;/b&gt; Miami-Dade County&lt;br&gt;&lt;b&gt;TIGER Round:&lt;/b&gt; TIGER 2010&lt;br&gt;&lt;b&gt;Urban/Rural:&lt;/b&gt;Urban&lt;br&gt;&lt;b&gt;TIGER Award: &lt;/b&gt;22767000&lt;br&gt;&lt;b&gt;Modal Administration:&lt;/b&gt;MARAD&lt;br&gt;&lt;b&gt;Progject Type:&lt;/b&gt; Port&lt;br&gt;&lt;br&gt;&lt;b&gt;Project Description:&lt;/b&gt; This project will help establish intermodal container rail service to the Port of Miami by building an intermodal yard and making necessary rail and bridge improvements. It will eliminate an estimated six million 17-mile truck trips between the Port of Miami and the Hialeah Yard, reduces greenhouse gas emissions by an expected 211,320 tons over 20 years and enhances efficiency of major port for U.S. exports to Central and South America.]]&gt;&lt;/description&gt;</v>
      </c>
      <c r="I89" t="str">
        <f t="shared" si="6"/>
        <v>&lt;styleUrl&gt;#TIGER2010&lt;/styleUrl&gt;</v>
      </c>
      <c r="J89" t="str">
        <f t="shared" si="7"/>
        <v>&lt;Point&gt;&lt;coordinates&gt;-80.162601,25.908644,0&lt;/coordinates&gt;&lt;/Point&gt;</v>
      </c>
      <c r="K89" t="s">
        <v>423</v>
      </c>
    </row>
    <row r="90" spans="1:11" x14ac:dyDescent="0.25">
      <c r="A90" t="str">
        <f>Master!I90</f>
        <v>40.720852</v>
      </c>
      <c r="B90" t="str">
        <f>Master!J90</f>
        <v>-111.855438</v>
      </c>
      <c r="C90" t="str">
        <f>Master!C90</f>
        <v>Sugar House Streetcar - South Salt Lake City</v>
      </c>
      <c r="D90" t="str">
        <f>"&lt;b&gt;Applicant:&lt;/b&gt; "&amp;Master!D90&amp;"&lt;br&gt;&lt;b&gt;TIGER Round:&lt;/b&gt; "&amp;Master!E90&amp;"&lt;br&gt;&lt;b&gt;Urban/Rural:&lt;/b&gt;"&amp;Master!B90&amp;"&lt;br&gt;&lt;b&gt;TIGER Award: &lt;/b&gt;"&amp;Master!H90&amp;"&lt;br&gt;&lt;b&gt;Modal Administration:&lt;/b&gt;"&amp;Master!A90&amp;"&lt;br&gt;&lt;b&gt;Progject Type:&lt;/b&gt; "&amp;Master!F90&amp;"&lt;br&gt;&lt;br&gt;&lt;b&gt;Project Description:&lt;/b&gt; "&amp;Master!G90</f>
        <v>&lt;b&gt;Applicant:&lt;/b&gt; Utah Transit Authority&lt;br&gt;&lt;b&gt;TIGER Round:&lt;/b&gt; TIGER 2010&lt;br&gt;&lt;b&gt;Urban/Rural:&lt;/b&gt;Urban&lt;br&gt;&lt;b&gt;TIGER Award: &lt;/b&gt;26000000&lt;br&gt;&lt;b&gt;Modal Administration:&lt;/b&gt;FTA&lt;br&gt;&lt;b&gt;Progject Type:&lt;/b&gt; Transit&lt;br&gt;&lt;br&gt;&lt;b&gt;Project Description:&lt;/b&gt; This will build a two-mile, modern streetcar line between an urban arterial route, 2100 South, and Interstate 80. The project will connect a thriving regional commercial center and redevelopment area to the highly successful regional TRAX light rail system. This removes an estimated 800 automobiles per day from the local street network, reducing congestion and accidents along the 2100 South corridor and supports development of a regional trail system within the corridor; the planned regional Parley’s trail will be co- located in the right-of-way.</v>
      </c>
      <c r="E90" t="str">
        <f>SUBSTITUTE(Master!E90," ","")</f>
        <v>TIGER2010</v>
      </c>
      <c r="F90" t="s">
        <v>422</v>
      </c>
      <c r="G90" t="str">
        <f t="shared" si="4"/>
        <v>&lt;name&gt;Sugar House Streetcar - South Salt Lake City&lt;/name&gt;</v>
      </c>
      <c r="H90" t="str">
        <f t="shared" si="5"/>
        <v>&lt;description&gt;&lt;![CDATA[&lt;b&gt;Applicant:&lt;/b&gt; Utah Transit Authority&lt;br&gt;&lt;b&gt;TIGER Round:&lt;/b&gt; TIGER 2010&lt;br&gt;&lt;b&gt;Urban/Rural:&lt;/b&gt;Urban&lt;br&gt;&lt;b&gt;TIGER Award: &lt;/b&gt;26000000&lt;br&gt;&lt;b&gt;Modal Administration:&lt;/b&gt;FTA&lt;br&gt;&lt;b&gt;Progject Type:&lt;/b&gt; Transit&lt;br&gt;&lt;br&gt;&lt;b&gt;Project Description:&lt;/b&gt; This will build a two-mile, modern streetcar line between an urban arterial route, 2100 South, and Interstate 80. The project will connect a thriving regional commercial center and redevelopment area to the highly successful regional TRAX light rail system. This removes an estimated 800 automobiles per day from the local street network, reducing congestion and accidents along the 2100 South corridor and supports development of a regional trail system within the corridor; the planned regional Parley’s trail will be co- located in the right-of-way.]]&gt;&lt;/description&gt;</v>
      </c>
      <c r="I90" t="str">
        <f t="shared" si="6"/>
        <v>&lt;styleUrl&gt;#TIGER2010&lt;/styleUrl&gt;</v>
      </c>
      <c r="J90" t="str">
        <f t="shared" si="7"/>
        <v>&lt;Point&gt;&lt;coordinates&gt;-111.855438,40.720852,0&lt;/coordinates&gt;&lt;/Point&gt;</v>
      </c>
      <c r="K90" t="s">
        <v>423</v>
      </c>
    </row>
    <row r="91" spans="1:11" x14ac:dyDescent="0.25">
      <c r="A91" t="str">
        <f>Master!I91</f>
        <v>47.552433</v>
      </c>
      <c r="B91" t="str">
        <f>Master!J91</f>
        <v>-122.328751</v>
      </c>
      <c r="C91" t="str">
        <f>Master!C91</f>
        <v>South Park Bridge Replacement</v>
      </c>
      <c r="D91" t="str">
        <f>"&lt;b&gt;Applicant:&lt;/b&gt; "&amp;Master!D91&amp;"&lt;br&gt;&lt;b&gt;TIGER Round:&lt;/b&gt; "&amp;Master!E91&amp;"&lt;br&gt;&lt;b&gt;Urban/Rural:&lt;/b&gt;"&amp;Master!B91&amp;"&lt;br&gt;&lt;b&gt;TIGER Award: &lt;/b&gt;"&amp;Master!H91&amp;"&lt;br&gt;&lt;b&gt;Modal Administration:&lt;/b&gt;"&amp;Master!A91&amp;"&lt;br&gt;&lt;b&gt;Progject Type:&lt;/b&gt; "&amp;Master!F91&amp;"&lt;br&gt;&lt;br&gt;&lt;b&gt;Project Description:&lt;/b&gt; "&amp;Master!G91</f>
        <v>&lt;b&gt;Applicant:&lt;/b&gt; King County DOT&lt;br&gt;&lt;b&gt;TIGER Round:&lt;/b&gt; TIGER 2010&lt;br&gt;&lt;b&gt;Urban/Rural:&lt;/b&gt;Urban&lt;br&gt;&lt;b&gt;TIGER Award: &lt;/b&gt;34000000&lt;br&gt;&lt;b&gt;Modal Administration:&lt;/b&gt;FHWA&lt;br&gt;&lt;b&gt;Progject Type:&lt;/b&gt; Road&lt;br&gt;&lt;br&gt;&lt;b&gt;Project Description:&lt;/b&gt; The South Park Bridge project will replace the 81-year-old regionally-significant South Park Bridge with a new drawbridge spanning the Duwamish Waterway south of Seattle in the Pacific Northwest’s largest manufacturing and industrial area. The bridge was closed on June 30, 2010 after receiving a sufficiency rating of four out of 100 and being declared unsafe. This will reduce travel time for local school bus routes and four heavily-used transit routes, and add bike lanes and sidewalks to make it usable by all.</v>
      </c>
      <c r="E91" t="str">
        <f>SUBSTITUTE(Master!E91," ","")</f>
        <v>TIGER2010</v>
      </c>
      <c r="F91" t="s">
        <v>422</v>
      </c>
      <c r="G91" t="str">
        <f t="shared" si="4"/>
        <v>&lt;name&gt;South Park Bridge Replacement&lt;/name&gt;</v>
      </c>
      <c r="H91" t="str">
        <f t="shared" si="5"/>
        <v>&lt;description&gt;&lt;![CDATA[&lt;b&gt;Applicant:&lt;/b&gt; King County DOT&lt;br&gt;&lt;b&gt;TIGER Round:&lt;/b&gt; TIGER 2010&lt;br&gt;&lt;b&gt;Urban/Rural:&lt;/b&gt;Urban&lt;br&gt;&lt;b&gt;TIGER Award: &lt;/b&gt;34000000&lt;br&gt;&lt;b&gt;Modal Administration:&lt;/b&gt;FHWA&lt;br&gt;&lt;b&gt;Progject Type:&lt;/b&gt; Road&lt;br&gt;&lt;br&gt;&lt;b&gt;Project Description:&lt;/b&gt; The South Park Bridge project will replace the 81-year-old regionally-significant South Park Bridge with a new drawbridge spanning the Duwamish Waterway south of Seattle in the Pacific Northwest’s largest manufacturing and industrial area. The bridge was closed on June 30, 2010 after receiving a sufficiency rating of four out of 100 and being declared unsafe. This will reduce travel time for local school bus routes and four heavily-used transit routes, and add bike lanes and sidewalks to make it usable by all.]]&gt;&lt;/description&gt;</v>
      </c>
      <c r="I91" t="str">
        <f t="shared" si="6"/>
        <v>&lt;styleUrl&gt;#TIGER2010&lt;/styleUrl&gt;</v>
      </c>
      <c r="J91" t="str">
        <f t="shared" si="7"/>
        <v>&lt;Point&gt;&lt;coordinates&gt;-122.328751,47.552433,0&lt;/coordinates&gt;&lt;/Point&gt;</v>
      </c>
      <c r="K91" t="s">
        <v>423</v>
      </c>
    </row>
    <row r="92" spans="1:11" x14ac:dyDescent="0.25">
      <c r="A92" t="str">
        <f>Master!I92</f>
        <v>32.752344</v>
      </c>
      <c r="B92" t="str">
        <f>Master!J92</f>
        <v>-97.324791</v>
      </c>
      <c r="C92" t="str">
        <f>Master!C92</f>
        <v>Tower 55 Freight Rail Improvements</v>
      </c>
      <c r="D92" t="str">
        <f>"&lt;b&gt;Applicant:&lt;/b&gt; "&amp;Master!D92&amp;"&lt;br&gt;&lt;b&gt;TIGER Round:&lt;/b&gt; "&amp;Master!E92&amp;"&lt;br&gt;&lt;b&gt;Urban/Rural:&lt;/b&gt;"&amp;Master!B92&amp;"&lt;br&gt;&lt;b&gt;TIGER Award: &lt;/b&gt;"&amp;Master!H92&amp;"&lt;br&gt;&lt;b&gt;Modal Administration:&lt;/b&gt;"&amp;Master!A92&amp;"&lt;br&gt;&lt;b&gt;Progject Type:&lt;/b&gt; "&amp;Master!F92&amp;"&lt;br&gt;&lt;br&gt;&lt;b&gt;Project Description:&lt;/b&gt; "&amp;Master!G92</f>
        <v>&lt;b&gt;Applicant:&lt;/b&gt; Texas DOT&lt;br&gt;&lt;b&gt;TIGER Round:&lt;/b&gt; TIGER 2010&lt;br&gt;&lt;b&gt;Urban/Rural:&lt;/b&gt;Urban&lt;br&gt;&lt;b&gt;TIGER Award: &lt;/b&gt;34000000&lt;br&gt;&lt;b&gt;Modal Administration:&lt;/b&gt;FRA&lt;br&gt;&lt;b&gt;Progject Type:&lt;/b&gt; Rail&lt;br&gt;&lt;br&gt;&lt;b&gt;Project Description:&lt;/b&gt; Tower 55, a major rail and traffic bottleneck, is a rail intersection in downtown Fort Worth, TX, where Union Pacific and Burlington Northern Santa Fe railroad lines cross. The project will improve the flow of train traffic through this intersection by adding an additional north-south track and by installing new signals and a new interlocking system. This intersection currently operates at 90 percent above capacity, handling close to 100 trains per day. Improvements will allow 40 percent more trains through the intersection, providing 20 years of additional capacity.</v>
      </c>
      <c r="E92" t="str">
        <f>SUBSTITUTE(Master!E92," ","")</f>
        <v>TIGER2010</v>
      </c>
      <c r="F92" t="s">
        <v>422</v>
      </c>
      <c r="G92" t="str">
        <f t="shared" si="4"/>
        <v>&lt;name&gt;Tower 55 Freight Rail Improvements&lt;/name&gt;</v>
      </c>
      <c r="H92" t="str">
        <f t="shared" si="5"/>
        <v>&lt;description&gt;&lt;![CDATA[&lt;b&gt;Applicant:&lt;/b&gt; Texas DOT&lt;br&gt;&lt;b&gt;TIGER Round:&lt;/b&gt; TIGER 2010&lt;br&gt;&lt;b&gt;Urban/Rural:&lt;/b&gt;Urban&lt;br&gt;&lt;b&gt;TIGER Award: &lt;/b&gt;34000000&lt;br&gt;&lt;b&gt;Modal Administration:&lt;/b&gt;FRA&lt;br&gt;&lt;b&gt;Progject Type:&lt;/b&gt; Rail&lt;br&gt;&lt;br&gt;&lt;b&gt;Project Description:&lt;/b&gt; Tower 55, a major rail and traffic bottleneck, is a rail intersection in downtown Fort Worth, TX, where Union Pacific and Burlington Northern Santa Fe railroad lines cross. The project will improve the flow of train traffic through this intersection by adding an additional north-south track and by installing new signals and a new interlocking system. This intersection currently operates at 90 percent above capacity, handling close to 100 trains per day. Improvements will allow 40 percent more trains through the intersection, providing 20 years of additional capacity.]]&gt;&lt;/description&gt;</v>
      </c>
      <c r="I92" t="str">
        <f t="shared" si="6"/>
        <v>&lt;styleUrl&gt;#TIGER2010&lt;/styleUrl&gt;</v>
      </c>
      <c r="J92" t="str">
        <f t="shared" si="7"/>
        <v>&lt;Point&gt;&lt;coordinates&gt;-97.324791,32.752344,0&lt;/coordinates&gt;&lt;/Point&gt;</v>
      </c>
      <c r="K92" t="s">
        <v>423</v>
      </c>
    </row>
    <row r="93" spans="1:11" x14ac:dyDescent="0.25">
      <c r="A93" t="str">
        <f>Master!I93</f>
        <v>33.754888</v>
      </c>
      <c r="B93" t="str">
        <f>Master!J93</f>
        <v>-84.388997</v>
      </c>
      <c r="C93" t="str">
        <f>Master!C93</f>
        <v xml:space="preserve">Atlanta Streetcar - Centennial Park to King Center </v>
      </c>
      <c r="D93" t="str">
        <f>"&lt;b&gt;Applicant:&lt;/b&gt; "&amp;Master!D93&amp;"&lt;br&gt;&lt;b&gt;TIGER Round:&lt;/b&gt; "&amp;Master!E93&amp;"&lt;br&gt;&lt;b&gt;Urban/Rural:&lt;/b&gt;"&amp;Master!B93&amp;"&lt;br&gt;&lt;b&gt;TIGER Award: &lt;/b&gt;"&amp;Master!H93&amp;"&lt;br&gt;&lt;b&gt;Modal Administration:&lt;/b&gt;"&amp;Master!A93&amp;"&lt;br&gt;&lt;b&gt;Progject Type:&lt;/b&gt; "&amp;Master!F93&amp;"&lt;br&gt;&lt;br&gt;&lt;b&gt;Project Description:&lt;/b&gt; "&amp;Master!G93</f>
        <v>&lt;b&gt;Applicant:&lt;/b&gt; City of Atlanta&lt;br&gt;&lt;b&gt;TIGER Round:&lt;/b&gt; TIGER 2010&lt;br&gt;&lt;b&gt;Urban/Rural:&lt;/b&gt;Urban&lt;br&gt;&lt;b&gt;TIGER Award: &lt;/b&gt;47667777&lt;br&gt;&lt;b&gt;Modal Administration:&lt;/b&gt;FTA&lt;br&gt;&lt;b&gt;Progject Type:&lt;/b&gt; Transit&lt;br&gt;&lt;br&gt;&lt;b&gt;Project Description:&lt;/b&gt; This streetcar, connecting to the existing MARTA rail system at Peachtree Center, will be 2.7 miles of track and four streetcars that operate between 12 stations from Centennial Olympic Park and the King Center. It will connect directly with MARTA heavy rail, 22 regional express bus routes, 10 local bus routes, and seven city bicycle routes, provides service to over 7,000 people who live within a quarter mile of the streetcar and over 4.7 million tourists and 1.38 million conventioneers who visit downtown Atlanta every year and provide crucial service to students from Georgia State University as well as the 688,000 patients who visit Grady Memorial Hospital and Children’s Healthcare of Atlanta each year.</v>
      </c>
      <c r="E93" t="str">
        <f>SUBSTITUTE(Master!E93," ","")</f>
        <v>TIGER2010</v>
      </c>
      <c r="F93" t="s">
        <v>422</v>
      </c>
      <c r="G93" t="str">
        <f t="shared" si="4"/>
        <v>&lt;name&gt;Atlanta Streetcar - Centennial Park to King Center &lt;/name&gt;</v>
      </c>
      <c r="H93" t="str">
        <f t="shared" si="5"/>
        <v>&lt;description&gt;&lt;![CDATA[&lt;b&gt;Applicant:&lt;/b&gt; City of Atlanta&lt;br&gt;&lt;b&gt;TIGER Round:&lt;/b&gt; TIGER 2010&lt;br&gt;&lt;b&gt;Urban/Rural:&lt;/b&gt;Urban&lt;br&gt;&lt;b&gt;TIGER Award: &lt;/b&gt;47667777&lt;br&gt;&lt;b&gt;Modal Administration:&lt;/b&gt;FTA&lt;br&gt;&lt;b&gt;Progject Type:&lt;/b&gt; Transit&lt;br&gt;&lt;br&gt;&lt;b&gt;Project Description:&lt;/b&gt; This streetcar, connecting to the existing MARTA rail system at Peachtree Center, will be 2.7 miles of track and four streetcars that operate between 12 stations from Centennial Olympic Park and the King Center. It will connect directly with MARTA heavy rail, 22 regional express bus routes, 10 local bus routes, and seven city bicycle routes, provides service to over 7,000 people who live within a quarter mile of the streetcar and over 4.7 million tourists and 1.38 million conventioneers who visit downtown Atlanta every year and provide crucial service to students from Georgia State University as well as the 688,000 patients who visit Grady Memorial Hospital and Children’s Healthcare of Atlanta each year.]]&gt;&lt;/description&gt;</v>
      </c>
      <c r="I93" t="str">
        <f t="shared" si="6"/>
        <v>&lt;styleUrl&gt;#TIGER2010&lt;/styleUrl&gt;</v>
      </c>
      <c r="J93" t="str">
        <f t="shared" si="7"/>
        <v>&lt;Point&gt;&lt;coordinates&gt;-84.388997,33.754888,0&lt;/coordinates&gt;&lt;/Point&gt;</v>
      </c>
      <c r="K93" t="s">
        <v>423</v>
      </c>
    </row>
    <row r="94" spans="1:11" x14ac:dyDescent="0.25">
      <c r="A94">
        <f>Master!I94</f>
        <v>39.224820000000001</v>
      </c>
      <c r="B94">
        <f>Master!J94</f>
        <v>-94.576153000000005</v>
      </c>
      <c r="C94" t="str">
        <f>Master!C94</f>
        <v xml:space="preserve">Village Center Street, Transit and Infrastructure Improvement Planning Study </v>
      </c>
      <c r="D94" t="str">
        <f>"&lt;b&gt;Applicant:&lt;/b&gt; "&amp;Master!D94&amp;"&lt;br&gt;&lt;b&gt;TIGER Round:&lt;/b&gt; "&amp;Master!E94&amp;"&lt;br&gt;&lt;b&gt;Urban/Rural:&lt;/b&gt;"&amp;Master!B94&amp;"&lt;br&gt;&lt;b&gt;TIGER Award: &lt;/b&gt;"&amp;Master!H94&amp;"&lt;br&gt;&lt;b&gt;Modal Administration:&lt;/b&gt;"&amp;Master!A94&amp;"&lt;br&gt;&lt;b&gt;Progject Type:&lt;/b&gt; "&amp;Master!F94&amp;"&lt;br&gt;&lt;br&gt;&lt;b&gt;Project Description:&lt;/b&gt; "&amp;Master!G94</f>
        <v>&lt;b&gt;Applicant:&lt;/b&gt; City of Gladstone&lt;br&gt;&lt;b&gt;TIGER Round:&lt;/b&gt; TIGER 2010 Planning&lt;br&gt;&lt;b&gt;Urban/Rural:&lt;/b&gt;Urban&lt;br&gt;&lt;b&gt;TIGER Award: &lt;/b&gt;85000&lt;br&gt;&lt;b&gt;Modal Administration:&lt;/b&gt;FTA&lt;br&gt;&lt;b&gt;Progject Type:&lt;/b&gt; Planning&lt;br&gt;&lt;br&gt;&lt;b&gt;Project Description:&lt;/b&gt; The TIGER II planning study will examine existing streets, prepare appropriate Context Sensitive Solutions standards and apply Leadership in Energy and Environmental Design (LEED)-Neighborhood Design principles to support a Complete Street, mixed-use redevelopment. Additionally the study will establish standards to accommodate the addition of a future transit facility and regional transit services along North Oak Trafficway and prepare roadway improvement design templates within the Village Center area based on the urban character of planned mixed-use redevelopment. The project will also feature multi-modal accommodations, green stormwater management principles, and energy efficient infrastructure.</v>
      </c>
      <c r="E94" t="str">
        <f>SUBSTITUTE(Master!E94," ","")</f>
        <v>TIGER2010Planning</v>
      </c>
      <c r="F94" t="s">
        <v>422</v>
      </c>
      <c r="G94" t="str">
        <f t="shared" si="4"/>
        <v>&lt;name&gt;Village Center Street, Transit and Infrastructure Improvement Planning Study &lt;/name&gt;</v>
      </c>
      <c r="H94" t="str">
        <f t="shared" si="5"/>
        <v>&lt;description&gt;&lt;![CDATA[&lt;b&gt;Applicant:&lt;/b&gt; City of Gladstone&lt;br&gt;&lt;b&gt;TIGER Round:&lt;/b&gt; TIGER 2010 Planning&lt;br&gt;&lt;b&gt;Urban/Rural:&lt;/b&gt;Urban&lt;br&gt;&lt;b&gt;TIGER Award: &lt;/b&gt;85000&lt;br&gt;&lt;b&gt;Modal Administration:&lt;/b&gt;FTA&lt;br&gt;&lt;b&gt;Progject Type:&lt;/b&gt; Planning&lt;br&gt;&lt;br&gt;&lt;b&gt;Project Description:&lt;/b&gt; The TIGER II planning study will examine existing streets, prepare appropriate Context Sensitive Solutions standards and apply Leadership in Energy and Environmental Design (LEED)-Neighborhood Design principles to support a Complete Street, mixed-use redevelopment. Additionally the study will establish standards to accommodate the addition of a future transit facility and regional transit services along North Oak Trafficway and prepare roadway improvement design templates within the Village Center area based on the urban character of planned mixed-use redevelopment. The project will also feature multi-modal accommodations, green stormwater management principles, and energy efficient infrastructure.]]&gt;&lt;/description&gt;</v>
      </c>
      <c r="I94" t="str">
        <f t="shared" si="6"/>
        <v>&lt;styleUrl&gt;#TIGER2010Planning&lt;/styleUrl&gt;</v>
      </c>
      <c r="J94" t="str">
        <f t="shared" si="7"/>
        <v>&lt;Point&gt;&lt;coordinates&gt;-94.576153,39.22482,0&lt;/coordinates&gt;&lt;/Point&gt;</v>
      </c>
      <c r="K94" t="s">
        <v>423</v>
      </c>
    </row>
    <row r="95" spans="1:11" x14ac:dyDescent="0.25">
      <c r="A95">
        <f>Master!I95</f>
        <v>38.923484999999999</v>
      </c>
      <c r="B95">
        <f>Master!J95</f>
        <v>-79.846549999999993</v>
      </c>
      <c r="C95" t="str">
        <f>Master!C95</f>
        <v>Randolph County Housing and Transportation Plan</v>
      </c>
      <c r="D95" t="str">
        <f>"&lt;b&gt;Applicant:&lt;/b&gt; "&amp;Master!D95&amp;"&lt;br&gt;&lt;b&gt;TIGER Round:&lt;/b&gt; "&amp;Master!E95&amp;"&lt;br&gt;&lt;b&gt;Urban/Rural:&lt;/b&gt;"&amp;Master!B95&amp;"&lt;br&gt;&lt;b&gt;TIGER Award: &lt;/b&gt;"&amp;Master!H95&amp;"&lt;br&gt;&lt;b&gt;Modal Administration:&lt;/b&gt;"&amp;Master!A95&amp;"&lt;br&gt;&lt;b&gt;Progject Type:&lt;/b&gt; "&amp;Master!F95&amp;"&lt;br&gt;&lt;br&gt;&lt;b&gt;Project Description:&lt;/b&gt; "&amp;Master!G95</f>
        <v xml:space="preserve">&lt;b&gt;Applicant:&lt;/b&gt; Randolph County Housing Authority&lt;br&gt;&lt;b&gt;TIGER Round:&lt;/b&gt; TIGER 2010 Planning&lt;br&gt;&lt;b&gt;Urban/Rural:&lt;/b&gt;Rural&lt;br&gt;&lt;b&gt;TIGER Award: &lt;/b&gt;85750&lt;br&gt;&lt;b&gt;Modal Administration:&lt;/b&gt;FTA&lt;br&gt;&lt;b&gt;Progject Type:&lt;/b&gt; Planning&lt;br&gt;&lt;br&gt;&lt;b&gt;Project Description:&lt;/b&gt; The project will support a county-wide plan that targets the housing and transportation needs of a growing senior population and connects people with available jobs. This master plan will also recommend spaces for farmland preservation. The grant will support localized plans to increase pedestrian and bike connectivity in two Elkins’ neighborhoods that are mixed-income and close to jobs, schools, and in-town amenities. Finally, a Bus Transit Plan will assess the opportunities and risks of expanding the bus routes both in Elkins and surrounding areas to increase ridership and better support commuters. </v>
      </c>
      <c r="E95" t="str">
        <f>SUBSTITUTE(Master!E95," ","")</f>
        <v>TIGER2010Planning</v>
      </c>
      <c r="F95" t="s">
        <v>422</v>
      </c>
      <c r="G95" t="str">
        <f t="shared" si="4"/>
        <v>&lt;name&gt;Randolph County Housing and Transportation Plan&lt;/name&gt;</v>
      </c>
      <c r="H95" t="str">
        <f t="shared" si="5"/>
        <v>&lt;description&gt;&lt;![CDATA[&lt;b&gt;Applicant:&lt;/b&gt; Randolph County Housing Authority&lt;br&gt;&lt;b&gt;TIGER Round:&lt;/b&gt; TIGER 2010 Planning&lt;br&gt;&lt;b&gt;Urban/Rural:&lt;/b&gt;Rural&lt;br&gt;&lt;b&gt;TIGER Award: &lt;/b&gt;85750&lt;br&gt;&lt;b&gt;Modal Administration:&lt;/b&gt;FTA&lt;br&gt;&lt;b&gt;Progject Type:&lt;/b&gt; Planning&lt;br&gt;&lt;br&gt;&lt;b&gt;Project Description:&lt;/b&gt; The project will support a county-wide plan that targets the housing and transportation needs of a growing senior population and connects people with available jobs. This master plan will also recommend spaces for farmland preservation. The grant will support localized plans to increase pedestrian and bike connectivity in two Elkins’ neighborhoods that are mixed-income and close to jobs, schools, and in-town amenities. Finally, a Bus Transit Plan will assess the opportunities and risks of expanding the bus routes both in Elkins and surrounding areas to increase ridership and better support commuters. ]]&gt;&lt;/description&gt;</v>
      </c>
      <c r="I95" t="str">
        <f t="shared" si="6"/>
        <v>&lt;styleUrl&gt;#TIGER2010Planning&lt;/styleUrl&gt;</v>
      </c>
      <c r="J95" t="str">
        <f t="shared" si="7"/>
        <v>&lt;Point&gt;&lt;coordinates&gt;-79.84655,38.923485,0&lt;/coordinates&gt;&lt;/Point&gt;</v>
      </c>
      <c r="K95" t="s">
        <v>423</v>
      </c>
    </row>
    <row r="96" spans="1:11" x14ac:dyDescent="0.25">
      <c r="A96">
        <f>Master!I96</f>
        <v>38.774566999999998</v>
      </c>
      <c r="B96">
        <f>Master!J96</f>
        <v>-93.736343000000005</v>
      </c>
      <c r="C96" t="str">
        <f>Master!C96</f>
        <v>Highway 13/Maguire Street Corridor Study</v>
      </c>
      <c r="D96" t="str">
        <f>"&lt;b&gt;Applicant:&lt;/b&gt; "&amp;Master!D96&amp;"&lt;br&gt;&lt;b&gt;TIGER Round:&lt;/b&gt; "&amp;Master!E96&amp;"&lt;br&gt;&lt;b&gt;Urban/Rural:&lt;/b&gt;"&amp;Master!B96&amp;"&lt;br&gt;&lt;b&gt;TIGER Award: &lt;/b&gt;"&amp;Master!H96&amp;"&lt;br&gt;&lt;b&gt;Modal Administration:&lt;/b&gt;"&amp;Master!A96&amp;"&lt;br&gt;&lt;b&gt;Progject Type:&lt;/b&gt; "&amp;Master!F96&amp;"&lt;br&gt;&lt;br&gt;&lt;b&gt;Project Description:&lt;/b&gt; "&amp;Master!G96</f>
        <v>&lt;b&gt;Applicant:&lt;/b&gt; City of Warrensburg, Missouri&lt;br&gt;&lt;b&gt;TIGER Round:&lt;/b&gt; TIGER 2010 Planning&lt;br&gt;&lt;b&gt;Urban/Rural:&lt;/b&gt;Rural&lt;br&gt;&lt;b&gt;TIGER Award: &lt;/b&gt;90000&lt;br&gt;&lt;b&gt;Modal Administration:&lt;/b&gt;FHWA&lt;br&gt;&lt;b&gt;Progject Type:&lt;/b&gt; Planning&lt;br&gt;&lt;br&gt;&lt;b&gt;Project Description:&lt;/b&gt; The Missouri Department of Transportation has initiated construction of a bypass for Highway 13 - Maguire Street around the east side of Warrensburg and will transfer maintenance responsibilities of the existing roadway to the City of Warrensburg. This grant will pay for a Highway 13/Maguire Street Corridor Study to analyze land use and economic development opportunities for urban re-development concentrating housing and mixed-use retail. It will also study sustainable practices related to storm water management and green infrastructure design, including the potential application for LEED certification throughout the corridor in rural Missouri.</v>
      </c>
      <c r="E96" t="str">
        <f>SUBSTITUTE(Master!E96," ","")</f>
        <v>TIGER2010Planning</v>
      </c>
      <c r="F96" t="s">
        <v>422</v>
      </c>
      <c r="G96" t="str">
        <f t="shared" si="4"/>
        <v>&lt;name&gt;Highway 13/Maguire Street Corridor Study&lt;/name&gt;</v>
      </c>
      <c r="H96" t="str">
        <f t="shared" si="5"/>
        <v>&lt;description&gt;&lt;![CDATA[&lt;b&gt;Applicant:&lt;/b&gt; City of Warrensburg, Missouri&lt;br&gt;&lt;b&gt;TIGER Round:&lt;/b&gt; TIGER 2010 Planning&lt;br&gt;&lt;b&gt;Urban/Rural:&lt;/b&gt;Rural&lt;br&gt;&lt;b&gt;TIGER Award: &lt;/b&gt;90000&lt;br&gt;&lt;b&gt;Modal Administration:&lt;/b&gt;FHWA&lt;br&gt;&lt;b&gt;Progject Type:&lt;/b&gt; Planning&lt;br&gt;&lt;br&gt;&lt;b&gt;Project Description:&lt;/b&gt; The Missouri Department of Transportation has initiated construction of a bypass for Highway 13 - Maguire Street around the east side of Warrensburg and will transfer maintenance responsibilities of the existing roadway to the City of Warrensburg. This grant will pay for a Highway 13/Maguire Street Corridor Study to analyze land use and economic development opportunities for urban re-development concentrating housing and mixed-use retail. It will also study sustainable practices related to storm water management and green infrastructure design, including the potential application for LEED certification throughout the corridor in rural Missouri.]]&gt;&lt;/description&gt;</v>
      </c>
      <c r="I96" t="str">
        <f t="shared" si="6"/>
        <v>&lt;styleUrl&gt;#TIGER2010Planning&lt;/styleUrl&gt;</v>
      </c>
      <c r="J96" t="str">
        <f t="shared" si="7"/>
        <v>&lt;Point&gt;&lt;coordinates&gt;-93.736343,38.774567,0&lt;/coordinates&gt;&lt;/Point&gt;</v>
      </c>
      <c r="K96" t="s">
        <v>423</v>
      </c>
    </row>
    <row r="97" spans="1:11" x14ac:dyDescent="0.25">
      <c r="A97">
        <f>Master!I97</f>
        <v>37.539473999999998</v>
      </c>
      <c r="B97">
        <f>Master!J97</f>
        <v>-77.432445000000001</v>
      </c>
      <c r="C97" t="str">
        <f>Master!C97</f>
        <v>Hull Street Corridor Revitalization</v>
      </c>
      <c r="D97" t="str">
        <f>"&lt;b&gt;Applicant:&lt;/b&gt; "&amp;Master!D97&amp;"&lt;br&gt;&lt;b&gt;TIGER Round:&lt;/b&gt; "&amp;Master!E97&amp;"&lt;br&gt;&lt;b&gt;Urban/Rural:&lt;/b&gt;"&amp;Master!B97&amp;"&lt;br&gt;&lt;b&gt;TIGER Award: &lt;/b&gt;"&amp;Master!H97&amp;"&lt;br&gt;&lt;b&gt;Modal Administration:&lt;/b&gt;"&amp;Master!A97&amp;"&lt;br&gt;&lt;b&gt;Progject Type:&lt;/b&gt; "&amp;Master!F97&amp;"&lt;br&gt;&lt;br&gt;&lt;b&gt;Project Description:&lt;/b&gt; "&amp;Master!G97</f>
        <v>&lt;b&gt;Applicant:&lt;/b&gt; City of Richmond, Virginia&lt;br&gt;&lt;b&gt;TIGER Round:&lt;/b&gt; TIGER 2010 Planning&lt;br&gt;&lt;b&gt;Urban/Rural:&lt;/b&gt;Urban&lt;br&gt;&lt;b&gt;TIGER Award: &lt;/b&gt;100000&lt;br&gt;&lt;b&gt;Modal Administration:&lt;/b&gt;FHWA&lt;br&gt;&lt;b&gt;Progject Type:&lt;/b&gt; Planning&lt;br&gt;&lt;br&gt;&lt;b&gt;Project Description:&lt;/b&gt; Richmond and Chesterfield will develop an inter-jurisdictional comprehensive corridor revitalization plan for 4.1 miles of Hull Street Road. The proposed revitalization plan will begin with a series of studies on regarding different aspects of the corridor, including zoning and land-use, traffic circulation and connectivity, streetscaping, housing, infrastructure, demographics, public open space and community services. It will incorporate a community outreach strategy; a sustainability approach including green building principles; a market analysis; a housing strategy; a list of proposed incentives for businesses, property owners, developers, and residences; an open space and recreation plan; adaptive reuse of vacant property; and the identification of funding sources.</v>
      </c>
      <c r="E97" t="str">
        <f>SUBSTITUTE(Master!E97," ","")</f>
        <v>TIGER2010Planning</v>
      </c>
      <c r="F97" t="s">
        <v>422</v>
      </c>
      <c r="G97" t="str">
        <f t="shared" si="4"/>
        <v>&lt;name&gt;Hull Street Corridor Revitalization&lt;/name&gt;</v>
      </c>
      <c r="H97" t="str">
        <f t="shared" si="5"/>
        <v>&lt;description&gt;&lt;![CDATA[&lt;b&gt;Applicant:&lt;/b&gt; City of Richmond, Virginia&lt;br&gt;&lt;b&gt;TIGER Round:&lt;/b&gt; TIGER 2010 Planning&lt;br&gt;&lt;b&gt;Urban/Rural:&lt;/b&gt;Urban&lt;br&gt;&lt;b&gt;TIGER Award: &lt;/b&gt;100000&lt;br&gt;&lt;b&gt;Modal Administration:&lt;/b&gt;FHWA&lt;br&gt;&lt;b&gt;Progject Type:&lt;/b&gt; Planning&lt;br&gt;&lt;br&gt;&lt;b&gt;Project Description:&lt;/b&gt; Richmond and Chesterfield will develop an inter-jurisdictional comprehensive corridor revitalization plan for 4.1 miles of Hull Street Road. The proposed revitalization plan will begin with a series of studies on regarding different aspects of the corridor, including zoning and land-use, traffic circulation and connectivity, streetscaping, housing, infrastructure, demographics, public open space and community services. It will incorporate a community outreach strategy; a sustainability approach including green building principles; a market analysis; a housing strategy; a list of proposed incentives for businesses, property owners, developers, and residences; an open space and recreation plan; adaptive reuse of vacant property; and the identification of funding sources.]]&gt;&lt;/description&gt;</v>
      </c>
      <c r="I97" t="str">
        <f t="shared" si="6"/>
        <v>&lt;styleUrl&gt;#TIGER2010Planning&lt;/styleUrl&gt;</v>
      </c>
      <c r="J97" t="str">
        <f t="shared" si="7"/>
        <v>&lt;Point&gt;&lt;coordinates&gt;-77.432445,37.539474,0&lt;/coordinates&gt;&lt;/Point&gt;</v>
      </c>
      <c r="K97" t="s">
        <v>423</v>
      </c>
    </row>
    <row r="98" spans="1:11" x14ac:dyDescent="0.25">
      <c r="A98">
        <f>Master!I98</f>
        <v>44.810586000000001</v>
      </c>
      <c r="B98">
        <f>Master!J98</f>
        <v>-73.083689000000007</v>
      </c>
      <c r="C98" t="str">
        <f>Master!C98</f>
        <v xml:space="preserve">Downtown St. Albans Streetscape Improvements </v>
      </c>
      <c r="D98" t="str">
        <f>"&lt;b&gt;Applicant:&lt;/b&gt; "&amp;Master!D98&amp;"&lt;br&gt;&lt;b&gt;TIGER Round:&lt;/b&gt; "&amp;Master!E98&amp;"&lt;br&gt;&lt;b&gt;Urban/Rural:&lt;/b&gt;"&amp;Master!B98&amp;"&lt;br&gt;&lt;b&gt;TIGER Award: &lt;/b&gt;"&amp;Master!H98&amp;"&lt;br&gt;&lt;b&gt;Modal Administration:&lt;/b&gt;"&amp;Master!A98&amp;"&lt;br&gt;&lt;b&gt;Progject Type:&lt;/b&gt; "&amp;Master!F98&amp;"&lt;br&gt;&lt;br&gt;&lt;b&gt;Project Description:&lt;/b&gt; "&amp;Master!G98</f>
        <v>&lt;b&gt;Applicant:&lt;/b&gt; Northwest Regional Planning Commission&lt;br&gt;&lt;b&gt;TIGER Round:&lt;/b&gt; TIGER 2010 Planning&lt;br&gt;&lt;b&gt;Urban/Rural:&lt;/b&gt;Rural&lt;br&gt;&lt;b&gt;TIGER Award: &lt;/b&gt;125000&lt;br&gt;&lt;b&gt;Modal Administration:&lt;/b&gt;FHWA&lt;br&gt;&lt;b&gt;Progject Type:&lt;/b&gt; Planning&lt;br&gt;&lt;br&gt;&lt;b&gt;Project Description:&lt;/b&gt; The City of St. Albans envisions a revitalized downtown by improving sidewalks, installing energy efficient light fixtures, replacing street trees, and reducing conflict among transportation modes. The city has already raised an initial $1 million for construction. The Northwest Regional Planning Commission, on behalf of the city, will use planning dollars for design engineering that will create a downtown where housing and services are accessible by bicycle and foot.</v>
      </c>
      <c r="E98" t="str">
        <f>SUBSTITUTE(Master!E98," ","")</f>
        <v>TIGER2010Planning</v>
      </c>
      <c r="F98" t="s">
        <v>422</v>
      </c>
      <c r="G98" t="str">
        <f t="shared" si="4"/>
        <v>&lt;name&gt;Downtown St. Albans Streetscape Improvements &lt;/name&gt;</v>
      </c>
      <c r="H98" t="str">
        <f t="shared" si="5"/>
        <v>&lt;description&gt;&lt;![CDATA[&lt;b&gt;Applicant:&lt;/b&gt; Northwest Regional Planning Commission&lt;br&gt;&lt;b&gt;TIGER Round:&lt;/b&gt; TIGER 2010 Planning&lt;br&gt;&lt;b&gt;Urban/Rural:&lt;/b&gt;Rural&lt;br&gt;&lt;b&gt;TIGER Award: &lt;/b&gt;125000&lt;br&gt;&lt;b&gt;Modal Administration:&lt;/b&gt;FHWA&lt;br&gt;&lt;b&gt;Progject Type:&lt;/b&gt; Planning&lt;br&gt;&lt;br&gt;&lt;b&gt;Project Description:&lt;/b&gt; The City of St. Albans envisions a revitalized downtown by improving sidewalks, installing energy efficient light fixtures, replacing street trees, and reducing conflict among transportation modes. The city has already raised an initial $1 million for construction. The Northwest Regional Planning Commission, on behalf of the city, will use planning dollars for design engineering that will create a downtown where housing and services are accessible by bicycle and foot.]]&gt;&lt;/description&gt;</v>
      </c>
      <c r="I98" t="str">
        <f t="shared" si="6"/>
        <v>&lt;styleUrl&gt;#TIGER2010Planning&lt;/styleUrl&gt;</v>
      </c>
      <c r="J98" t="str">
        <f t="shared" si="7"/>
        <v>&lt;Point&gt;&lt;coordinates&gt;-73.083689,44.810586,0&lt;/coordinates&gt;&lt;/Point&gt;</v>
      </c>
      <c r="K98" t="s">
        <v>423</v>
      </c>
    </row>
    <row r="99" spans="1:11" x14ac:dyDescent="0.25">
      <c r="A99">
        <f>Master!I99</f>
        <v>38.656337000000001</v>
      </c>
      <c r="B99">
        <f>Master!J99</f>
        <v>-90.310114999999996</v>
      </c>
      <c r="C99" t="str">
        <f>Master!C99</f>
        <v>Parkview Gardens: a Sustainable and Accessible Neighborhood</v>
      </c>
      <c r="D99" t="str">
        <f>"&lt;b&gt;Applicant:&lt;/b&gt; "&amp;Master!D99&amp;"&lt;br&gt;&lt;b&gt;TIGER Round:&lt;/b&gt; "&amp;Master!E99&amp;"&lt;br&gt;&lt;b&gt;Urban/Rural:&lt;/b&gt;"&amp;Master!B99&amp;"&lt;br&gt;&lt;b&gt;TIGER Award: &lt;/b&gt;"&amp;Master!H99&amp;"&lt;br&gt;&lt;b&gt;Modal Administration:&lt;/b&gt;"&amp;Master!A99&amp;"&lt;br&gt;&lt;b&gt;Progject Type:&lt;/b&gt; "&amp;Master!F99&amp;"&lt;br&gt;&lt;br&gt;&lt;b&gt;Project Description:&lt;/b&gt; "&amp;Master!G99</f>
        <v>&lt;b&gt;Applicant:&lt;/b&gt; City of University City&lt;br&gt;&lt;b&gt;TIGER Round:&lt;/b&gt; TIGER 2010 Planning&lt;br&gt;&lt;b&gt;Urban/Rural:&lt;/b&gt;Urban&lt;br&gt;&lt;b&gt;TIGER Award: &lt;/b&gt;150000&lt;br&gt;&lt;b&gt;Modal Administration:&lt;/b&gt;FTA&lt;br&gt;&lt;b&gt;Progject Type:&lt;/b&gt; Planning&lt;br&gt;&lt;br&gt;&lt;b&gt;Project Description:&lt;/b&gt; The joint planning grant will allow University City to pursue improvements to the Parkview Gardens neighborhood that will foster greater connectivity to the light rail systems; create LEED-certified affordable housing; and develop a portion of the Centennials Greenway trail and on street bike routes. The project will also redesign parks as the center of the neighborhood life and create local development plans.</v>
      </c>
      <c r="E99" t="str">
        <f>SUBSTITUTE(Master!E99," ","")</f>
        <v>TIGER2010Planning</v>
      </c>
      <c r="F99" t="s">
        <v>422</v>
      </c>
      <c r="G99" t="str">
        <f t="shared" si="4"/>
        <v>&lt;name&gt;Parkview Gardens: a Sustainable and Accessible Neighborhood&lt;/name&gt;</v>
      </c>
      <c r="H99" t="str">
        <f t="shared" si="5"/>
        <v>&lt;description&gt;&lt;![CDATA[&lt;b&gt;Applicant:&lt;/b&gt; City of University City&lt;br&gt;&lt;b&gt;TIGER Round:&lt;/b&gt; TIGER 2010 Planning&lt;br&gt;&lt;b&gt;Urban/Rural:&lt;/b&gt;Urban&lt;br&gt;&lt;b&gt;TIGER Award: &lt;/b&gt;150000&lt;br&gt;&lt;b&gt;Modal Administration:&lt;/b&gt;FTA&lt;br&gt;&lt;b&gt;Progject Type:&lt;/b&gt; Planning&lt;br&gt;&lt;br&gt;&lt;b&gt;Project Description:&lt;/b&gt; The joint planning grant will allow University City to pursue improvements to the Parkview Gardens neighborhood that will foster greater connectivity to the light rail systems; create LEED-certified affordable housing; and develop a portion of the Centennials Greenway trail and on street bike routes. The project will also redesign parks as the center of the neighborhood life and create local development plans.]]&gt;&lt;/description&gt;</v>
      </c>
      <c r="I99" t="str">
        <f t="shared" si="6"/>
        <v>&lt;styleUrl&gt;#TIGER2010Planning&lt;/styleUrl&gt;</v>
      </c>
      <c r="J99" t="str">
        <f t="shared" si="7"/>
        <v>&lt;Point&gt;&lt;coordinates&gt;-90.310115,38.656337,0&lt;/coordinates&gt;&lt;/Point&gt;</v>
      </c>
      <c r="K99" t="s">
        <v>423</v>
      </c>
    </row>
    <row r="100" spans="1:11" x14ac:dyDescent="0.25">
      <c r="A100">
        <f>Master!I100</f>
        <v>34.847701999999998</v>
      </c>
      <c r="B100">
        <f>Master!J100</f>
        <v>-82.400093999999996</v>
      </c>
      <c r="C100" t="str">
        <f>Master!C100</f>
        <v xml:space="preserve">Linking Greenville’s Neighborhoods to Jobs and Open Space </v>
      </c>
      <c r="D100" t="str">
        <f>"&lt;b&gt;Applicant:&lt;/b&gt; "&amp;Master!D100&amp;"&lt;br&gt;&lt;b&gt;TIGER Round:&lt;/b&gt; "&amp;Master!E100&amp;"&lt;br&gt;&lt;b&gt;Urban/Rural:&lt;/b&gt;"&amp;Master!B100&amp;"&lt;br&gt;&lt;b&gt;TIGER Award: &lt;/b&gt;"&amp;Master!H100&amp;"&lt;br&gt;&lt;b&gt;Modal Administration:&lt;/b&gt;"&amp;Master!A100&amp;"&lt;br&gt;&lt;b&gt;Progject Type:&lt;/b&gt; "&amp;Master!F100&amp;"&lt;br&gt;&lt;br&gt;&lt;b&gt;Project Description:&lt;/b&gt; "&amp;Master!G100</f>
        <v>&lt;b&gt;Applicant:&lt;/b&gt; City of Greenville, South Carolina&lt;br&gt;&lt;b&gt;TIGER Round:&lt;/b&gt; TIGER 2010 Planning&lt;br&gt;&lt;b&gt;Urban/Rural:&lt;/b&gt;Urban&lt;br&gt;&lt;b&gt;TIGER Award: &lt;/b&gt;235000&lt;br&gt;&lt;b&gt;Modal Administration:&lt;/b&gt;FTA&lt;br&gt;&lt;b&gt;Progject Type:&lt;/b&gt; Planning&lt;br&gt;&lt;br&gt;&lt;b&gt;Project Description:&lt;/b&gt; The project will include comprehensive planning for a transit-oriented development (TOD) and a community park that serves adjacent low- to moderate-income neighborhoods, capitalizing on an AMTRAK station and nearby downtown Greenville. Planning will also examine multi-modal connections, including utilization of a bus rapid transit route to link the TOD and affordable housing to economic opportunity centers. The city’s west side, located along the Reedy River just upstream from downtown, is home to abandoned and derelict manufacturing buildings, textile facilities, and boarded-up service stations. The goal of this project is to reverse the trend of decline and improve the quality of life for the area’s residents by creating a community with affordable workforce housing, recreation opportunities, open spaces, new schools, shopping, and improved transit service that capitalizes on an AMTRAK station and nearby downtown Greenville.</v>
      </c>
      <c r="E100" t="str">
        <f>SUBSTITUTE(Master!E100," ","")</f>
        <v>TIGER2010Planning</v>
      </c>
      <c r="F100" t="s">
        <v>422</v>
      </c>
      <c r="G100" t="str">
        <f t="shared" si="4"/>
        <v>&lt;name&gt;Linking Greenville’s Neighborhoods to Jobs and Open Space &lt;/name&gt;</v>
      </c>
      <c r="H100" t="str">
        <f t="shared" si="5"/>
        <v>&lt;description&gt;&lt;![CDATA[&lt;b&gt;Applicant:&lt;/b&gt; City of Greenville, South Carolina&lt;br&gt;&lt;b&gt;TIGER Round:&lt;/b&gt; TIGER 2010 Planning&lt;br&gt;&lt;b&gt;Urban/Rural:&lt;/b&gt;Urban&lt;br&gt;&lt;b&gt;TIGER Award: &lt;/b&gt;235000&lt;br&gt;&lt;b&gt;Modal Administration:&lt;/b&gt;FTA&lt;br&gt;&lt;b&gt;Progject Type:&lt;/b&gt; Planning&lt;br&gt;&lt;br&gt;&lt;b&gt;Project Description:&lt;/b&gt; The project will include comprehensive planning for a transit-oriented development (TOD) and a community park that serves adjacent low- to moderate-income neighborhoods, capitalizing on an AMTRAK station and nearby downtown Greenville. Planning will also examine multi-modal connections, including utilization of a bus rapid transit route to link the TOD and affordable housing to economic opportunity centers. The city’s west side, located along the Reedy River just upstream from downtown, is home to abandoned and derelict manufacturing buildings, textile facilities, and boarded-up service stations. The goal of this project is to reverse the trend of decline and improve the quality of life for the area’s residents by creating a community with affordable workforce housing, recreation opportunities, open spaces, new schools, shopping, and improved transit service that capitalizes on an AMTRAK station and nearby downtown Greenville.]]&gt;&lt;/description&gt;</v>
      </c>
      <c r="I100" t="str">
        <f t="shared" si="6"/>
        <v>&lt;styleUrl&gt;#TIGER2010Planning&lt;/styleUrl&gt;</v>
      </c>
      <c r="J100" t="str">
        <f t="shared" si="7"/>
        <v>&lt;Point&gt;&lt;coordinates&gt;-82.400094,34.847702,0&lt;/coordinates&gt;&lt;/Point&gt;</v>
      </c>
      <c r="K100" t="s">
        <v>423</v>
      </c>
    </row>
    <row r="101" spans="1:11" x14ac:dyDescent="0.25">
      <c r="A101">
        <f>Master!I101</f>
        <v>44.943699000000002</v>
      </c>
      <c r="B101">
        <f>Master!J101</f>
        <v>-93.093130000000002</v>
      </c>
      <c r="C101" t="str">
        <f>Master!C101</f>
        <v xml:space="preserve">Saint Paul Complete Streets Plan </v>
      </c>
      <c r="D101" t="str">
        <f>"&lt;b&gt;Applicant:&lt;/b&gt; "&amp;Master!D101&amp;"&lt;br&gt;&lt;b&gt;TIGER Round:&lt;/b&gt; "&amp;Master!E101&amp;"&lt;br&gt;&lt;b&gt;Urban/Rural:&lt;/b&gt;"&amp;Master!B101&amp;"&lt;br&gt;&lt;b&gt;TIGER Award: &lt;/b&gt;"&amp;Master!H101&amp;"&lt;br&gt;&lt;b&gt;Modal Administration:&lt;/b&gt;"&amp;Master!A101&amp;"&lt;br&gt;&lt;b&gt;Progject Type:&lt;/b&gt; "&amp;Master!F101&amp;"&lt;br&gt;&lt;br&gt;&lt;b&gt;Project Description:&lt;/b&gt; "&amp;Master!G101</f>
        <v>&lt;b&gt;Applicant:&lt;/b&gt; City of Saint Paul &lt;br&gt;&lt;b&gt;TIGER Round:&lt;/b&gt; TIGER 2010 Planning&lt;br&gt;&lt;b&gt;Urban/Rural:&lt;/b&gt;Urban&lt;br&gt;&lt;b&gt;TIGER Award: &lt;/b&gt;250000&lt;br&gt;&lt;b&gt;Modal Administration:&lt;/b&gt;FHWA&lt;br&gt;&lt;b&gt;Progject Type:&lt;/b&gt; Planning&lt;br&gt;&lt;br&gt;&lt;b&gt;Project Description:&lt;/b&gt; The project involves surveying the City’s streets to examine alternatives for a city-wide complete streets policy and preparation of a reference Planning Book that will guide future street improvements and design. Specifically, it will provide clear guidelines for street designs that balance the needs of pedestrians, cyclists, transit, automobiles, and freight, and help prioritize the projects that should be implemented.</v>
      </c>
      <c r="E101" t="str">
        <f>SUBSTITUTE(Master!E101," ","")</f>
        <v>TIGER2010Planning</v>
      </c>
      <c r="F101" t="s">
        <v>422</v>
      </c>
      <c r="G101" t="str">
        <f t="shared" si="4"/>
        <v>&lt;name&gt;Saint Paul Complete Streets Plan &lt;/name&gt;</v>
      </c>
      <c r="H101" t="str">
        <f t="shared" si="5"/>
        <v>&lt;description&gt;&lt;![CDATA[&lt;b&gt;Applicant:&lt;/b&gt; City of Saint Paul &lt;br&gt;&lt;b&gt;TIGER Round:&lt;/b&gt; TIGER 2010 Planning&lt;br&gt;&lt;b&gt;Urban/Rural:&lt;/b&gt;Urban&lt;br&gt;&lt;b&gt;TIGER Award: &lt;/b&gt;250000&lt;br&gt;&lt;b&gt;Modal Administration:&lt;/b&gt;FHWA&lt;br&gt;&lt;b&gt;Progject Type:&lt;/b&gt; Planning&lt;br&gt;&lt;br&gt;&lt;b&gt;Project Description:&lt;/b&gt; The project involves surveying the City’s streets to examine alternatives for a city-wide complete streets policy and preparation of a reference Planning Book that will guide future street improvements and design. Specifically, it will provide clear guidelines for street designs that balance the needs of pedestrians, cyclists, transit, automobiles, and freight, and help prioritize the projects that should be implemented.]]&gt;&lt;/description&gt;</v>
      </c>
      <c r="I101" t="str">
        <f t="shared" si="6"/>
        <v>&lt;styleUrl&gt;#TIGER2010Planning&lt;/styleUrl&gt;</v>
      </c>
      <c r="J101" t="str">
        <f t="shared" si="7"/>
        <v>&lt;Point&gt;&lt;coordinates&gt;-93.09313,44.943699,0&lt;/coordinates&gt;&lt;/Point&gt;</v>
      </c>
      <c r="K101" t="s">
        <v>423</v>
      </c>
    </row>
    <row r="102" spans="1:11" x14ac:dyDescent="0.25">
      <c r="A102">
        <f>Master!I102</f>
        <v>35.081066999999997</v>
      </c>
      <c r="B102">
        <f>Master!J102</f>
        <v>-106.64688099999999</v>
      </c>
      <c r="C102" t="str">
        <f>Master!C102</f>
        <v>Bridge Boulevard Corridor Redevelopment Plan</v>
      </c>
      <c r="D102" t="str">
        <f>"&lt;b&gt;Applicant:&lt;/b&gt; "&amp;Master!D102&amp;"&lt;br&gt;&lt;b&gt;TIGER Round:&lt;/b&gt; "&amp;Master!E102&amp;"&lt;br&gt;&lt;b&gt;Urban/Rural:&lt;/b&gt;"&amp;Master!B102&amp;"&lt;br&gt;&lt;b&gt;TIGER Award: &lt;/b&gt;"&amp;Master!H102&amp;"&lt;br&gt;&lt;b&gt;Modal Administration:&lt;/b&gt;"&amp;Master!A102&amp;"&lt;br&gt;&lt;b&gt;Progject Type:&lt;/b&gt; "&amp;Master!F102&amp;"&lt;br&gt;&lt;br&gt;&lt;b&gt;Project Description:&lt;/b&gt; "&amp;Master!G102</f>
        <v>&lt;b&gt;Applicant:&lt;/b&gt; Bernalillo County&lt;br&gt;&lt;b&gt;TIGER Round:&lt;/b&gt; TIGER 2010 Planning&lt;br&gt;&lt;b&gt;Urban/Rural:&lt;/b&gt;Urban&lt;br&gt;&lt;b&gt;TIGER Award: &lt;/b&gt;262500&lt;br&gt;&lt;b&gt;Modal Administration:&lt;/b&gt;FHWA&lt;br&gt;&lt;b&gt;Progject Type:&lt;/b&gt; Planning&lt;br&gt;&lt;br&gt;&lt;b&gt;Project Description:&lt;/b&gt; The Bridge Boulevard corridor plan, a three mile-long arterial and river crossing in Bernalillo County’s historic South Valley, will help guide development on the fourth-most congested corridor in the Albuquerque metropolitan area. The plan will focus on improvements to bicycle and pedestrian infrastructure, increased transit service, and re-development that mixes affordable and market-rate housing, retail and employment. It will also study the development of a tax-increment development district in this rapidly growing section of the city.</v>
      </c>
      <c r="E102" t="str">
        <f>SUBSTITUTE(Master!E102," ","")</f>
        <v>TIGER2010Planning</v>
      </c>
      <c r="F102" t="s">
        <v>422</v>
      </c>
      <c r="G102" t="str">
        <f t="shared" si="4"/>
        <v>&lt;name&gt;Bridge Boulevard Corridor Redevelopment Plan&lt;/name&gt;</v>
      </c>
      <c r="H102" t="str">
        <f t="shared" si="5"/>
        <v>&lt;description&gt;&lt;![CDATA[&lt;b&gt;Applicant:&lt;/b&gt; Bernalillo County&lt;br&gt;&lt;b&gt;TIGER Round:&lt;/b&gt; TIGER 2010 Planning&lt;br&gt;&lt;b&gt;Urban/Rural:&lt;/b&gt;Urban&lt;br&gt;&lt;b&gt;TIGER Award: &lt;/b&gt;262500&lt;br&gt;&lt;b&gt;Modal Administration:&lt;/b&gt;FHWA&lt;br&gt;&lt;b&gt;Progject Type:&lt;/b&gt; Planning&lt;br&gt;&lt;br&gt;&lt;b&gt;Project Description:&lt;/b&gt; The Bridge Boulevard corridor plan, a three mile-long arterial and river crossing in Bernalillo County’s historic South Valley, will help guide development on the fourth-most congested corridor in the Albuquerque metropolitan area. The plan will focus on improvements to bicycle and pedestrian infrastructure, increased transit service, and re-development that mixes affordable and market-rate housing, retail and employment. It will also study the development of a tax-increment development district in this rapidly growing section of the city.]]&gt;&lt;/description&gt;</v>
      </c>
      <c r="I102" t="str">
        <f t="shared" si="6"/>
        <v>&lt;styleUrl&gt;#TIGER2010Planning&lt;/styleUrl&gt;</v>
      </c>
      <c r="J102" t="str">
        <f t="shared" si="7"/>
        <v>&lt;Point&gt;&lt;coordinates&gt;-106.646881,35.081067,0&lt;/coordinates&gt;&lt;/Point&gt;</v>
      </c>
      <c r="K102" t="s">
        <v>423</v>
      </c>
    </row>
    <row r="103" spans="1:11" x14ac:dyDescent="0.25">
      <c r="A103">
        <f>Master!I103</f>
        <v>42.636761</v>
      </c>
      <c r="B103">
        <f>Master!J103</f>
        <v>-83.288314999999997</v>
      </c>
      <c r="C103" t="str">
        <f>Master!C103</f>
        <v xml:space="preserve">Building Livability in Pontiac: Planning for Connectivity between the Downtown, Neighborhoods and Transit </v>
      </c>
      <c r="D103" t="str">
        <f>"&lt;b&gt;Applicant:&lt;/b&gt; "&amp;Master!D103&amp;"&lt;br&gt;&lt;b&gt;TIGER Round:&lt;/b&gt; "&amp;Master!E103&amp;"&lt;br&gt;&lt;b&gt;Urban/Rural:&lt;/b&gt;"&amp;Master!B103&amp;"&lt;br&gt;&lt;b&gt;TIGER Award: &lt;/b&gt;"&amp;Master!H103&amp;"&lt;br&gt;&lt;b&gt;Modal Administration:&lt;/b&gt;"&amp;Master!A103&amp;"&lt;br&gt;&lt;b&gt;Progject Type:&lt;/b&gt; "&amp;Master!F103&amp;"&lt;br&gt;&lt;br&gt;&lt;b&gt;Project Description:&lt;/b&gt; "&amp;Master!G103</f>
        <v>&lt;b&gt;Applicant:&lt;/b&gt; County of Oakland&lt;br&gt;&lt;b&gt;TIGER Round:&lt;/b&gt; TIGER 2010 Planning&lt;br&gt;&lt;b&gt;Urban/Rural:&lt;/b&gt;Urban&lt;br&gt;&lt;b&gt;TIGER Award: &lt;/b&gt;300000&lt;br&gt;&lt;b&gt;Modal Administration:&lt;/b&gt;FHWA&lt;br&gt;&lt;b&gt;Progject Type:&lt;/b&gt; Planning&lt;br&gt;&lt;br&gt;&lt;b&gt;Project Description:&lt;/b&gt; The project seeks to capitalize on physical assets − an existing regional bike trail system and a refurbished multi-modal transit center by studying how these and other assets can serve as hubs and linkages between downtown Pontiac, immediate neighborhoods, and other surrounding communities. This plan will also address problems created by a high speed roadway that cuts off the downtown area from the rest of Pontiac. Special attention will be paid to the livability and marketability of a more vibrant mixed-use development style within the downtown “loop.” This will be supported through improved connectivity and the leveraging of the Neighborhood Stabilization Program investment. Planning funds will be directed toward a coordinated planning process to develop a shared community vision for the city, county, and state planning and transportation offices.</v>
      </c>
      <c r="E103" t="str">
        <f>SUBSTITUTE(Master!E103," ","")</f>
        <v>TIGER2010Planning</v>
      </c>
      <c r="F103" t="s">
        <v>422</v>
      </c>
      <c r="G103" t="str">
        <f t="shared" si="4"/>
        <v>&lt;name&gt;Building Livability in Pontiac: Planning for Connectivity between the Downtown, Neighborhoods and Transit &lt;/name&gt;</v>
      </c>
      <c r="H103" t="str">
        <f t="shared" si="5"/>
        <v>&lt;description&gt;&lt;![CDATA[&lt;b&gt;Applicant:&lt;/b&gt; County of Oakland&lt;br&gt;&lt;b&gt;TIGER Round:&lt;/b&gt; TIGER 2010 Planning&lt;br&gt;&lt;b&gt;Urban/Rural:&lt;/b&gt;Urban&lt;br&gt;&lt;b&gt;TIGER Award: &lt;/b&gt;300000&lt;br&gt;&lt;b&gt;Modal Administration:&lt;/b&gt;FHWA&lt;br&gt;&lt;b&gt;Progject Type:&lt;/b&gt; Planning&lt;br&gt;&lt;br&gt;&lt;b&gt;Project Description:&lt;/b&gt; The project seeks to capitalize on physical assets − an existing regional bike trail system and a refurbished multi-modal transit center by studying how these and other assets can serve as hubs and linkages between downtown Pontiac, immediate neighborhoods, and other surrounding communities. This plan will also address problems created by a high speed roadway that cuts off the downtown area from the rest of Pontiac. Special attention will be paid to the livability and marketability of a more vibrant mixed-use development style within the downtown “loop.” This will be supported through improved connectivity and the leveraging of the Neighborhood Stabilization Program investment. Planning funds will be directed toward a coordinated planning process to develop a shared community vision for the city, county, and state planning and transportation offices.]]&gt;&lt;/description&gt;</v>
      </c>
      <c r="I103" t="str">
        <f t="shared" si="6"/>
        <v>&lt;styleUrl&gt;#TIGER2010Planning&lt;/styleUrl&gt;</v>
      </c>
      <c r="J103" t="str">
        <f t="shared" si="7"/>
        <v>&lt;Point&gt;&lt;coordinates&gt;-83.288315,42.636761,0&lt;/coordinates&gt;&lt;/Point&gt;</v>
      </c>
      <c r="K103" t="s">
        <v>423</v>
      </c>
    </row>
    <row r="104" spans="1:11" x14ac:dyDescent="0.25">
      <c r="A104">
        <f>Master!I104</f>
        <v>35.471702000000001</v>
      </c>
      <c r="B104">
        <f>Master!J104</f>
        <v>-97.520989999999998</v>
      </c>
      <c r="C104" t="str">
        <f>Master!C104</f>
        <v xml:space="preserve">Greater Downtown OKC Transit Circulator Environmental Assessment </v>
      </c>
      <c r="D104" t="str">
        <f>"&lt;b&gt;Applicant:&lt;/b&gt; "&amp;Master!D104&amp;"&lt;br&gt;&lt;b&gt;TIGER Round:&lt;/b&gt; "&amp;Master!E104&amp;"&lt;br&gt;&lt;b&gt;Urban/Rural:&lt;/b&gt;"&amp;Master!B104&amp;"&lt;br&gt;&lt;b&gt;TIGER Award: &lt;/b&gt;"&amp;Master!H104&amp;"&lt;br&gt;&lt;b&gt;Modal Administration:&lt;/b&gt;"&amp;Master!A104&amp;"&lt;br&gt;&lt;b&gt;Progject Type:&lt;/b&gt; "&amp;Master!F104&amp;"&lt;br&gt;&lt;br&gt;&lt;b&gt;Project Description:&lt;/b&gt; "&amp;Master!G104</f>
        <v>&lt;b&gt;Applicant:&lt;/b&gt; Central Oklahoma Transportation and Parking Authority (COTPA)&lt;br&gt;&lt;b&gt;TIGER Round:&lt;/b&gt; TIGER 2010 Planning&lt;br&gt;&lt;b&gt;Urban/Rural:&lt;/b&gt;Urban&lt;br&gt;&lt;b&gt;TIGER Award: &lt;/b&gt;378000&lt;br&gt;&lt;b&gt;Modal Administration:&lt;/b&gt;FTA&lt;br&gt;&lt;b&gt;Progject Type:&lt;/b&gt; Planning&lt;br&gt;&lt;br&gt;&lt;b&gt;Project Description:&lt;/b&gt; TIGER II money will be used to develop an environmental assessment for a greater downtown circulator transit project in Oklahoma City. The required analysis will lead to alternatives for a locally preferred major transit investment that connects major activity centers in the central core. The urban circulator will make the area more walkable, sustainable, and livable.</v>
      </c>
      <c r="E104" t="str">
        <f>SUBSTITUTE(Master!E104," ","")</f>
        <v>TIGER2010Planning</v>
      </c>
      <c r="F104" t="s">
        <v>422</v>
      </c>
      <c r="G104" t="str">
        <f t="shared" si="4"/>
        <v>&lt;name&gt;Greater Downtown OKC Transit Circulator Environmental Assessment &lt;/name&gt;</v>
      </c>
      <c r="H104" t="str">
        <f t="shared" si="5"/>
        <v>&lt;description&gt;&lt;![CDATA[&lt;b&gt;Applicant:&lt;/b&gt; Central Oklahoma Transportation and Parking Authority (COTPA)&lt;br&gt;&lt;b&gt;TIGER Round:&lt;/b&gt; TIGER 2010 Planning&lt;br&gt;&lt;b&gt;Urban/Rural:&lt;/b&gt;Urban&lt;br&gt;&lt;b&gt;TIGER Award: &lt;/b&gt;378000&lt;br&gt;&lt;b&gt;Modal Administration:&lt;/b&gt;FTA&lt;br&gt;&lt;b&gt;Progject Type:&lt;/b&gt; Planning&lt;br&gt;&lt;br&gt;&lt;b&gt;Project Description:&lt;/b&gt; TIGER II money will be used to develop an environmental assessment for a greater downtown circulator transit project in Oklahoma City. The required analysis will lead to alternatives for a locally preferred major transit investment that connects major activity centers in the central core. The urban circulator will make the area more walkable, sustainable, and livable.]]&gt;&lt;/description&gt;</v>
      </c>
      <c r="I104" t="str">
        <f t="shared" si="6"/>
        <v>&lt;styleUrl&gt;#TIGER2010Planning&lt;/styleUrl&gt;</v>
      </c>
      <c r="J104" t="str">
        <f t="shared" si="7"/>
        <v>&lt;Point&gt;&lt;coordinates&gt;-97.52099,35.471702,0&lt;/coordinates&gt;&lt;/Point&gt;</v>
      </c>
      <c r="K104" t="s">
        <v>423</v>
      </c>
    </row>
    <row r="105" spans="1:11" x14ac:dyDescent="0.25">
      <c r="A105">
        <f>Master!I105</f>
        <v>37.261893000000001</v>
      </c>
      <c r="B105">
        <f>Master!J105</f>
        <v>-106.88771800000001</v>
      </c>
      <c r="C105" t="str">
        <f>Master!C105</f>
        <v>Colorado Sustainable Main Streets Initiative</v>
      </c>
      <c r="D105" t="str">
        <f>"&lt;b&gt;Applicant:&lt;/b&gt; "&amp;Master!D105&amp;"&lt;br&gt;&lt;b&gt;TIGER Round:&lt;/b&gt; "&amp;Master!E105&amp;"&lt;br&gt;&lt;b&gt;Urban/Rural:&lt;/b&gt;"&amp;Master!B105&amp;"&lt;br&gt;&lt;b&gt;TIGER Award: &lt;/b&gt;"&amp;Master!H105&amp;"&lt;br&gt;&lt;b&gt;Modal Administration:&lt;/b&gt;"&amp;Master!A105&amp;"&lt;br&gt;&lt;b&gt;Progject Type:&lt;/b&gt; "&amp;Master!F105&amp;"&lt;br&gt;&lt;br&gt;&lt;b&gt;Project Description:&lt;/b&gt; "&amp;Master!G105</f>
        <v>&lt;b&gt;Applicant:&lt;/b&gt; Colorado Department of Local Affairs&lt;br&gt;&lt;b&gt;TIGER Round:&lt;/b&gt; TIGER 2010 Planning&lt;br&gt;&lt;b&gt;Urban/Rural:&lt;/b&gt;Rural&lt;br&gt;&lt;b&gt;TIGER Award: &lt;/b&gt;395600&lt;br&gt;&lt;b&gt;Modal Administration:&lt;/b&gt;FHWA&lt;br&gt;&lt;b&gt;Progject Type:&lt;/b&gt; Planning&lt;br&gt;&lt;br&gt;&lt;b&gt;Project Description:&lt;/b&gt; The grant will help three smaller Colorado communities pursue a unique joint planning initiative to redevelop their downtowns. Plans will cover: pedestrian-friendly and transit-oriented development; historic preservation; arts and culture; land use changes; energy efficiency; downtown revitalization; affordable housing; land acquisition; and the design and engineering of transportation projects.</v>
      </c>
      <c r="E105" t="str">
        <f>SUBSTITUTE(Master!E105," ","")</f>
        <v>TIGER2010Planning</v>
      </c>
      <c r="F105" t="s">
        <v>422</v>
      </c>
      <c r="G105" t="str">
        <f t="shared" si="4"/>
        <v>&lt;name&gt;Colorado Sustainable Main Streets Initiative&lt;/name&gt;</v>
      </c>
      <c r="H105" t="str">
        <f t="shared" si="5"/>
        <v>&lt;description&gt;&lt;![CDATA[&lt;b&gt;Applicant:&lt;/b&gt; Colorado Department of Local Affairs&lt;br&gt;&lt;b&gt;TIGER Round:&lt;/b&gt; TIGER 2010 Planning&lt;br&gt;&lt;b&gt;Urban/Rural:&lt;/b&gt;Rural&lt;br&gt;&lt;b&gt;TIGER Award: &lt;/b&gt;395600&lt;br&gt;&lt;b&gt;Modal Administration:&lt;/b&gt;FHWA&lt;br&gt;&lt;b&gt;Progject Type:&lt;/b&gt; Planning&lt;br&gt;&lt;br&gt;&lt;b&gt;Project Description:&lt;/b&gt; The grant will help three smaller Colorado communities pursue a unique joint planning initiative to redevelop their downtowns. Plans will cover: pedestrian-friendly and transit-oriented development; historic preservation; arts and culture; land use changes; energy efficiency; downtown revitalization; affordable housing; land acquisition; and the design and engineering of transportation projects.]]&gt;&lt;/description&gt;</v>
      </c>
      <c r="I105" t="str">
        <f t="shared" si="6"/>
        <v>&lt;styleUrl&gt;#TIGER2010Planning&lt;/styleUrl&gt;</v>
      </c>
      <c r="J105" t="str">
        <f t="shared" si="7"/>
        <v>&lt;Point&gt;&lt;coordinates&gt;-106.887718,37.261893,0&lt;/coordinates&gt;&lt;/Point&gt;</v>
      </c>
      <c r="K105" t="s">
        <v>423</v>
      </c>
    </row>
    <row r="106" spans="1:11" x14ac:dyDescent="0.25">
      <c r="A106">
        <f>Master!I106</f>
        <v>34.246065000000002</v>
      </c>
      <c r="B106">
        <f>Master!J106</f>
        <v>-80.606078999999994</v>
      </c>
      <c r="C106" t="str">
        <f>Master!C106</f>
        <v xml:space="preserve">Broad Street Road Diet </v>
      </c>
      <c r="D106" t="str">
        <f>"&lt;b&gt;Applicant:&lt;/b&gt; "&amp;Master!D106&amp;"&lt;br&gt;&lt;b&gt;TIGER Round:&lt;/b&gt; "&amp;Master!E106&amp;"&lt;br&gt;&lt;b&gt;Urban/Rural:&lt;/b&gt;"&amp;Master!B106&amp;"&lt;br&gt;&lt;b&gt;TIGER Award: &lt;/b&gt;"&amp;Master!H106&amp;"&lt;br&gt;&lt;b&gt;Modal Administration:&lt;/b&gt;"&amp;Master!A106&amp;"&lt;br&gt;&lt;b&gt;Progject Type:&lt;/b&gt; "&amp;Master!F106&amp;"&lt;br&gt;&lt;br&gt;&lt;b&gt;Project Description:&lt;/b&gt; "&amp;Master!G106</f>
        <v>&lt;b&gt;Applicant:&lt;/b&gt; City of Camden&lt;br&gt;&lt;b&gt;TIGER Round:&lt;/b&gt; TIGER 2010 Planning&lt;br&gt;&lt;b&gt;Urban/Rural:&lt;/b&gt;Rural&lt;br&gt;&lt;b&gt;TIGER Award: &lt;/b&gt;456000&lt;br&gt;&lt;b&gt;Modal Administration:&lt;/b&gt;FHWA&lt;br&gt;&lt;b&gt;Progject Type:&lt;/b&gt; Planning&lt;br&gt;&lt;br&gt;&lt;b&gt;Project Description:&lt;/b&gt; The Broad Street Road Diet project will prepare for a significant reduction of truck traffic on Broad Street due to South Carolina DOT’s US 521 Truck Bypass Route Project. The road diet implementation plan responds to recommendations by the Camden Downtown Vision Plan adopted in 2007. The project will reduce Broad Street from four travel lanes to two travel lanes, convert parallel parking to angled parking, and add bicycle lanes, bus pull out lanes, cross walks, intelligent transportation systems, and other multi-modal amenities.</v>
      </c>
      <c r="E106" t="str">
        <f>SUBSTITUTE(Master!E106," ","")</f>
        <v>TIGER2010Planning</v>
      </c>
      <c r="F106" t="s">
        <v>422</v>
      </c>
      <c r="G106" t="str">
        <f t="shared" si="4"/>
        <v>&lt;name&gt;Broad Street Road Diet &lt;/name&gt;</v>
      </c>
      <c r="H106" t="str">
        <f t="shared" si="5"/>
        <v>&lt;description&gt;&lt;![CDATA[&lt;b&gt;Applicant:&lt;/b&gt; City of Camden&lt;br&gt;&lt;b&gt;TIGER Round:&lt;/b&gt; TIGER 2010 Planning&lt;br&gt;&lt;b&gt;Urban/Rural:&lt;/b&gt;Rural&lt;br&gt;&lt;b&gt;TIGER Award: &lt;/b&gt;456000&lt;br&gt;&lt;b&gt;Modal Administration:&lt;/b&gt;FHWA&lt;br&gt;&lt;b&gt;Progject Type:&lt;/b&gt; Planning&lt;br&gt;&lt;br&gt;&lt;b&gt;Project Description:&lt;/b&gt; The Broad Street Road Diet project will prepare for a significant reduction of truck traffic on Broad Street due to South Carolina DOT’s US 521 Truck Bypass Route Project. The road diet implementation plan responds to recommendations by the Camden Downtown Vision Plan adopted in 2007. The project will reduce Broad Street from four travel lanes to two travel lanes, convert parallel parking to angled parking, and add bicycle lanes, bus pull out lanes, cross walks, intelligent transportation systems, and other multi-modal amenities.]]&gt;&lt;/description&gt;</v>
      </c>
      <c r="I106" t="str">
        <f t="shared" si="6"/>
        <v>&lt;styleUrl&gt;#TIGER2010Planning&lt;/styleUrl&gt;</v>
      </c>
      <c r="J106" t="str">
        <f t="shared" si="7"/>
        <v>&lt;Point&gt;&lt;coordinates&gt;-80.606079,34.246065,0&lt;/coordinates&gt;&lt;/Point&gt;</v>
      </c>
      <c r="K106" t="s">
        <v>423</v>
      </c>
    </row>
    <row r="107" spans="1:11" x14ac:dyDescent="0.25">
      <c r="A107">
        <f>Master!I107</f>
        <v>42.928730999999999</v>
      </c>
      <c r="B107">
        <f>Master!J107</f>
        <v>-76.563507000000001</v>
      </c>
      <c r="C107" t="str">
        <f>Master!C107</f>
        <v xml:space="preserve">Owasco River Multi-modal Trail Corridor Plan </v>
      </c>
      <c r="D107" t="str">
        <f>"&lt;b&gt;Applicant:&lt;/b&gt; "&amp;Master!D107&amp;"&lt;br&gt;&lt;b&gt;TIGER Round:&lt;/b&gt; "&amp;Master!E107&amp;"&lt;br&gt;&lt;b&gt;Urban/Rural:&lt;/b&gt;"&amp;Master!B107&amp;"&lt;br&gt;&lt;b&gt;TIGER Award: &lt;/b&gt;"&amp;Master!H107&amp;"&lt;br&gt;&lt;b&gt;Modal Administration:&lt;/b&gt;"&amp;Master!A107&amp;"&lt;br&gt;&lt;b&gt;Progject Type:&lt;/b&gt; "&amp;Master!F107&amp;"&lt;br&gt;&lt;br&gt;&lt;b&gt;Project Description:&lt;/b&gt; "&amp;Master!G107</f>
        <v>&lt;b&gt;Applicant:&lt;/b&gt; City of Auburn&lt;br&gt;&lt;b&gt;TIGER Round:&lt;/b&gt; TIGER 2010 Planning&lt;br&gt;&lt;b&gt;Urban/Rural:&lt;/b&gt;Rural&lt;br&gt;&lt;b&gt;TIGER Award: &lt;/b&gt;590000&lt;br&gt;&lt;b&gt;Modal Administration:&lt;/b&gt;FHWA&lt;br&gt;&lt;b&gt;Progject Type:&lt;/b&gt; Planning&lt;br&gt;&lt;br&gt;&lt;b&gt;Project Description:&lt;/b&gt; The TIGER II grant will pay for the planning and design of a six-mile shared use bicycle and pedestrian trail along the Owasco River. The trail corridor will connect neighborhoods with five key activity centers in downtown Auburn to rural Cayuga County’s Emerson Park at Owasco Lake. Once completed, the project will connect trail hubs to transit facilities and will also support tourism in the Finger Lakes region of upstate New York.</v>
      </c>
      <c r="E107" t="str">
        <f>SUBSTITUTE(Master!E107," ","")</f>
        <v>TIGER2010Planning</v>
      </c>
      <c r="F107" t="s">
        <v>422</v>
      </c>
      <c r="G107" t="str">
        <f t="shared" si="4"/>
        <v>&lt;name&gt;Owasco River Multi-modal Trail Corridor Plan &lt;/name&gt;</v>
      </c>
      <c r="H107" t="str">
        <f t="shared" si="5"/>
        <v>&lt;description&gt;&lt;![CDATA[&lt;b&gt;Applicant:&lt;/b&gt; City of Auburn&lt;br&gt;&lt;b&gt;TIGER Round:&lt;/b&gt; TIGER 2010 Planning&lt;br&gt;&lt;b&gt;Urban/Rural:&lt;/b&gt;Rural&lt;br&gt;&lt;b&gt;TIGER Award: &lt;/b&gt;590000&lt;br&gt;&lt;b&gt;Modal Administration:&lt;/b&gt;FHWA&lt;br&gt;&lt;b&gt;Progject Type:&lt;/b&gt; Planning&lt;br&gt;&lt;br&gt;&lt;b&gt;Project Description:&lt;/b&gt; The TIGER II grant will pay for the planning and design of a six-mile shared use bicycle and pedestrian trail along the Owasco River. The trail corridor will connect neighborhoods with five key activity centers in downtown Auburn to rural Cayuga County’s Emerson Park at Owasco Lake. Once completed, the project will connect trail hubs to transit facilities and will also support tourism in the Finger Lakes region of upstate New York.]]&gt;&lt;/description&gt;</v>
      </c>
      <c r="I107" t="str">
        <f t="shared" si="6"/>
        <v>&lt;styleUrl&gt;#TIGER2010Planning&lt;/styleUrl&gt;</v>
      </c>
      <c r="J107" t="str">
        <f t="shared" si="7"/>
        <v>&lt;Point&gt;&lt;coordinates&gt;-76.563507,42.928731,0&lt;/coordinates&gt;&lt;/Point&gt;</v>
      </c>
      <c r="K107" t="s">
        <v>423</v>
      </c>
    </row>
    <row r="108" spans="1:11" x14ac:dyDescent="0.25">
      <c r="A108">
        <f>Master!I108</f>
        <v>35.824316000000003</v>
      </c>
      <c r="B108">
        <f>Master!J108</f>
        <v>-80.250338999999997</v>
      </c>
      <c r="C108" t="str">
        <f>Master!C108</f>
        <v xml:space="preserve">Lexington Multi-Modal Transportation Station Area Plan </v>
      </c>
      <c r="D108" t="str">
        <f>"&lt;b&gt;Applicant:&lt;/b&gt; "&amp;Master!D108&amp;"&lt;br&gt;&lt;b&gt;TIGER Round:&lt;/b&gt; "&amp;Master!E108&amp;"&lt;br&gt;&lt;b&gt;Urban/Rural:&lt;/b&gt;"&amp;Master!B108&amp;"&lt;br&gt;&lt;b&gt;TIGER Award: &lt;/b&gt;"&amp;Master!H108&amp;"&lt;br&gt;&lt;b&gt;Modal Administration:&lt;/b&gt;"&amp;Master!A108&amp;"&lt;br&gt;&lt;b&gt;Progject Type:&lt;/b&gt; "&amp;Master!F108&amp;"&lt;br&gt;&lt;br&gt;&lt;b&gt;Project Description:&lt;/b&gt; "&amp;Master!G108</f>
        <v>&lt;b&gt;Applicant:&lt;/b&gt; City of Lexington&lt;br&gt;&lt;b&gt;TIGER Round:&lt;/b&gt; TIGER 2010 Planning&lt;br&gt;&lt;b&gt;Urban/Rural:&lt;/b&gt;Rural&lt;br&gt;&lt;b&gt;TIGER Award: &lt;/b&gt;700000&lt;br&gt;&lt;b&gt;Modal Administration:&lt;/b&gt;FRA&lt;br&gt;&lt;b&gt;Progject Type:&lt;/b&gt; Planning&lt;br&gt;&lt;br&gt;&lt;b&gt;Project Description:&lt;/b&gt; The project will plan for a multi-modal transit station to connect Winston-Salem and surrounding municipalities to the Raleigh-Charlotte rail corridor planned for service in 2015. The station will serve as a passenger rail stop and a hub for bus, taxi, bicycle and pedestrian networks and increase connectivity for residents of a city with an unemployment rate of 18%.</v>
      </c>
      <c r="E108" t="str">
        <f>SUBSTITUTE(Master!E108," ","")</f>
        <v>TIGER2010Planning</v>
      </c>
      <c r="F108" t="s">
        <v>422</v>
      </c>
      <c r="G108" t="str">
        <f t="shared" si="4"/>
        <v>&lt;name&gt;Lexington Multi-Modal Transportation Station Area Plan &lt;/name&gt;</v>
      </c>
      <c r="H108" t="str">
        <f t="shared" si="5"/>
        <v>&lt;description&gt;&lt;![CDATA[&lt;b&gt;Applicant:&lt;/b&gt; City of Lexington&lt;br&gt;&lt;b&gt;TIGER Round:&lt;/b&gt; TIGER 2010 Planning&lt;br&gt;&lt;b&gt;Urban/Rural:&lt;/b&gt;Rural&lt;br&gt;&lt;b&gt;TIGER Award: &lt;/b&gt;700000&lt;br&gt;&lt;b&gt;Modal Administration:&lt;/b&gt;FRA&lt;br&gt;&lt;b&gt;Progject Type:&lt;/b&gt; Planning&lt;br&gt;&lt;br&gt;&lt;b&gt;Project Description:&lt;/b&gt; The project will plan for a multi-modal transit station to connect Winston-Salem and surrounding municipalities to the Raleigh-Charlotte rail corridor planned for service in 2015. The station will serve as a passenger rail stop and a hub for bus, taxi, bicycle and pedestrian networks and increase connectivity for residents of a city with an unemployment rate of 18%.]]&gt;&lt;/description&gt;</v>
      </c>
      <c r="I108" t="str">
        <f t="shared" si="6"/>
        <v>&lt;styleUrl&gt;#TIGER2010Planning&lt;/styleUrl&gt;</v>
      </c>
      <c r="J108" t="str">
        <f t="shared" si="7"/>
        <v>&lt;Point&gt;&lt;coordinates&gt;-80.250339,35.824316,0&lt;/coordinates&gt;&lt;/Point&gt;</v>
      </c>
      <c r="K108" t="s">
        <v>423</v>
      </c>
    </row>
    <row r="109" spans="1:11" x14ac:dyDescent="0.25">
      <c r="A109">
        <f>Master!I109</f>
        <v>39.298709000000002</v>
      </c>
      <c r="B109">
        <f>Master!J109</f>
        <v>-77.862319999999997</v>
      </c>
      <c r="C109" t="str">
        <f>Master!C109</f>
        <v>Ranson-Charles Town Corridor Revitalization</v>
      </c>
      <c r="D109" t="str">
        <f>"&lt;b&gt;Applicant:&lt;/b&gt; "&amp;Master!D109&amp;"&lt;br&gt;&lt;b&gt;TIGER Round:&lt;/b&gt; "&amp;Master!E109&amp;"&lt;br&gt;&lt;b&gt;Urban/Rural:&lt;/b&gt;"&amp;Master!B109&amp;"&lt;br&gt;&lt;b&gt;TIGER Award: &lt;/b&gt;"&amp;Master!H109&amp;"&lt;br&gt;&lt;b&gt;Modal Administration:&lt;/b&gt;"&amp;Master!A109&amp;"&lt;br&gt;&lt;b&gt;Progject Type:&lt;/b&gt; "&amp;Master!F109&amp;"&lt;br&gt;&lt;br&gt;&lt;b&gt;Project Description:&lt;/b&gt; "&amp;Master!G109</f>
        <v>&lt;b&gt;Applicant:&lt;/b&gt; City of Ranson, WV&lt;br&gt;&lt;b&gt;TIGER Round:&lt;/b&gt; TIGER 2010 Planning&lt;br&gt;&lt;b&gt;Urban/Rural:&lt;/b&gt;Rural&lt;br&gt;&lt;b&gt;TIGER Award: &lt;/b&gt;708500&lt;br&gt;&lt;b&gt;Modal Administration:&lt;/b&gt;FTA&lt;br&gt;&lt;b&gt;Progject Type:&lt;/b&gt; Planning&lt;br&gt;&lt;br&gt;&lt;b&gt;Project Description:&lt;/b&gt; The Green Corridor Revitalization Initiative will create a plan to: improve the community’s main roadway into a Complete Street with green infrastructure; transform a historic public building into a regional Commuter Center; and tie these transportation improvements together with a zoning code that will support vibrant, walkable, and sustainable community development.</v>
      </c>
      <c r="E109" t="str">
        <f>SUBSTITUTE(Master!E109," ","")</f>
        <v>TIGER2010Planning</v>
      </c>
      <c r="F109" t="s">
        <v>422</v>
      </c>
      <c r="G109" t="str">
        <f t="shared" si="4"/>
        <v>&lt;name&gt;Ranson-Charles Town Corridor Revitalization&lt;/name&gt;</v>
      </c>
      <c r="H109" t="str">
        <f t="shared" si="5"/>
        <v>&lt;description&gt;&lt;![CDATA[&lt;b&gt;Applicant:&lt;/b&gt; City of Ranson, WV&lt;br&gt;&lt;b&gt;TIGER Round:&lt;/b&gt; TIGER 2010 Planning&lt;br&gt;&lt;b&gt;Urban/Rural:&lt;/b&gt;Rural&lt;br&gt;&lt;b&gt;TIGER Award: &lt;/b&gt;708500&lt;br&gt;&lt;b&gt;Modal Administration:&lt;/b&gt;FTA&lt;br&gt;&lt;b&gt;Progject Type:&lt;/b&gt; Planning&lt;br&gt;&lt;br&gt;&lt;b&gt;Project Description:&lt;/b&gt; The Green Corridor Revitalization Initiative will create a plan to: improve the community’s main roadway into a Complete Street with green infrastructure; transform a historic public building into a regional Commuter Center; and tie these transportation improvements together with a zoning code that will support vibrant, walkable, and sustainable community development.]]&gt;&lt;/description&gt;</v>
      </c>
      <c r="I109" t="str">
        <f t="shared" si="6"/>
        <v>&lt;styleUrl&gt;#TIGER2010Planning&lt;/styleUrl&gt;</v>
      </c>
      <c r="J109" t="str">
        <f t="shared" si="7"/>
        <v>&lt;Point&gt;&lt;coordinates&gt;-77.86232,39.298709,0&lt;/coordinates&gt;&lt;/Point&gt;</v>
      </c>
      <c r="K109" t="s">
        <v>423</v>
      </c>
    </row>
    <row r="110" spans="1:11" x14ac:dyDescent="0.25">
      <c r="A110">
        <f>Master!I110</f>
        <v>34.532980000000002</v>
      </c>
      <c r="B110">
        <f>Master!J110</f>
        <v>-83.984004999999996</v>
      </c>
      <c r="C110" t="str">
        <f>Master!C110</f>
        <v xml:space="preserve">Downtown Dahlonega Complete Streets Corridor Improvements </v>
      </c>
      <c r="D110" t="str">
        <f>"&lt;b&gt;Applicant:&lt;/b&gt; "&amp;Master!D110&amp;"&lt;br&gt;&lt;b&gt;TIGER Round:&lt;/b&gt; "&amp;Master!E110&amp;"&lt;br&gt;&lt;b&gt;Urban/Rural:&lt;/b&gt;"&amp;Master!B110&amp;"&lt;br&gt;&lt;b&gt;TIGER Award: &lt;/b&gt;"&amp;Master!H110&amp;"&lt;br&gt;&lt;b&gt;Modal Administration:&lt;/b&gt;"&amp;Master!A110&amp;"&lt;br&gt;&lt;b&gt;Progject Type:&lt;/b&gt; "&amp;Master!F110&amp;"&lt;br&gt;&lt;br&gt;&lt;b&gt;Project Description:&lt;/b&gt; "&amp;Master!G110</f>
        <v>&lt;b&gt;Applicant:&lt;/b&gt; City of Dahlonega&lt;br&gt;&lt;b&gt;TIGER Round:&lt;/b&gt; TIGER 2010 Planning&lt;br&gt;&lt;b&gt;Urban/Rural:&lt;/b&gt;Rural&lt;br&gt;&lt;b&gt;TIGER Award: &lt;/b&gt;720069&lt;br&gt;&lt;b&gt;Modal Administration:&lt;/b&gt;FHWA&lt;br&gt;&lt;b&gt;Progject Type:&lt;/b&gt; Planning&lt;br&gt;&lt;br&gt;&lt;b&gt;Project Description:&lt;/b&gt; The planning project will encourage redevelopment along downtown Dahlonega’s main corridor - the artery of the Historic Commercial Core and Dahlonega’s Commercial Historic District. The rural Georgia city will improve pedestrian safety by providing sidewalks, and lighting; enhancing streetscapes with landscaping and underground utilities; and providing pedestrian connections to green space, and cultural and educational assets. Funding will enable the community to accommodate multiple transportation modes and improve storm water management using permeable pavers and drought-resistant plantings.</v>
      </c>
      <c r="E110" t="str">
        <f>SUBSTITUTE(Master!E110," ","")</f>
        <v>TIGER2010Planning</v>
      </c>
      <c r="F110" t="s">
        <v>422</v>
      </c>
      <c r="G110" t="str">
        <f t="shared" si="4"/>
        <v>&lt;name&gt;Downtown Dahlonega Complete Streets Corridor Improvements &lt;/name&gt;</v>
      </c>
      <c r="H110" t="str">
        <f t="shared" si="5"/>
        <v>&lt;description&gt;&lt;![CDATA[&lt;b&gt;Applicant:&lt;/b&gt; City of Dahlonega&lt;br&gt;&lt;b&gt;TIGER Round:&lt;/b&gt; TIGER 2010 Planning&lt;br&gt;&lt;b&gt;Urban/Rural:&lt;/b&gt;Rural&lt;br&gt;&lt;b&gt;TIGER Award: &lt;/b&gt;720069&lt;br&gt;&lt;b&gt;Modal Administration:&lt;/b&gt;FHWA&lt;br&gt;&lt;b&gt;Progject Type:&lt;/b&gt; Planning&lt;br&gt;&lt;br&gt;&lt;b&gt;Project Description:&lt;/b&gt; The planning project will encourage redevelopment along downtown Dahlonega’s main corridor - the artery of the Historic Commercial Core and Dahlonega’s Commercial Historic District. The rural Georgia city will improve pedestrian safety by providing sidewalks, and lighting; enhancing streetscapes with landscaping and underground utilities; and providing pedestrian connections to green space, and cultural and educational assets. Funding will enable the community to accommodate multiple transportation modes and improve storm water management using permeable pavers and drought-resistant plantings.]]&gt;&lt;/description&gt;</v>
      </c>
      <c r="I110" t="str">
        <f t="shared" si="6"/>
        <v>&lt;styleUrl&gt;#TIGER2010Planning&lt;/styleUrl&gt;</v>
      </c>
      <c r="J110" t="str">
        <f t="shared" si="7"/>
        <v>&lt;Point&gt;&lt;coordinates&gt;-83.984005,34.53298,0&lt;/coordinates&gt;&lt;/Point&gt;</v>
      </c>
      <c r="K110" t="s">
        <v>423</v>
      </c>
    </row>
    <row r="111" spans="1:11" x14ac:dyDescent="0.25">
      <c r="A111">
        <f>Master!I111</f>
        <v>45.385325000000002</v>
      </c>
      <c r="B111">
        <f>Master!J111</f>
        <v>-68.637726000000001</v>
      </c>
      <c r="C111" t="str">
        <f>Master!C111</f>
        <v xml:space="preserve">Linking the Rural Regions of Five Counties in Maine </v>
      </c>
      <c r="D111" t="str">
        <f>"&lt;b&gt;Applicant:&lt;/b&gt; "&amp;Master!D111&amp;"&lt;br&gt;&lt;b&gt;TIGER Round:&lt;/b&gt; "&amp;Master!E111&amp;"&lt;br&gt;&lt;b&gt;Urban/Rural:&lt;/b&gt;"&amp;Master!B111&amp;"&lt;br&gt;&lt;b&gt;TIGER Award: &lt;/b&gt;"&amp;Master!H111&amp;"&lt;br&gt;&lt;b&gt;Modal Administration:&lt;/b&gt;"&amp;Master!A111&amp;"&lt;br&gt;&lt;b&gt;Progject Type:&lt;/b&gt; "&amp;Master!F111&amp;"&lt;br&gt;&lt;br&gt;&lt;b&gt;Project Description:&lt;/b&gt; "&amp;Master!G111</f>
        <v>&lt;b&gt;Applicant:&lt;/b&gt; Penobscot County&lt;br&gt;&lt;b&gt;TIGER Round:&lt;/b&gt; TIGER 2010 Planning&lt;br&gt;&lt;b&gt;Urban/Rural:&lt;/b&gt;Rural&lt;br&gt;&lt;b&gt;TIGER Award: &lt;/b&gt;770988&lt;br&gt;&lt;b&gt;Modal Administration:&lt;/b&gt;FTA&lt;br&gt;&lt;b&gt;Progject Type:&lt;/b&gt; Planning&lt;br&gt;&lt;br&gt;&lt;b&gt;Project Description:&lt;/b&gt; A feasibility study will be performed to determine the regional transportation needs and assets of five rural counties, with a particular focus on its aging population. Community partners and the Margaret Chase Smith Policy Center, part of the University of Maine, will assist with data collection, evaluation and community outreach.</v>
      </c>
      <c r="E111" t="str">
        <f>SUBSTITUTE(Master!E111," ","")</f>
        <v>TIGER2010Planning</v>
      </c>
      <c r="F111" t="s">
        <v>422</v>
      </c>
      <c r="G111" t="str">
        <f t="shared" si="4"/>
        <v>&lt;name&gt;Linking the Rural Regions of Five Counties in Maine &lt;/name&gt;</v>
      </c>
      <c r="H111" t="str">
        <f t="shared" si="5"/>
        <v>&lt;description&gt;&lt;![CDATA[&lt;b&gt;Applicant:&lt;/b&gt; Penobscot County&lt;br&gt;&lt;b&gt;TIGER Round:&lt;/b&gt; TIGER 2010 Planning&lt;br&gt;&lt;b&gt;Urban/Rural:&lt;/b&gt;Rural&lt;br&gt;&lt;b&gt;TIGER Award: &lt;/b&gt;770988&lt;br&gt;&lt;b&gt;Modal Administration:&lt;/b&gt;FTA&lt;br&gt;&lt;b&gt;Progject Type:&lt;/b&gt; Planning&lt;br&gt;&lt;br&gt;&lt;b&gt;Project Description:&lt;/b&gt; A feasibility study will be performed to determine the regional transportation needs and assets of five rural counties, with a particular focus on its aging population. Community partners and the Margaret Chase Smith Policy Center, part of the University of Maine, will assist with data collection, evaluation and community outreach.]]&gt;&lt;/description&gt;</v>
      </c>
      <c r="I111" t="str">
        <f t="shared" si="6"/>
        <v>&lt;styleUrl&gt;#TIGER2010Planning&lt;/styleUrl&gt;</v>
      </c>
      <c r="J111" t="str">
        <f t="shared" si="7"/>
        <v>&lt;Point&gt;&lt;coordinates&gt;-68.637726,45.385325,0&lt;/coordinates&gt;&lt;/Point&gt;</v>
      </c>
      <c r="K111" t="s">
        <v>423</v>
      </c>
    </row>
    <row r="112" spans="1:11" x14ac:dyDescent="0.25">
      <c r="A112">
        <f>Master!I112</f>
        <v>41.718591000000004</v>
      </c>
      <c r="B112">
        <f>Master!J112</f>
        <v>-86.902825000000007</v>
      </c>
      <c r="C112" t="str">
        <f>Master!C112</f>
        <v xml:space="preserve">South Shore Commuter Railroad Realignment Study </v>
      </c>
      <c r="D112" t="str">
        <f>"&lt;b&gt;Applicant:&lt;/b&gt; "&amp;Master!D112&amp;"&lt;br&gt;&lt;b&gt;TIGER Round:&lt;/b&gt; "&amp;Master!E112&amp;"&lt;br&gt;&lt;b&gt;Urban/Rural:&lt;/b&gt;"&amp;Master!B112&amp;"&lt;br&gt;&lt;b&gt;TIGER Award: &lt;/b&gt;"&amp;Master!H112&amp;"&lt;br&gt;&lt;b&gt;Modal Administration:&lt;/b&gt;"&amp;Master!A112&amp;"&lt;br&gt;&lt;b&gt;Progject Type:&lt;/b&gt; "&amp;Master!F112&amp;"&lt;br&gt;&lt;br&gt;&lt;b&gt;Project Description:&lt;/b&gt; "&amp;Master!G112</f>
        <v>&lt;b&gt;Applicant:&lt;/b&gt; Northern Indiana Commuter Transportation District with the cooperation and financial support of the City of Michigan City.&lt;br&gt;&lt;b&gt;TIGER Round:&lt;/b&gt; TIGER 2010 Planning&lt;br&gt;&lt;b&gt;Urban/Rural:&lt;/b&gt;Urban&lt;br&gt;&lt;b&gt;TIGER Award: &lt;/b&gt;800000&lt;br&gt;&lt;b&gt;Modal Administration:&lt;/b&gt;FTA&lt;br&gt;&lt;b&gt;Progject Type:&lt;/b&gt; Planning&lt;br&gt;&lt;br&gt;&lt;b&gt;Project Description:&lt;/b&gt; The project will evaluate alternative alignments for South Shore freight and passenger services and recommend a preferred alignment to replace two miles of single track embedded in the middle of 10th and 11th Streets in Michigan City affecting operations and safety, and capacity, as well as train and street maintenance costs. Michigan City has identified this “street running” as a community concern for more than fifty years.</v>
      </c>
      <c r="E112" t="str">
        <f>SUBSTITUTE(Master!E112," ","")</f>
        <v>TIGER2010Planning</v>
      </c>
      <c r="F112" t="s">
        <v>422</v>
      </c>
      <c r="G112" t="str">
        <f t="shared" si="4"/>
        <v>&lt;name&gt;South Shore Commuter Railroad Realignment Study &lt;/name&gt;</v>
      </c>
      <c r="H112" t="str">
        <f t="shared" si="5"/>
        <v>&lt;description&gt;&lt;![CDATA[&lt;b&gt;Applicant:&lt;/b&gt; Northern Indiana Commuter Transportation District with the cooperation and financial support of the City of Michigan City.&lt;br&gt;&lt;b&gt;TIGER Round:&lt;/b&gt; TIGER 2010 Planning&lt;br&gt;&lt;b&gt;Urban/Rural:&lt;/b&gt;Urban&lt;br&gt;&lt;b&gt;TIGER Award: &lt;/b&gt;800000&lt;br&gt;&lt;b&gt;Modal Administration:&lt;/b&gt;FTA&lt;br&gt;&lt;b&gt;Progject Type:&lt;/b&gt; Planning&lt;br&gt;&lt;br&gt;&lt;b&gt;Project Description:&lt;/b&gt; The project will evaluate alternative alignments for South Shore freight and passenger services and recommend a preferred alignment to replace two miles of single track embedded in the middle of 10th and 11th Streets in Michigan City affecting operations and safety, and capacity, as well as train and street maintenance costs. Michigan City has identified this “street running” as a community concern for more than fifty years.]]&gt;&lt;/description&gt;</v>
      </c>
      <c r="I112" t="str">
        <f t="shared" si="6"/>
        <v>&lt;styleUrl&gt;#TIGER2010Planning&lt;/styleUrl&gt;</v>
      </c>
      <c r="J112" t="str">
        <f t="shared" si="7"/>
        <v>&lt;Point&gt;&lt;coordinates&gt;-86.902825,41.718591,0&lt;/coordinates&gt;&lt;/Point&gt;</v>
      </c>
      <c r="K112" t="s">
        <v>423</v>
      </c>
    </row>
    <row r="113" spans="1:11" x14ac:dyDescent="0.25">
      <c r="A113">
        <f>Master!I113</f>
        <v>40.438136</v>
      </c>
      <c r="B113">
        <f>Master!J113</f>
        <v>-79.997587999999993</v>
      </c>
      <c r="C113" t="str">
        <f>Master!C113</f>
        <v>Allegheny Riverfront Green Boulevard Planning</v>
      </c>
      <c r="D113" t="str">
        <f>"&lt;b&gt;Applicant:&lt;/b&gt; "&amp;Master!D113&amp;"&lt;br&gt;&lt;b&gt;TIGER Round:&lt;/b&gt; "&amp;Master!E113&amp;"&lt;br&gt;&lt;b&gt;Urban/Rural:&lt;/b&gt;"&amp;Master!B113&amp;"&lt;br&gt;&lt;b&gt;TIGER Award: &lt;/b&gt;"&amp;Master!H113&amp;"&lt;br&gt;&lt;b&gt;Modal Administration:&lt;/b&gt;"&amp;Master!A113&amp;"&lt;br&gt;&lt;b&gt;Progject Type:&lt;/b&gt; "&amp;Master!F113&amp;"&lt;br&gt;&lt;br&gt;&lt;b&gt;Project Description:&lt;/b&gt; "&amp;Master!G113</f>
        <v>&lt;b&gt;Applicant:&lt;/b&gt; City of Pittsburgh&lt;br&gt;&lt;b&gt;TIGER Round:&lt;/b&gt; TIGER 2010 Planning&lt;br&gt;&lt;b&gt;Urban/Rural:&lt;/b&gt;Urban&lt;br&gt;&lt;b&gt;TIGER Award: &lt;/b&gt;825000&lt;br&gt;&lt;b&gt;Modal Administration:&lt;/b&gt;FHWA&lt;br&gt;&lt;b&gt;Progject Type:&lt;/b&gt; Planning&lt;br&gt;&lt;br&gt;&lt;b&gt;Project Description:&lt;/b&gt; The project will include the development of a plan to convert an existing six-mile stretch of rail right-of-way into a green riverfront rail and trail corridor extending from downtown Pittsburgh to the eastern edge of the city. An engineering study will determine how to best transform the corridor into a multi-modal transportation network that includes time-segregated passenger and freight rail operations and a parallel bicycle and pedestrian trail. The study will build on a recently completed community master plan, which includes strategies for housing and ecological restoration along the corridor.</v>
      </c>
      <c r="E113" t="str">
        <f>SUBSTITUTE(Master!E113," ","")</f>
        <v>TIGER2010Planning</v>
      </c>
      <c r="F113" t="s">
        <v>422</v>
      </c>
      <c r="G113" t="str">
        <f t="shared" si="4"/>
        <v>&lt;name&gt;Allegheny Riverfront Green Boulevard Planning&lt;/name&gt;</v>
      </c>
      <c r="H113" t="str">
        <f t="shared" si="5"/>
        <v>&lt;description&gt;&lt;![CDATA[&lt;b&gt;Applicant:&lt;/b&gt; City of Pittsburgh&lt;br&gt;&lt;b&gt;TIGER Round:&lt;/b&gt; TIGER 2010 Planning&lt;br&gt;&lt;b&gt;Urban/Rural:&lt;/b&gt;Urban&lt;br&gt;&lt;b&gt;TIGER Award: &lt;/b&gt;825000&lt;br&gt;&lt;b&gt;Modal Administration:&lt;/b&gt;FHWA&lt;br&gt;&lt;b&gt;Progject Type:&lt;/b&gt; Planning&lt;br&gt;&lt;br&gt;&lt;b&gt;Project Description:&lt;/b&gt; The project will include the development of a plan to convert an existing six-mile stretch of rail right-of-way into a green riverfront rail and trail corridor extending from downtown Pittsburgh to the eastern edge of the city. An engineering study will determine how to best transform the corridor into a multi-modal transportation network that includes time-segregated passenger and freight rail operations and a parallel bicycle and pedestrian trail. The study will build on a recently completed community master plan, which includes strategies for housing and ecological restoration along the corridor.]]&gt;&lt;/description&gt;</v>
      </c>
      <c r="I113" t="str">
        <f t="shared" si="6"/>
        <v>&lt;styleUrl&gt;#TIGER2010Planning&lt;/styleUrl&gt;</v>
      </c>
      <c r="J113" t="str">
        <f t="shared" si="7"/>
        <v>&lt;Point&gt;&lt;coordinates&gt;-79.997588,40.438136,0&lt;/coordinates&gt;&lt;/Point&gt;</v>
      </c>
      <c r="K113" t="s">
        <v>423</v>
      </c>
    </row>
    <row r="114" spans="1:11" x14ac:dyDescent="0.25">
      <c r="A114">
        <f>Master!I114</f>
        <v>35.598426000000003</v>
      </c>
      <c r="B114">
        <f>Master!J114</f>
        <v>-82.553182000000007</v>
      </c>
      <c r="C114" t="str">
        <f>Master!C114</f>
        <v xml:space="preserve">Asheville NC East Riverside Sustainable Multi-Modal Neighborhood </v>
      </c>
      <c r="D114" t="str">
        <f>"&lt;b&gt;Applicant:&lt;/b&gt; "&amp;Master!D114&amp;"&lt;br&gt;&lt;b&gt;TIGER Round:&lt;/b&gt; "&amp;Master!E114&amp;"&lt;br&gt;&lt;b&gt;Urban/Rural:&lt;/b&gt;"&amp;Master!B114&amp;"&lt;br&gt;&lt;b&gt;TIGER Award: &lt;/b&gt;"&amp;Master!H114&amp;"&lt;br&gt;&lt;b&gt;Modal Administration:&lt;/b&gt;"&amp;Master!A114&amp;"&lt;br&gt;&lt;b&gt;Progject Type:&lt;/b&gt; "&amp;Master!F114&amp;"&lt;br&gt;&lt;br&gt;&lt;b&gt;Project Description:&lt;/b&gt; "&amp;Master!G114</f>
        <v>&lt;b&gt;Applicant:&lt;/b&gt; City of Asheville&lt;br&gt;&lt;b&gt;TIGER Round:&lt;/b&gt; TIGER 2010 Planning&lt;br&gt;&lt;b&gt;Urban/Rural:&lt;/b&gt;Urban&lt;br&gt;&lt;b&gt;TIGER Award: &lt;/b&gt;850000&lt;br&gt;&lt;b&gt;Modal Administration:&lt;/b&gt;FTA&lt;br&gt;&lt;b&gt;Progject Type:&lt;/b&gt; Planning&lt;br&gt;&lt;br&gt;&lt;b&gt;Project Description:&lt;/b&gt; The project will integrate existing master plans and revise codes and regulations to create sustainable development. These plans will be demonstrated in the River District, where affordable housing, jobs and a multi-modal transportation network will be created. A Land-Bank will be created to support affordable housing.</v>
      </c>
      <c r="E114" t="str">
        <f>SUBSTITUTE(Master!E114," ","")</f>
        <v>TIGER2010Planning</v>
      </c>
      <c r="F114" t="s">
        <v>422</v>
      </c>
      <c r="G114" t="str">
        <f t="shared" si="4"/>
        <v>&lt;name&gt;Asheville NC East Riverside Sustainable Multi-Modal Neighborhood &lt;/name&gt;</v>
      </c>
      <c r="H114" t="str">
        <f t="shared" si="5"/>
        <v>&lt;description&gt;&lt;![CDATA[&lt;b&gt;Applicant:&lt;/b&gt; City of Asheville&lt;br&gt;&lt;b&gt;TIGER Round:&lt;/b&gt; TIGER 2010 Planning&lt;br&gt;&lt;b&gt;Urban/Rural:&lt;/b&gt;Urban&lt;br&gt;&lt;b&gt;TIGER Award: &lt;/b&gt;850000&lt;br&gt;&lt;b&gt;Modal Administration:&lt;/b&gt;FTA&lt;br&gt;&lt;b&gt;Progject Type:&lt;/b&gt; Planning&lt;br&gt;&lt;br&gt;&lt;b&gt;Project Description:&lt;/b&gt; The project will integrate existing master plans and revise codes and regulations to create sustainable development. These plans will be demonstrated in the River District, where affordable housing, jobs and a multi-modal transportation network will be created. A Land-Bank will be created to support affordable housing.]]&gt;&lt;/description&gt;</v>
      </c>
      <c r="I114" t="str">
        <f t="shared" si="6"/>
        <v>&lt;styleUrl&gt;#TIGER2010Planning&lt;/styleUrl&gt;</v>
      </c>
      <c r="J114" t="str">
        <f t="shared" si="7"/>
        <v>&lt;Point&gt;&lt;coordinates&gt;-82.553182,35.598426,0&lt;/coordinates&gt;&lt;/Point&gt;</v>
      </c>
      <c r="K114" t="s">
        <v>423</v>
      </c>
    </row>
    <row r="115" spans="1:11" x14ac:dyDescent="0.25">
      <c r="A115">
        <f>Master!I115</f>
        <v>33.478949</v>
      </c>
      <c r="B115">
        <f>Master!J115</f>
        <v>-81.975138999999999</v>
      </c>
      <c r="C115" t="str">
        <f>Master!C115</f>
        <v xml:space="preserve">Augusta Sustainable Development Implementation Program </v>
      </c>
      <c r="D115" t="str">
        <f>"&lt;b&gt;Applicant:&lt;/b&gt; "&amp;Master!D115&amp;"&lt;br&gt;&lt;b&gt;TIGER Round:&lt;/b&gt; "&amp;Master!E115&amp;"&lt;br&gt;&lt;b&gt;Urban/Rural:&lt;/b&gt;"&amp;Master!B115&amp;"&lt;br&gt;&lt;b&gt;TIGER Award: &lt;/b&gt;"&amp;Master!H115&amp;"&lt;br&gt;&lt;b&gt;Modal Administration:&lt;/b&gt;"&amp;Master!A115&amp;"&lt;br&gt;&lt;b&gt;Progject Type:&lt;/b&gt; "&amp;Master!F115&amp;"&lt;br&gt;&lt;br&gt;&lt;b&gt;Project Description:&lt;/b&gt; "&amp;Master!G115</f>
        <v>&lt;b&gt;Applicant:&lt;/b&gt; Augusta-Richmond County&lt;br&gt;&lt;b&gt;TIGER Round:&lt;/b&gt; TIGER 2010 Planning&lt;br&gt;&lt;b&gt;Urban/Rural:&lt;/b&gt;Urban&lt;br&gt;&lt;b&gt;TIGER Award: &lt;/b&gt;908307&lt;br&gt;&lt;b&gt;Modal Administration:&lt;/b&gt;FHWA&lt;br&gt;&lt;b&gt;Progject Type:&lt;/b&gt; Planning&lt;br&gt;&lt;br&gt;&lt;b&gt;Project Description:&lt;/b&gt; The Sustainable Development Implementation Program will help plan the redevelopment of the Priority Development Corridor, a 4.5-mile north-south “spine” in the core of Augusta. The project will include the creation of an implementation program for a multi-modal transportation corridor; a revision of current codes to facilitate vibrant, mixed-use, mixed-income development; and a plan for green, affordable housing in a section of Georgia’s second-largest city.</v>
      </c>
      <c r="E115" t="str">
        <f>SUBSTITUTE(Master!E115," ","")</f>
        <v>TIGER2010Planning</v>
      </c>
      <c r="F115" t="s">
        <v>422</v>
      </c>
      <c r="G115" t="str">
        <f t="shared" si="4"/>
        <v>&lt;name&gt;Augusta Sustainable Development Implementation Program &lt;/name&gt;</v>
      </c>
      <c r="H115" t="str">
        <f t="shared" si="5"/>
        <v>&lt;description&gt;&lt;![CDATA[&lt;b&gt;Applicant:&lt;/b&gt; Augusta-Richmond County&lt;br&gt;&lt;b&gt;TIGER Round:&lt;/b&gt; TIGER 2010 Planning&lt;br&gt;&lt;b&gt;Urban/Rural:&lt;/b&gt;Urban&lt;br&gt;&lt;b&gt;TIGER Award: &lt;/b&gt;908307&lt;br&gt;&lt;b&gt;Modal Administration:&lt;/b&gt;FHWA&lt;br&gt;&lt;b&gt;Progject Type:&lt;/b&gt; Planning&lt;br&gt;&lt;br&gt;&lt;b&gt;Project Description:&lt;/b&gt; The Sustainable Development Implementation Program will help plan the redevelopment of the Priority Development Corridor, a 4.5-mile north-south “spine” in the core of Augusta. The project will include the creation of an implementation program for a multi-modal transportation corridor; a revision of current codes to facilitate vibrant, mixed-use, mixed-income development; and a plan for green, affordable housing in a section of Georgia’s second-largest city.]]&gt;&lt;/description&gt;</v>
      </c>
      <c r="I115" t="str">
        <f t="shared" si="6"/>
        <v>&lt;styleUrl&gt;#TIGER2010Planning&lt;/styleUrl&gt;</v>
      </c>
      <c r="J115" t="str">
        <f t="shared" si="7"/>
        <v>&lt;Point&gt;&lt;coordinates&gt;-81.975139,33.478949,0&lt;/coordinates&gt;&lt;/Point&gt;</v>
      </c>
      <c r="K115" t="s">
        <v>423</v>
      </c>
    </row>
    <row r="116" spans="1:11" x14ac:dyDescent="0.25">
      <c r="A116">
        <f>Master!I116</f>
        <v>43.072854</v>
      </c>
      <c r="B116">
        <f>Master!J116</f>
        <v>-89.386645000000001</v>
      </c>
      <c r="C116" t="str">
        <f>Master!C116</f>
        <v xml:space="preserve">Downtown Madison Intermodal Terminal </v>
      </c>
      <c r="D116" t="str">
        <f>"&lt;b&gt;Applicant:&lt;/b&gt; "&amp;Master!D116&amp;"&lt;br&gt;&lt;b&gt;TIGER Round:&lt;/b&gt; "&amp;Master!E116&amp;"&lt;br&gt;&lt;b&gt;Urban/Rural:&lt;/b&gt;"&amp;Master!B116&amp;"&lt;br&gt;&lt;b&gt;TIGER Award: &lt;/b&gt;"&amp;Master!H116&amp;"&lt;br&gt;&lt;b&gt;Modal Administration:&lt;/b&gt;"&amp;Master!A116&amp;"&lt;br&gt;&lt;b&gt;Progject Type:&lt;/b&gt; "&amp;Master!F116&amp;"&lt;br&gt;&lt;br&gt;&lt;b&gt;Project Description:&lt;/b&gt; "&amp;Master!G116</f>
        <v>&lt;b&gt;Applicant:&lt;/b&gt; City of Madison&lt;br&gt;&lt;b&gt;TIGER Round:&lt;/b&gt; TIGER 2010 Planning&lt;br&gt;&lt;b&gt;Urban/Rural:&lt;/b&gt;Urban&lt;br&gt;&lt;b&gt;TIGER Award: &lt;/b&gt;950000&lt;br&gt;&lt;b&gt;Modal Administration:&lt;/b&gt;FTA&lt;br&gt;&lt;b&gt;Progject Type:&lt;/b&gt; Planning&lt;br&gt;&lt;br&gt;&lt;b&gt;Project Description:&lt;/b&gt; The project will develop planning and conceptual design for the downtown Madison intermodal terminal and surrounding areas. The project includes a development plan, 
architecture and engineering for a two-block Intermodal Terminal/mixed-use redevelopment site integrated with the new rail station. The plan will look at the Madison Public Market and other supportive retail, replacing an aging parking structure, building a bike station, constructing a potential affordable housing project, and improving links to transportation modes, a hotel, and the Convention Center.</v>
      </c>
      <c r="E116" t="str">
        <f>SUBSTITUTE(Master!E116," ","")</f>
        <v>TIGER2010Planning</v>
      </c>
      <c r="F116" t="s">
        <v>422</v>
      </c>
      <c r="G116" t="str">
        <f t="shared" si="4"/>
        <v>&lt;name&gt;Downtown Madison Intermodal Terminal &lt;/name&gt;</v>
      </c>
      <c r="H116" t="str">
        <f t="shared" si="5"/>
        <v>&lt;description&gt;&lt;![CDATA[&lt;b&gt;Applicant:&lt;/b&gt; City of Madison&lt;br&gt;&lt;b&gt;TIGER Round:&lt;/b&gt; TIGER 2010 Planning&lt;br&gt;&lt;b&gt;Urban/Rural:&lt;/b&gt;Urban&lt;br&gt;&lt;b&gt;TIGER Award: &lt;/b&gt;950000&lt;br&gt;&lt;b&gt;Modal Administration:&lt;/b&gt;FTA&lt;br&gt;&lt;b&gt;Progject Type:&lt;/b&gt; Planning&lt;br&gt;&lt;br&gt;&lt;b&gt;Project Description:&lt;/b&gt; The project will develop planning and conceptual design for the downtown Madison intermodal terminal and surrounding areas. The project includes a development plan, 
architecture and engineering for a two-block Intermodal Terminal/mixed-use redevelopment site integrated with the new rail station. The plan will look at the Madison Public Market and other supportive retail, replacing an aging parking structure, building a bike station, constructing a potential affordable housing project, and improving links to transportation modes, a hotel, and the Convention Center.]]&gt;&lt;/description&gt;</v>
      </c>
      <c r="I116" t="str">
        <f t="shared" si="6"/>
        <v>&lt;styleUrl&gt;#TIGER2010Planning&lt;/styleUrl&gt;</v>
      </c>
      <c r="J116" t="str">
        <f t="shared" si="7"/>
        <v>&lt;Point&gt;&lt;coordinates&gt;-89.386645,43.072854,0&lt;/coordinates&gt;&lt;/Point&gt;</v>
      </c>
      <c r="K116" t="s">
        <v>423</v>
      </c>
    </row>
    <row r="117" spans="1:11" x14ac:dyDescent="0.25">
      <c r="A117">
        <f>Master!I117</f>
        <v>29.953125</v>
      </c>
      <c r="B117">
        <f>Master!J117</f>
        <v>-90.085550999999995</v>
      </c>
      <c r="C117" t="str">
        <f>Master!C117</f>
        <v>Claiborne Corridor Plan</v>
      </c>
      <c r="D117" t="str">
        <f>"&lt;b&gt;Applicant:&lt;/b&gt; "&amp;Master!D117&amp;"&lt;br&gt;&lt;b&gt;TIGER Round:&lt;/b&gt; "&amp;Master!E117&amp;"&lt;br&gt;&lt;b&gt;Urban/Rural:&lt;/b&gt;"&amp;Master!B117&amp;"&lt;br&gt;&lt;b&gt;TIGER Award: &lt;/b&gt;"&amp;Master!H117&amp;"&lt;br&gt;&lt;b&gt;Modal Administration:&lt;/b&gt;"&amp;Master!A117&amp;"&lt;br&gt;&lt;b&gt;Progject Type:&lt;/b&gt; "&amp;Master!F117&amp;"&lt;br&gt;&lt;br&gt;&lt;b&gt;Project Description:&lt;/b&gt; "&amp;Master!G117</f>
        <v>&lt;b&gt;Applicant:&lt;/b&gt; City of New Orleans&lt;br&gt;&lt;b&gt;TIGER Round:&lt;/b&gt; TIGER 2010 Planning&lt;br&gt;&lt;b&gt;Urban/Rural:&lt;/b&gt;Urban&lt;br&gt;&lt;b&gt;TIGER Award: &lt;/b&gt;1072000&lt;br&gt;&lt;b&gt;Modal Administration:&lt;/b&gt;FHWA&lt;br&gt;&lt;b&gt;Progject Type:&lt;/b&gt; Planning&lt;br&gt;&lt;br&gt;&lt;b&gt;Project Description:&lt;/b&gt; The project will allow for the analysis of potential infrastructure investments along the New Orleans' inter-Parish Claiborne Corridor, ensuring that multi-modal transportation options connect new and existing housing development to jobs, health care, and education opportunities and lessen the burden of transportation costs on low-income families. The project will study corridor challenges and design opportunities to reunite a physically divided community and create transportation choices; develop neighborhood and economic revitalization strategies; and design strategies to address storm water management, subsidence, multi-modal mobility, and urban design. The project will focus on the re-integration of the city's neighborhoods across the physical boundary of the Claiborne / elevated I-10 expressway.</v>
      </c>
      <c r="E117" t="str">
        <f>SUBSTITUTE(Master!E117," ","")</f>
        <v>TIGER2010Planning</v>
      </c>
      <c r="F117" t="s">
        <v>422</v>
      </c>
      <c r="G117" t="str">
        <f t="shared" si="4"/>
        <v>&lt;name&gt;Claiborne Corridor Plan&lt;/name&gt;</v>
      </c>
      <c r="H117" t="str">
        <f t="shared" si="5"/>
        <v>&lt;description&gt;&lt;![CDATA[&lt;b&gt;Applicant:&lt;/b&gt; City of New Orleans&lt;br&gt;&lt;b&gt;TIGER Round:&lt;/b&gt; TIGER 2010 Planning&lt;br&gt;&lt;b&gt;Urban/Rural:&lt;/b&gt;Urban&lt;br&gt;&lt;b&gt;TIGER Award: &lt;/b&gt;1072000&lt;br&gt;&lt;b&gt;Modal Administration:&lt;/b&gt;FHWA&lt;br&gt;&lt;b&gt;Progject Type:&lt;/b&gt; Planning&lt;br&gt;&lt;br&gt;&lt;b&gt;Project Description:&lt;/b&gt; The project will allow for the analysis of potential infrastructure investments along the New Orleans' inter-Parish Claiborne Corridor, ensuring that multi-modal transportation options connect new and existing housing development to jobs, health care, and education opportunities and lessen the burden of transportation costs on low-income families. The project will study corridor challenges and design opportunities to reunite a physically divided community and create transportation choices; develop neighborhood and economic revitalization strategies; and design strategies to address storm water management, subsidence, multi-modal mobility, and urban design. The project will focus on the re-integration of the city's neighborhoods across the physical boundary of the Claiborne / elevated I-10 expressway.]]&gt;&lt;/description&gt;</v>
      </c>
      <c r="I117" t="str">
        <f t="shared" si="6"/>
        <v>&lt;styleUrl&gt;#TIGER2010Planning&lt;/styleUrl&gt;</v>
      </c>
      <c r="J117" t="str">
        <f t="shared" si="7"/>
        <v>&lt;Point&gt;&lt;coordinates&gt;-90.085551,29.953125,0&lt;/coordinates&gt;&lt;/Point&gt;</v>
      </c>
      <c r="K117" t="s">
        <v>423</v>
      </c>
    </row>
    <row r="118" spans="1:11" x14ac:dyDescent="0.25">
      <c r="A118">
        <f>Master!I118</f>
        <v>37.475810000000003</v>
      </c>
      <c r="B118">
        <f>Master!J118</f>
        <v>-122.249351</v>
      </c>
      <c r="C118" t="str">
        <f>Master!C118</f>
        <v xml:space="preserve">Grand Boulevard: Removing Barriers to Livable Communities </v>
      </c>
      <c r="D118" t="str">
        <f>"&lt;b&gt;Applicant:&lt;/b&gt; "&amp;Master!D118&amp;"&lt;br&gt;&lt;b&gt;TIGER Round:&lt;/b&gt; "&amp;Master!E118&amp;"&lt;br&gt;&lt;b&gt;Urban/Rural:&lt;/b&gt;"&amp;Master!B118&amp;"&lt;br&gt;&lt;b&gt;TIGER Award: &lt;/b&gt;"&amp;Master!H118&amp;"&lt;br&gt;&lt;b&gt;Modal Administration:&lt;/b&gt;"&amp;Master!A118&amp;"&lt;br&gt;&lt;b&gt;Progject Type:&lt;/b&gt; "&amp;Master!F118&amp;"&lt;br&gt;&lt;br&gt;&lt;b&gt;Project Description:&lt;/b&gt; "&amp;Master!G118</f>
        <v>&lt;b&gt;Applicant:&lt;/b&gt; San Mateo County Transit District&lt;br&gt;&lt;b&gt;TIGER Round:&lt;/b&gt; TIGER 2010 Planning&lt;br&gt;&lt;b&gt;Urban/Rural:&lt;/b&gt;Urban&lt;br&gt;&lt;b&gt;TIGER Award: &lt;/b&gt;1097240&lt;br&gt;&lt;b&gt;Modal Administration:&lt;/b&gt;FTA&lt;br&gt;&lt;b&gt;Progject Type:&lt;/b&gt; Planning&lt;br&gt;&lt;br&gt;&lt;b&gt;Project Description:&lt;/b&gt; The Grand Boulevard Initiative brings nineteen cities, two counties, transit, labor, business and environmentalists together in collaboration to integrate transportation and land use along a 43-mile state highway corridor between San Francisco and San Jose. Current development in this high growth corridor lacks connectivity, features predominantly low density homes and strip-commercial businesses, with few concentrations of both housing and jobs. The Initiative will design El Camino Real as a Complete Street, focus on re-development near transit including housing, and update land use plans in five towns to more properly align with the Grand Boulevard plan.</v>
      </c>
      <c r="E118" t="str">
        <f>SUBSTITUTE(Master!E118," ","")</f>
        <v>TIGER2010Planning</v>
      </c>
      <c r="F118" t="s">
        <v>422</v>
      </c>
      <c r="G118" t="str">
        <f t="shared" si="4"/>
        <v>&lt;name&gt;Grand Boulevard: Removing Barriers to Livable Communities &lt;/name&gt;</v>
      </c>
      <c r="H118" t="str">
        <f t="shared" si="5"/>
        <v>&lt;description&gt;&lt;![CDATA[&lt;b&gt;Applicant:&lt;/b&gt; San Mateo County Transit District&lt;br&gt;&lt;b&gt;TIGER Round:&lt;/b&gt; TIGER 2010 Planning&lt;br&gt;&lt;b&gt;Urban/Rural:&lt;/b&gt;Urban&lt;br&gt;&lt;b&gt;TIGER Award: &lt;/b&gt;1097240&lt;br&gt;&lt;b&gt;Modal Administration:&lt;/b&gt;FTA&lt;br&gt;&lt;b&gt;Progject Type:&lt;/b&gt; Planning&lt;br&gt;&lt;br&gt;&lt;b&gt;Project Description:&lt;/b&gt; The Grand Boulevard Initiative brings nineteen cities, two counties, transit, labor, business and environmentalists together in collaboration to integrate transportation and land use along a 43-mile state highway corridor between San Francisco and San Jose. Current development in this high growth corridor lacks connectivity, features predominantly low density homes and strip-commercial businesses, with few concentrations of both housing and jobs. The Initiative will design El Camino Real as a Complete Street, focus on re-development near transit including housing, and update land use plans in five towns to more properly align with the Grand Boulevard plan.]]&gt;&lt;/description&gt;</v>
      </c>
      <c r="I118" t="str">
        <f t="shared" si="6"/>
        <v>&lt;styleUrl&gt;#TIGER2010Planning&lt;/styleUrl&gt;</v>
      </c>
      <c r="J118" t="str">
        <f t="shared" si="7"/>
        <v>&lt;Point&gt;&lt;coordinates&gt;-122.249351,37.47581,0&lt;/coordinates&gt;&lt;/Point&gt;</v>
      </c>
      <c r="K118" t="s">
        <v>423</v>
      </c>
    </row>
    <row r="119" spans="1:11" x14ac:dyDescent="0.25">
      <c r="A119">
        <f>Master!I119</f>
        <v>39.739480999999998</v>
      </c>
      <c r="B119">
        <f>Master!J119</f>
        <v>-104.99569700000001</v>
      </c>
      <c r="C119" t="str">
        <f>Master!C119</f>
        <v>Denver TOD Program - Strategic Implementation</v>
      </c>
      <c r="D119" t="str">
        <f>"&lt;b&gt;Applicant:&lt;/b&gt; "&amp;Master!D119&amp;"&lt;br&gt;&lt;b&gt;TIGER Round:&lt;/b&gt; "&amp;Master!E119&amp;"&lt;br&gt;&lt;b&gt;Urban/Rural:&lt;/b&gt;"&amp;Master!B119&amp;"&lt;br&gt;&lt;b&gt;TIGER Award: &lt;/b&gt;"&amp;Master!H119&amp;"&lt;br&gt;&lt;b&gt;Modal Administration:&lt;/b&gt;"&amp;Master!A119&amp;"&lt;br&gt;&lt;b&gt;Progject Type:&lt;/b&gt; "&amp;Master!F119&amp;"&lt;br&gt;&lt;br&gt;&lt;b&gt;Project Description:&lt;/b&gt; "&amp;Master!G119</f>
        <v>&lt;b&gt;Applicant:&lt;/b&gt; City and County of Denver, Colorado-Community Planning and Development &lt;br&gt;&lt;b&gt;TIGER Round:&lt;/b&gt; TIGER 2010 Planning&lt;br&gt;&lt;b&gt;Urban/Rural:&lt;/b&gt;Urban&lt;br&gt;&lt;b&gt;TIGER Award: &lt;/b&gt;1155872&lt;br&gt;&lt;b&gt;Modal Administration:&lt;/b&gt;FTA&lt;br&gt;&lt;b&gt;Progject Type:&lt;/b&gt; Planning&lt;br&gt;&lt;br&gt;&lt;b&gt;Project Description:&lt;/b&gt; The Denver Housing Authority is dedicated to transforming its 62 acres of property along the new West Corridor light rail line into transit-oriented, sustainable communities. The grant will be used to implement Transit-Oriented Development (TOD) programs, including a comprehensive, multi-modal plan for future nearby transit stations and high frequency bus corridors. The planning process will include affordable housing land banking, station area plan implementation, preliminary design, and public outreach. The partnership between Denver, the Urban Land Conservancy, Enterprise Community Partners, and private investors created a $15 million development fund to support the affordable housing land banking.</v>
      </c>
      <c r="E119" t="str">
        <f>SUBSTITUTE(Master!E119," ","")</f>
        <v>TIGER2010Planning</v>
      </c>
      <c r="F119" t="s">
        <v>422</v>
      </c>
      <c r="G119" t="str">
        <f t="shared" si="4"/>
        <v>&lt;name&gt;Denver TOD Program - Strategic Implementation&lt;/name&gt;</v>
      </c>
      <c r="H119" t="str">
        <f t="shared" si="5"/>
        <v>&lt;description&gt;&lt;![CDATA[&lt;b&gt;Applicant:&lt;/b&gt; City and County of Denver, Colorado-Community Planning and Development &lt;br&gt;&lt;b&gt;TIGER Round:&lt;/b&gt; TIGER 2010 Planning&lt;br&gt;&lt;b&gt;Urban/Rural:&lt;/b&gt;Urban&lt;br&gt;&lt;b&gt;TIGER Award: &lt;/b&gt;1155872&lt;br&gt;&lt;b&gt;Modal Administration:&lt;/b&gt;FTA&lt;br&gt;&lt;b&gt;Progject Type:&lt;/b&gt; Planning&lt;br&gt;&lt;br&gt;&lt;b&gt;Project Description:&lt;/b&gt; The Denver Housing Authority is dedicated to transforming its 62 acres of property along the new West Corridor light rail line into transit-oriented, sustainable communities. The grant will be used to implement Transit-Oriented Development (TOD) programs, including a comprehensive, multi-modal plan for future nearby transit stations and high frequency bus corridors. The planning process will include affordable housing land banking, station area plan implementation, preliminary design, and public outreach. The partnership between Denver, the Urban Land Conservancy, Enterprise Community Partners, and private investors created a $15 million development fund to support the affordable housing land banking.]]&gt;&lt;/description&gt;</v>
      </c>
      <c r="I119" t="str">
        <f t="shared" si="6"/>
        <v>&lt;styleUrl&gt;#TIGER2010Planning&lt;/styleUrl&gt;</v>
      </c>
      <c r="J119" t="str">
        <f t="shared" si="7"/>
        <v>&lt;Point&gt;&lt;coordinates&gt;-104.995697,39.739481,0&lt;/coordinates&gt;&lt;/Point&gt;</v>
      </c>
      <c r="K119" t="s">
        <v>423</v>
      </c>
    </row>
    <row r="120" spans="1:11" x14ac:dyDescent="0.25">
      <c r="A120">
        <f>Master!I120</f>
        <v>34.962108000000001</v>
      </c>
      <c r="B120">
        <f>Master!J120</f>
        <v>-107.29816700000001</v>
      </c>
      <c r="C120" t="str">
        <f>Master!C120</f>
        <v xml:space="preserve">Bike/Ped Trail Design </v>
      </c>
      <c r="D120" t="str">
        <f>"&lt;b&gt;Applicant:&lt;/b&gt; "&amp;Master!D120&amp;"&lt;br&gt;&lt;b&gt;TIGER Round:&lt;/b&gt; "&amp;Master!E120&amp;"&lt;br&gt;&lt;b&gt;Urban/Rural:&lt;/b&gt;"&amp;Master!B120&amp;"&lt;br&gt;&lt;b&gt;TIGER Award: &lt;/b&gt;"&amp;Master!H120&amp;"&lt;br&gt;&lt;b&gt;Modal Administration:&lt;/b&gt;"&amp;Master!A120&amp;"&lt;br&gt;&lt;b&gt;Progject Type:&lt;/b&gt; "&amp;Master!F120&amp;"&lt;br&gt;&lt;br&gt;&lt;b&gt;Project Description:&lt;/b&gt; "&amp;Master!G120</f>
        <v>&lt;b&gt;Applicant:&lt;/b&gt; Pueblo of Laguna&lt;br&gt;&lt;b&gt;TIGER Round:&lt;/b&gt; TIGER 2010 Planning&lt;br&gt;&lt;b&gt;Urban/Rural:&lt;/b&gt;Rural&lt;br&gt;&lt;b&gt;TIGER Award: &lt;/b&gt;1470000&lt;br&gt;&lt;b&gt;Modal Administration:&lt;/b&gt;FHWA&lt;br&gt;&lt;b&gt;Progject Type:&lt;/b&gt; Planning&lt;br&gt;&lt;br&gt;&lt;b&gt;Project Description:&lt;/b&gt; The project will pursue planning and design of approximately 40 miles of trails on Pueblo of Laguna Native American reservation to connect six distinct communities with a focus on their traditional village cores. The project will support revitalization through the development of a comprehensive bike/pedestrian route plan for Pueblo of Laguna villages and complete engineering designs, including related surveys, studies, and environmental (NEPA) and archaeological clearances, to make top-priority routes “shovel-ready.”</v>
      </c>
      <c r="E120" t="str">
        <f>SUBSTITUTE(Master!E120," ","")</f>
        <v>TIGER2010Planning</v>
      </c>
      <c r="F120" t="s">
        <v>422</v>
      </c>
      <c r="G120" t="str">
        <f t="shared" si="4"/>
        <v>&lt;name&gt;Bike/Ped Trail Design &lt;/name&gt;</v>
      </c>
      <c r="H120" t="str">
        <f t="shared" si="5"/>
        <v>&lt;description&gt;&lt;![CDATA[&lt;b&gt;Applicant:&lt;/b&gt; Pueblo of Laguna&lt;br&gt;&lt;b&gt;TIGER Round:&lt;/b&gt; TIGER 2010 Planning&lt;br&gt;&lt;b&gt;Urban/Rural:&lt;/b&gt;Rural&lt;br&gt;&lt;b&gt;TIGER Award: &lt;/b&gt;1470000&lt;br&gt;&lt;b&gt;Modal Administration:&lt;/b&gt;FHWA&lt;br&gt;&lt;b&gt;Progject Type:&lt;/b&gt; Planning&lt;br&gt;&lt;br&gt;&lt;b&gt;Project Description:&lt;/b&gt; The project will pursue planning and design of approximately 40 miles of trails on Pueblo of Laguna Native American reservation to connect six distinct communities with a focus on their traditional village cores. The project will support revitalization through the development of a comprehensive bike/pedestrian route plan for Pueblo of Laguna villages and complete engineering designs, including related surveys, studies, and environmental (NEPA) and archaeological clearances, to make top-priority routes “shovel-ready.”]]&gt;&lt;/description&gt;</v>
      </c>
      <c r="I120" t="str">
        <f t="shared" si="6"/>
        <v>&lt;styleUrl&gt;#TIGER2010Planning&lt;/styleUrl&gt;</v>
      </c>
      <c r="J120" t="str">
        <f t="shared" si="7"/>
        <v>&lt;Point&gt;&lt;coordinates&gt;-107.298167,34.962108,0&lt;/coordinates&gt;&lt;/Point&gt;</v>
      </c>
      <c r="K120" t="s">
        <v>423</v>
      </c>
    </row>
    <row r="121" spans="1:11" x14ac:dyDescent="0.25">
      <c r="A121">
        <f>Master!I121</f>
        <v>45.496706000000003</v>
      </c>
      <c r="B121">
        <f>Master!J121</f>
        <v>-122.903183</v>
      </c>
      <c r="C121" t="str">
        <f>Master!C121</f>
        <v>Aloha-Reedville Study and Livable Community Plan</v>
      </c>
      <c r="D121" t="str">
        <f>"&lt;b&gt;Applicant:&lt;/b&gt; "&amp;Master!D121&amp;"&lt;br&gt;&lt;b&gt;TIGER Round:&lt;/b&gt; "&amp;Master!E121&amp;"&lt;br&gt;&lt;b&gt;Urban/Rural:&lt;/b&gt;"&amp;Master!B121&amp;"&lt;br&gt;&lt;b&gt;TIGER Award: &lt;/b&gt;"&amp;Master!H121&amp;"&lt;br&gt;&lt;b&gt;Modal Administration:&lt;/b&gt;"&amp;Master!A121&amp;"&lt;br&gt;&lt;b&gt;Progject Type:&lt;/b&gt; "&amp;Master!F121&amp;"&lt;br&gt;&lt;br&gt;&lt;b&gt;Project Description:&lt;/b&gt; "&amp;Master!G121</f>
        <v>&lt;b&gt;Applicant:&lt;/b&gt; Washington County&lt;br&gt;&lt;b&gt;TIGER Round:&lt;/b&gt; TIGER 2010 Planning&lt;br&gt;&lt;b&gt;Urban/Rural:&lt;/b&gt;Urban&lt;br&gt;&lt;b&gt;TIGER Award: &lt;/b&gt;1500000&lt;br&gt;&lt;b&gt;Modal Administration:&lt;/b&gt;FHWA&lt;br&gt;&lt;b&gt;Progject Type:&lt;/b&gt; Planning&lt;br&gt;&lt;br&gt;&lt;b&gt;Project Description:&lt;/b&gt; The Livable Community Plan will allow for strategic corridor and town center economic development; land use and streetscape improvements; a bicycle and pedestrian plan; and a housing equity and opportunity strategy in the unincorporated urban area of Washington County between Hillsboro and Beaverton. The plan will investigate causes and develop strategies to stop economic and physical decline in the under-invested area between the fifth and sixth largest cities in Oregon.</v>
      </c>
      <c r="E121" t="str">
        <f>SUBSTITUTE(Master!E121," ","")</f>
        <v>TIGER2010Planning</v>
      </c>
      <c r="F121" t="s">
        <v>422</v>
      </c>
      <c r="G121" t="str">
        <f t="shared" si="4"/>
        <v>&lt;name&gt;Aloha-Reedville Study and Livable Community Plan&lt;/name&gt;</v>
      </c>
      <c r="H121" t="str">
        <f t="shared" si="5"/>
        <v>&lt;description&gt;&lt;![CDATA[&lt;b&gt;Applicant:&lt;/b&gt; Washington County&lt;br&gt;&lt;b&gt;TIGER Round:&lt;/b&gt; TIGER 2010 Planning&lt;br&gt;&lt;b&gt;Urban/Rural:&lt;/b&gt;Urban&lt;br&gt;&lt;b&gt;TIGER Award: &lt;/b&gt;1500000&lt;br&gt;&lt;b&gt;Modal Administration:&lt;/b&gt;FHWA&lt;br&gt;&lt;b&gt;Progject Type:&lt;/b&gt; Planning&lt;br&gt;&lt;br&gt;&lt;b&gt;Project Description:&lt;/b&gt; The Livable Community Plan will allow for strategic corridor and town center economic development; land use and streetscape improvements; a bicycle and pedestrian plan; and a housing equity and opportunity strategy in the unincorporated urban area of Washington County between Hillsboro and Beaverton. The plan will investigate causes and develop strategies to stop economic and physical decline in the under-invested area between the fifth and sixth largest cities in Oregon.]]&gt;&lt;/description&gt;</v>
      </c>
      <c r="I121" t="str">
        <f t="shared" si="6"/>
        <v>&lt;styleUrl&gt;#TIGER2010Planning&lt;/styleUrl&gt;</v>
      </c>
      <c r="J121" t="str">
        <f t="shared" si="7"/>
        <v>&lt;Point&gt;&lt;coordinates&gt;-122.903183,45.496706,0&lt;/coordinates&gt;&lt;/Point&gt;</v>
      </c>
      <c r="K121" t="s">
        <v>423</v>
      </c>
    </row>
    <row r="122" spans="1:11" x14ac:dyDescent="0.25">
      <c r="A122">
        <f>Master!I122</f>
        <v>40.812331999999998</v>
      </c>
      <c r="B122">
        <f>Master!J122</f>
        <v>-73.885265000000004</v>
      </c>
      <c r="C122" t="str">
        <f>Master!C122</f>
        <v xml:space="preserve">Sheridan Expressway Corridor </v>
      </c>
      <c r="D122" t="str">
        <f>"&lt;b&gt;Applicant:&lt;/b&gt; "&amp;Master!D122&amp;"&lt;br&gt;&lt;b&gt;TIGER Round:&lt;/b&gt; "&amp;Master!E122&amp;"&lt;br&gt;&lt;b&gt;Urban/Rural:&lt;/b&gt;"&amp;Master!B122&amp;"&lt;br&gt;&lt;b&gt;TIGER Award: &lt;/b&gt;"&amp;Master!H122&amp;"&lt;br&gt;&lt;b&gt;Modal Administration:&lt;/b&gt;"&amp;Master!A122&amp;"&lt;br&gt;&lt;b&gt;Progject Type:&lt;/b&gt; "&amp;Master!F122&amp;"&lt;br&gt;&lt;br&gt;&lt;b&gt;Project Description:&lt;/b&gt; "&amp;Master!G122</f>
        <v>&lt;b&gt;Applicant:&lt;/b&gt; New York City DOT&lt;br&gt;&lt;b&gt;TIGER Round:&lt;/b&gt; TIGER 2010 Planning&lt;br&gt;&lt;b&gt;Urban/Rural:&lt;/b&gt;Urban&lt;br&gt;&lt;b&gt;TIGER Award: &lt;/b&gt;1510171&lt;br&gt;&lt;b&gt;Modal Administration:&lt;/b&gt;FHWA&lt;br&gt;&lt;b&gt;Progject Type:&lt;/b&gt; Planning&lt;br&gt;&lt;br&gt;&lt;b&gt;Project Description:&lt;/b&gt; The project will create a neighborhood development plan for the Sheridan Expressway and Hunts Point area. Through a City-led, multi-agency, holistic planning process the plan will identify the needs and goals of the business and residential communities in the area. Technical analysis will examine alternatives to improve access to the Hunts Point Food Distribution Center allowing the area to come to an informed position about how possible solutions will affect the community. Alternatives under consideration include removing the Sheridan, rebuilding the interchange of the Sheridan and the Bruckner, or creating a new interchange for Hunts Point at Oak Point Avenue.</v>
      </c>
      <c r="E122" t="str">
        <f>SUBSTITUTE(Master!E122," ","")</f>
        <v>TIGER2010Planning</v>
      </c>
      <c r="F122" t="s">
        <v>422</v>
      </c>
      <c r="G122" t="str">
        <f t="shared" si="4"/>
        <v>&lt;name&gt;Sheridan Expressway Corridor &lt;/name&gt;</v>
      </c>
      <c r="H122" t="str">
        <f t="shared" si="5"/>
        <v>&lt;description&gt;&lt;![CDATA[&lt;b&gt;Applicant:&lt;/b&gt; New York City DOT&lt;br&gt;&lt;b&gt;TIGER Round:&lt;/b&gt; TIGER 2010 Planning&lt;br&gt;&lt;b&gt;Urban/Rural:&lt;/b&gt;Urban&lt;br&gt;&lt;b&gt;TIGER Award: &lt;/b&gt;1510171&lt;br&gt;&lt;b&gt;Modal Administration:&lt;/b&gt;FHWA&lt;br&gt;&lt;b&gt;Progject Type:&lt;/b&gt; Planning&lt;br&gt;&lt;br&gt;&lt;b&gt;Project Description:&lt;/b&gt; The project will create a neighborhood development plan for the Sheridan Expressway and Hunts Point area. Through a City-led, multi-agency, holistic planning process the plan will identify the needs and goals of the business and residential communities in the area. Technical analysis will examine alternatives to improve access to the Hunts Point Food Distribution Center allowing the area to come to an informed position about how possible solutions will affect the community. Alternatives under consideration include removing the Sheridan, rebuilding the interchange of the Sheridan and the Bruckner, or creating a new interchange for Hunts Point at Oak Point Avenue.]]&gt;&lt;/description&gt;</v>
      </c>
      <c r="I122" t="str">
        <f t="shared" si="6"/>
        <v>&lt;styleUrl&gt;#TIGER2010Planning&lt;/styleUrl&gt;</v>
      </c>
      <c r="J122" t="str">
        <f t="shared" si="7"/>
        <v>&lt;Point&gt;&lt;coordinates&gt;-73.885265,40.812332,0&lt;/coordinates&gt;&lt;/Point&gt;</v>
      </c>
      <c r="K122" t="s">
        <v>423</v>
      </c>
    </row>
    <row r="123" spans="1:11" x14ac:dyDescent="0.25">
      <c r="A123">
        <f>Master!I123</f>
        <v>40.718961</v>
      </c>
      <c r="B123">
        <f>Master!J123</f>
        <v>-74.045889000000003</v>
      </c>
      <c r="C123" t="str">
        <f>Master!C123</f>
        <v>Canal Crossing</v>
      </c>
      <c r="D123" t="str">
        <f>"&lt;b&gt;Applicant:&lt;/b&gt; "&amp;Master!D123&amp;"&lt;br&gt;&lt;b&gt;TIGER Round:&lt;/b&gt; "&amp;Master!E123&amp;"&lt;br&gt;&lt;b&gt;Urban/Rural:&lt;/b&gt;"&amp;Master!B123&amp;"&lt;br&gt;&lt;b&gt;TIGER Award: &lt;/b&gt;"&amp;Master!H123&amp;"&lt;br&gt;&lt;b&gt;Modal Administration:&lt;/b&gt;"&amp;Master!A123&amp;"&lt;br&gt;&lt;b&gt;Progject Type:&lt;/b&gt; "&amp;Master!F123&amp;"&lt;br&gt;&lt;br&gt;&lt;b&gt;Project Description:&lt;/b&gt; "&amp;Master!G123</f>
        <v>&lt;b&gt;Applicant:&lt;/b&gt; Jersey City Redevelopment Agency&lt;br&gt;&lt;b&gt;TIGER Round:&lt;/b&gt; TIGER 2010 Planning&lt;br&gt;&lt;b&gt;Urban/Rural:&lt;/b&gt;Urban&lt;br&gt;&lt;b&gt;TIGER Award: &lt;/b&gt;1964400&lt;br&gt;&lt;b&gt;Modal Administration:&lt;/b&gt;FHWA&lt;br&gt;&lt;b&gt;Progject Type:&lt;/b&gt; Planning&lt;br&gt;&lt;br&gt;&lt;b&gt;Project Description:&lt;/b&gt; Planning and design efforts will address modifications to infrastructure, subdivision of properties, zoning changes, and connections to the light rail stop and bike paths at Canal Crossing, a 111-acre redevelopment site in Jersey City surrounded by predominately minority households with high unemployment and poverty rates. Revitalization of this area has been hampered by outdated infrastructure, large tracts of contaminated former industrial lands, and a road system that fails to sufficiently link up with the local regional rail network. The project focus will be to create a residential, mixed-use, transit-oriented development with access to open space amenities in a community with a significant low-income population. The process will also develop a formal legal framework to ensure that redevelopment is equitable.</v>
      </c>
      <c r="E123" t="str">
        <f>SUBSTITUTE(Master!E123," ","")</f>
        <v>TIGER2010Planning</v>
      </c>
      <c r="F123" t="s">
        <v>422</v>
      </c>
      <c r="G123" t="str">
        <f t="shared" si="4"/>
        <v>&lt;name&gt;Canal Crossing&lt;/name&gt;</v>
      </c>
      <c r="H123" t="str">
        <f t="shared" si="5"/>
        <v>&lt;description&gt;&lt;![CDATA[&lt;b&gt;Applicant:&lt;/b&gt; Jersey City Redevelopment Agency&lt;br&gt;&lt;b&gt;TIGER Round:&lt;/b&gt; TIGER 2010 Planning&lt;br&gt;&lt;b&gt;Urban/Rural:&lt;/b&gt;Urban&lt;br&gt;&lt;b&gt;TIGER Award: &lt;/b&gt;1964400&lt;br&gt;&lt;b&gt;Modal Administration:&lt;/b&gt;FHWA&lt;br&gt;&lt;b&gt;Progject Type:&lt;/b&gt; Planning&lt;br&gt;&lt;br&gt;&lt;b&gt;Project Description:&lt;/b&gt; Planning and design efforts will address modifications to infrastructure, subdivision of properties, zoning changes, and connections to the light rail stop and bike paths at Canal Crossing, a 111-acre redevelopment site in Jersey City surrounded by predominately minority households with high unemployment and poverty rates. Revitalization of this area has been hampered by outdated infrastructure, large tracts of contaminated former industrial lands, and a road system that fails to sufficiently link up with the local regional rail network. The project focus will be to create a residential, mixed-use, transit-oriented development with access to open space amenities in a community with a significant low-income population. The process will also develop a formal legal framework to ensure that redevelopment is equitable.]]&gt;&lt;/description&gt;</v>
      </c>
      <c r="I123" t="str">
        <f t="shared" si="6"/>
        <v>&lt;styleUrl&gt;#TIGER2010Planning&lt;/styleUrl&gt;</v>
      </c>
      <c r="J123" t="str">
        <f t="shared" si="7"/>
        <v>&lt;Point&gt;&lt;coordinates&gt;-74.045889,40.718961,0&lt;/coordinates&gt;&lt;/Point&gt;</v>
      </c>
      <c r="K123" t="s">
        <v>423</v>
      </c>
    </row>
    <row r="124" spans="1:11" x14ac:dyDescent="0.25">
      <c r="A124">
        <f>Master!I124</f>
        <v>37.804214999999999</v>
      </c>
      <c r="B124">
        <f>Master!J124</f>
        <v>-122.272488</v>
      </c>
      <c r="C124" t="str">
        <f>Master!C124</f>
        <v xml:space="preserve">Oakland Army Base Infrastructure Master Plan </v>
      </c>
      <c r="D124" t="str">
        <f>"&lt;b&gt;Applicant:&lt;/b&gt; "&amp;Master!D124&amp;"&lt;br&gt;&lt;b&gt;TIGER Round:&lt;/b&gt; "&amp;Master!E124&amp;"&lt;br&gt;&lt;b&gt;Urban/Rural:&lt;/b&gt;"&amp;Master!B124&amp;"&lt;br&gt;&lt;b&gt;TIGER Award: &lt;/b&gt;"&amp;Master!H124&amp;"&lt;br&gt;&lt;b&gt;Modal Administration:&lt;/b&gt;"&amp;Master!A124&amp;"&lt;br&gt;&lt;b&gt;Progject Type:&lt;/b&gt; "&amp;Master!F124&amp;"&lt;br&gt;&lt;br&gt;&lt;b&gt;Project Description:&lt;/b&gt; "&amp;Master!G124</f>
        <v>&lt;b&gt;Applicant:&lt;/b&gt; City of Oakland&lt;br&gt;&lt;b&gt;TIGER Round:&lt;/b&gt; TIGER 2010 Planning&lt;br&gt;&lt;b&gt;Urban/Rural:&lt;/b&gt;Urban&lt;br&gt;&lt;b&gt;TIGER Award: &lt;/b&gt;2000000&lt;br&gt;&lt;b&gt;Modal Administration:&lt;/b&gt;FHWA&lt;br&gt;&lt;b&gt;Progject Type:&lt;/b&gt; Planning&lt;br&gt;&lt;br&gt;&lt;b&gt;Project Description:&lt;/b&gt; The City of Oakland is developing a Comprehensive Plan for 1,800 acres in two adjoining redevelopment areas, the Oakland Army Base Redevelopment Area and the West Oakland Redevelopment Area. TIGER II dollars will aid will help develop an Infrastructure Master Plan and associated Environmental Impact Report to direct needed utility and roadway improvements for the former Oakland Army Base. The project will also include a Specific Plan and associated Environmental Impact Report to guide future development in West Oakland and a framework for developing undervalued and blighted land in the West Oakland community. The Specific Plan will include strategies for Transit-Oriented Development at the West Oakland Station, the busiest station on the Bay Area Rapid Transit line, to better link transportation choices with new housing and employment options within the community.</v>
      </c>
      <c r="E124" t="str">
        <f>SUBSTITUTE(Master!E124," ","")</f>
        <v>TIGER2010Planning</v>
      </c>
      <c r="F124" t="s">
        <v>422</v>
      </c>
      <c r="G124" t="str">
        <f t="shared" si="4"/>
        <v>&lt;name&gt;Oakland Army Base Infrastructure Master Plan &lt;/name&gt;</v>
      </c>
      <c r="H124" t="str">
        <f t="shared" si="5"/>
        <v>&lt;description&gt;&lt;![CDATA[&lt;b&gt;Applicant:&lt;/b&gt; City of Oakland&lt;br&gt;&lt;b&gt;TIGER Round:&lt;/b&gt; TIGER 2010 Planning&lt;br&gt;&lt;b&gt;Urban/Rural:&lt;/b&gt;Urban&lt;br&gt;&lt;b&gt;TIGER Award: &lt;/b&gt;2000000&lt;br&gt;&lt;b&gt;Modal Administration:&lt;/b&gt;FHWA&lt;br&gt;&lt;b&gt;Progject Type:&lt;/b&gt; Planning&lt;br&gt;&lt;br&gt;&lt;b&gt;Project Description:&lt;/b&gt; The City of Oakland is developing a Comprehensive Plan for 1,800 acres in two adjoining redevelopment areas, the Oakland Army Base Redevelopment Area and the West Oakland Redevelopment Area. TIGER II dollars will aid will help develop an Infrastructure Master Plan and associated Environmental Impact Report to direct needed utility and roadway improvements for the former Oakland Army Base. The project will also include a Specific Plan and associated Environmental Impact Report to guide future development in West Oakland and a framework for developing undervalued and blighted land in the West Oakland community. The Specific Plan will include strategies for Transit-Oriented Development at the West Oakland Station, the busiest station on the Bay Area Rapid Transit line, to better link transportation choices with new housing and employment options within the community.]]&gt;&lt;/description&gt;</v>
      </c>
      <c r="I124" t="str">
        <f t="shared" si="6"/>
        <v>&lt;styleUrl&gt;#TIGER2010Planning&lt;/styleUrl&gt;</v>
      </c>
      <c r="J124" t="str">
        <f t="shared" si="7"/>
        <v>&lt;Point&gt;&lt;coordinates&gt;-122.272488,37.804215,0&lt;/coordinates&gt;&lt;/Point&gt;</v>
      </c>
      <c r="K124" t="s">
        <v>423</v>
      </c>
    </row>
    <row r="125" spans="1:11" x14ac:dyDescent="0.25">
      <c r="A125">
        <f>Master!I125</f>
        <v>39.679955</v>
      </c>
      <c r="B125">
        <f>Master!J125</f>
        <v>-75.752037000000001</v>
      </c>
      <c r="C125" t="str">
        <f>Master!C125</f>
        <v xml:space="preserve">Newark Train Station Improvement Plan </v>
      </c>
      <c r="D125" t="str">
        <f>"&lt;b&gt;Applicant:&lt;/b&gt; "&amp;Master!D125&amp;"&lt;br&gt;&lt;b&gt;TIGER Round:&lt;/b&gt; "&amp;Master!E125&amp;"&lt;br&gt;&lt;b&gt;Urban/Rural:&lt;/b&gt;"&amp;Master!B125&amp;"&lt;br&gt;&lt;b&gt;TIGER Award: &lt;/b&gt;"&amp;Master!H125&amp;"&lt;br&gt;&lt;b&gt;Modal Administration:&lt;/b&gt;"&amp;Master!A125&amp;"&lt;br&gt;&lt;b&gt;Progject Type:&lt;/b&gt; "&amp;Master!F125&amp;"&lt;br&gt;&lt;br&gt;&lt;b&gt;Project Description:&lt;/b&gt; "&amp;Master!G125</f>
        <v>&lt;b&gt;Applicant:&lt;/b&gt; Wilmington Area Planning Council (WILMAPCO)&lt;br&gt;&lt;b&gt;TIGER Round:&lt;/b&gt; TIGER 2010 Planning&lt;br&gt;&lt;b&gt;Urban/Rural:&lt;/b&gt;Urban&lt;br&gt;&lt;b&gt;TIGER Award: &lt;/b&gt;2250000&lt;br&gt;&lt;b&gt;Modal Administration:&lt;/b&gt;FTA&lt;br&gt;&lt;b&gt;Progject Type:&lt;/b&gt; Planning&lt;br&gt;&lt;br&gt;&lt;b&gt;Project Description:&lt;/b&gt; Money from TIGER II will pay for the design of a multi-modal passenger rail station that will be located in a former Chrysler automotive plant now owned by the University of Delaware. The money will also help eliminate existing freight rail conflicts. This transit-oriented development on a brownfield site will increase passenger service on the Northeast Corridor and provide transportation choices for transit users, pedestrians and bicyclists.</v>
      </c>
      <c r="E125" t="str">
        <f>SUBSTITUTE(Master!E125," ","")</f>
        <v>TIGER2010Planning</v>
      </c>
      <c r="F125" t="s">
        <v>422</v>
      </c>
      <c r="G125" t="str">
        <f t="shared" si="4"/>
        <v>&lt;name&gt;Newark Train Station Improvement Plan &lt;/name&gt;</v>
      </c>
      <c r="H125" t="str">
        <f t="shared" si="5"/>
        <v>&lt;description&gt;&lt;![CDATA[&lt;b&gt;Applicant:&lt;/b&gt; Wilmington Area Planning Council (WILMAPCO)&lt;br&gt;&lt;b&gt;TIGER Round:&lt;/b&gt; TIGER 2010 Planning&lt;br&gt;&lt;b&gt;Urban/Rural:&lt;/b&gt;Urban&lt;br&gt;&lt;b&gt;TIGER Award: &lt;/b&gt;2250000&lt;br&gt;&lt;b&gt;Modal Administration:&lt;/b&gt;FTA&lt;br&gt;&lt;b&gt;Progject Type:&lt;/b&gt; Planning&lt;br&gt;&lt;br&gt;&lt;b&gt;Project Description:&lt;/b&gt; Money from TIGER II will pay for the design of a multi-modal passenger rail station that will be located in a former Chrysler automotive plant now owned by the University of Delaware. The money will also help eliminate existing freight rail conflicts. This transit-oriented development on a brownfield site will increase passenger service on the Northeast Corridor and provide transportation choices for transit users, pedestrians and bicyclists.]]&gt;&lt;/description&gt;</v>
      </c>
      <c r="I125" t="str">
        <f t="shared" si="6"/>
        <v>&lt;styleUrl&gt;#TIGER2010Planning&lt;/styleUrl&gt;</v>
      </c>
      <c r="J125" t="str">
        <f t="shared" si="7"/>
        <v>&lt;Point&gt;&lt;coordinates&gt;-75.752037,39.679955,0&lt;/coordinates&gt;&lt;/Point&gt;</v>
      </c>
      <c r="K125" t="s">
        <v>423</v>
      </c>
    </row>
    <row r="126" spans="1:11" x14ac:dyDescent="0.25">
      <c r="A126">
        <f>Master!I126</f>
        <v>42.154124000000003</v>
      </c>
      <c r="B126">
        <f>Master!J126</f>
        <v>-88.136126000000004</v>
      </c>
      <c r="C126" t="str">
        <f>Master!C126</f>
        <v xml:space="preserve">US-14 Underpass (Barrington) </v>
      </c>
      <c r="D126" t="str">
        <f>"&lt;b&gt;Applicant:&lt;/b&gt; "&amp;Master!D126&amp;"&lt;br&gt;&lt;b&gt;TIGER Round:&lt;/b&gt; "&amp;Master!E126&amp;"&lt;br&gt;&lt;b&gt;Urban/Rural:&lt;/b&gt;"&amp;Master!B126&amp;"&lt;br&gt;&lt;b&gt;TIGER Award: &lt;/b&gt;"&amp;Master!H126&amp;"&lt;br&gt;&lt;b&gt;Modal Administration:&lt;/b&gt;"&amp;Master!A126&amp;"&lt;br&gt;&lt;b&gt;Progject Type:&lt;/b&gt; "&amp;Master!F126&amp;"&lt;br&gt;&lt;br&gt;&lt;b&gt;Project Description:&lt;/b&gt; "&amp;Master!G126</f>
        <v>&lt;b&gt;Applicant:&lt;/b&gt; Village of Barrington, Illinois&lt;br&gt;&lt;b&gt;TIGER Round:&lt;/b&gt; TIGER 2010 Planning&lt;br&gt;&lt;b&gt;Urban/Rural:&lt;/b&gt;Urban&lt;br&gt;&lt;b&gt;TIGER Award: &lt;/b&gt;2800000&lt;br&gt;&lt;b&gt;Modal Administration:&lt;/b&gt;FHWA&lt;br&gt;&lt;b&gt;Progject Type:&lt;/b&gt; Planning&lt;br&gt;&lt;br&gt;&lt;b&gt;Project Description:&lt;/b&gt; The US-14 Underpass project will complete preliminary engineering and design for the grade separation of five lanes of US Route 14, as well as the existing pedestrian walkway and bike trail from the EJ and E/Canadian National Railway. This project will alleviate safety concerns due to significantly increased rail traffic following the Surface Transportation Board’s approval of the Canadian National acquisition of the EJ and E Railroad. The TIGER II grant will fund preliminary work to prepare for the $70 million construction project that will increase safety, efficiency and economic competitiveness in rural Illinois.</v>
      </c>
      <c r="E126" t="str">
        <f>SUBSTITUTE(Master!E126," ","")</f>
        <v>TIGER2010Planning</v>
      </c>
      <c r="F126" t="s">
        <v>422</v>
      </c>
      <c r="G126" t="str">
        <f t="shared" si="4"/>
        <v>&lt;name&gt;US-14 Underpass (Barrington) &lt;/name&gt;</v>
      </c>
      <c r="H126" t="str">
        <f t="shared" si="5"/>
        <v>&lt;description&gt;&lt;![CDATA[&lt;b&gt;Applicant:&lt;/b&gt; Village of Barrington, Illinois&lt;br&gt;&lt;b&gt;TIGER Round:&lt;/b&gt; TIGER 2010 Planning&lt;br&gt;&lt;b&gt;Urban/Rural:&lt;/b&gt;Urban&lt;br&gt;&lt;b&gt;TIGER Award: &lt;/b&gt;2800000&lt;br&gt;&lt;b&gt;Modal Administration:&lt;/b&gt;FHWA&lt;br&gt;&lt;b&gt;Progject Type:&lt;/b&gt; Planning&lt;br&gt;&lt;br&gt;&lt;b&gt;Project Description:&lt;/b&gt; The US-14 Underpass project will complete preliminary engineering and design for the grade separation of five lanes of US Route 14, as well as the existing pedestrian walkway and bike trail from the EJ and E/Canadian National Railway. This project will alleviate safety concerns due to significantly increased rail traffic following the Surface Transportation Board’s approval of the Canadian National acquisition of the EJ and E Railroad. The TIGER II grant will fund preliminary work to prepare for the $70 million construction project that will increase safety, efficiency and economic competitiveness in rural Illinois.]]&gt;&lt;/description&gt;</v>
      </c>
      <c r="I126" t="str">
        <f t="shared" si="6"/>
        <v>&lt;styleUrl&gt;#TIGER2010Planning&lt;/styleUrl&gt;</v>
      </c>
      <c r="J126" t="str">
        <f t="shared" si="7"/>
        <v>&lt;Point&gt;&lt;coordinates&gt;-88.136126,42.154124,0&lt;/coordinates&gt;&lt;/Point&gt;</v>
      </c>
      <c r="K126" t="s">
        <v>423</v>
      </c>
    </row>
    <row r="127" spans="1:11" x14ac:dyDescent="0.25">
      <c r="A127">
        <f>Master!I127</f>
        <v>63.473326999999998</v>
      </c>
      <c r="B127">
        <f>Master!J127</f>
        <v>-162.039962</v>
      </c>
      <c r="C127" t="str">
        <f>Master!C127</f>
        <v>St. Michael Community Streets</v>
      </c>
      <c r="D127" t="str">
        <f>"&lt;b&gt;Applicant:&lt;/b&gt; "&amp;Master!D127&amp;"&lt;br&gt;&lt;b&gt;TIGER Round:&lt;/b&gt; "&amp;Master!E127&amp;"&lt;br&gt;&lt;b&gt;Urban/Rural:&lt;/b&gt;"&amp;Master!B127&amp;"&lt;br&gt;&lt;b&gt;TIGER Award: &lt;/b&gt;"&amp;Master!H127&amp;"&lt;br&gt;&lt;b&gt;Modal Administration:&lt;/b&gt;"&amp;Master!A127&amp;"&lt;br&gt;&lt;b&gt;Progject Type:&lt;/b&gt; "&amp;Master!F127&amp;"&lt;br&gt;&lt;br&gt;&lt;b&gt;Project Description:&lt;/b&gt; "&amp;Master!G127</f>
        <v>&lt;b&gt;Applicant:&lt;/b&gt; St. Michael IRA&lt;br&gt;&lt;b&gt;TIGER Round:&lt;/b&gt; TIGER 2011&lt;br&gt;&lt;b&gt;Urban/Rural:&lt;/b&gt;Rural&lt;br&gt;&lt;b&gt;TIGER Award: &lt;/b&gt;1000000&lt;br&gt;&lt;b&gt;Modal Administration:&lt;/b&gt;FHWA&lt;br&gt;&lt;b&gt;Progject Type:&lt;/b&gt; Road&lt;br&gt;&lt;br&gt;&lt;b&gt;Project Description:&lt;/b&gt; The Native Village of St. Michael IRA will re-contour and resurface the existing roads and construct new road extensions. The project will also construct new boardwalks and rebuild existing boardwalks. The complete project will make improvements to approximately 4.39 miles of road.</v>
      </c>
      <c r="E127" t="str">
        <f>SUBSTITUTE(Master!E127," ","")</f>
        <v>TIGER2011</v>
      </c>
      <c r="F127" t="s">
        <v>422</v>
      </c>
      <c r="G127" t="str">
        <f t="shared" si="4"/>
        <v>&lt;name&gt;St. Michael Community Streets&lt;/name&gt;</v>
      </c>
      <c r="H127" t="str">
        <f t="shared" si="5"/>
        <v>&lt;description&gt;&lt;![CDATA[&lt;b&gt;Applicant:&lt;/b&gt; St. Michael IRA&lt;br&gt;&lt;b&gt;TIGER Round:&lt;/b&gt; TIGER 2011&lt;br&gt;&lt;b&gt;Urban/Rural:&lt;/b&gt;Rural&lt;br&gt;&lt;b&gt;TIGER Award: &lt;/b&gt;1000000&lt;br&gt;&lt;b&gt;Modal Administration:&lt;/b&gt;FHWA&lt;br&gt;&lt;b&gt;Progject Type:&lt;/b&gt; Road&lt;br&gt;&lt;br&gt;&lt;b&gt;Project Description:&lt;/b&gt; The Native Village of St. Michael IRA will re-contour and resurface the existing roads and construct new road extensions. The project will also construct new boardwalks and rebuild existing boardwalks. The complete project will make improvements to approximately 4.39 miles of road.]]&gt;&lt;/description&gt;</v>
      </c>
      <c r="I127" t="str">
        <f t="shared" si="6"/>
        <v>&lt;styleUrl&gt;#TIGER2011&lt;/styleUrl&gt;</v>
      </c>
      <c r="J127" t="str">
        <f t="shared" si="7"/>
        <v>&lt;Point&gt;&lt;coordinates&gt;-162.039962,63.473327,0&lt;/coordinates&gt;&lt;/Point&gt;</v>
      </c>
      <c r="K127" t="s">
        <v>423</v>
      </c>
    </row>
    <row r="128" spans="1:11" x14ac:dyDescent="0.25">
      <c r="A128">
        <f>Master!I128</f>
        <v>44.449660999999999</v>
      </c>
      <c r="B128">
        <f>Master!J128</f>
        <v>-93.169383999999994</v>
      </c>
      <c r="C128" t="str">
        <f>Master!C128</f>
        <v>Northfield Multimodal Integration</v>
      </c>
      <c r="D128" t="str">
        <f>"&lt;b&gt;Applicant:&lt;/b&gt; "&amp;Master!D128&amp;"&lt;br&gt;&lt;b&gt;TIGER Round:&lt;/b&gt; "&amp;Master!E128&amp;"&lt;br&gt;&lt;b&gt;Urban/Rural:&lt;/b&gt;"&amp;Master!B128&amp;"&lt;br&gt;&lt;b&gt;TIGER Award: &lt;/b&gt;"&amp;Master!H128&amp;"&lt;br&gt;&lt;b&gt;Modal Administration:&lt;/b&gt;"&amp;Master!A128&amp;"&lt;br&gt;&lt;b&gt;Progject Type:&lt;/b&gt; "&amp;Master!F128&amp;"&lt;br&gt;&lt;br&gt;&lt;b&gt;Project Description:&lt;/b&gt; "&amp;Master!G128</f>
        <v xml:space="preserve">&lt;b&gt;Applicant:&lt;/b&gt; City of Northfield, Minnesota&lt;br&gt;&lt;b&gt;TIGER Round:&lt;/b&gt; TIGER 2011&lt;br&gt;&lt;b&gt;Urban/Rural:&lt;/b&gt;Rural&lt;br&gt;&lt;b&gt;TIGER Award: &lt;/b&gt;1060000&lt;br&gt;&lt;b&gt;Modal Administration:&lt;/b&gt;FHWA&lt;br&gt;&lt;b&gt;Progject Type:&lt;/b&gt; Road&lt;br&gt;&lt;br&gt;&lt;b&gt;Project Description:&lt;/b&gt; This project will construct new pedestrian facilities including sidewalks and a pedestrian bridge to help pedestrians cross State Highway 3, a major road bisecting the town of Northfield, as well as rail lines owned by Progressive Rail.  The location currently features high pedestrian traffic and is unsafe. </v>
      </c>
      <c r="E128" t="str">
        <f>SUBSTITUTE(Master!E128," ","")</f>
        <v>TIGER2011</v>
      </c>
      <c r="F128" t="s">
        <v>422</v>
      </c>
      <c r="G128" t="str">
        <f t="shared" si="4"/>
        <v>&lt;name&gt;Northfield Multimodal Integration&lt;/name&gt;</v>
      </c>
      <c r="H128" t="str">
        <f t="shared" si="5"/>
        <v>&lt;description&gt;&lt;![CDATA[&lt;b&gt;Applicant:&lt;/b&gt; City of Northfield, Minnesota&lt;br&gt;&lt;b&gt;TIGER Round:&lt;/b&gt; TIGER 2011&lt;br&gt;&lt;b&gt;Urban/Rural:&lt;/b&gt;Rural&lt;br&gt;&lt;b&gt;TIGER Award: &lt;/b&gt;1060000&lt;br&gt;&lt;b&gt;Modal Administration:&lt;/b&gt;FHWA&lt;br&gt;&lt;b&gt;Progject Type:&lt;/b&gt; Road&lt;br&gt;&lt;br&gt;&lt;b&gt;Project Description:&lt;/b&gt; This project will construct new pedestrian facilities including sidewalks and a pedestrian bridge to help pedestrians cross State Highway 3, a major road bisecting the town of Northfield, as well as rail lines owned by Progressive Rail.  The location currently features high pedestrian traffic and is unsafe. ]]&gt;&lt;/description&gt;</v>
      </c>
      <c r="I128" t="str">
        <f t="shared" si="6"/>
        <v>&lt;styleUrl&gt;#TIGER2011&lt;/styleUrl&gt;</v>
      </c>
      <c r="J128" t="str">
        <f t="shared" si="7"/>
        <v>&lt;Point&gt;&lt;coordinates&gt;-93.169384,44.449661,0&lt;/coordinates&gt;&lt;/Point&gt;</v>
      </c>
      <c r="K128" t="s">
        <v>423</v>
      </c>
    </row>
    <row r="129" spans="1:11" x14ac:dyDescent="0.25">
      <c r="A129">
        <f>Master!I129</f>
        <v>44.811425</v>
      </c>
      <c r="B129">
        <f>Master!J129</f>
        <v>-73.083239000000006</v>
      </c>
      <c r="C129" t="str">
        <f>Master!C129</f>
        <v xml:space="preserve">St. Albans Main Street Reconstruction </v>
      </c>
      <c r="D129" t="str">
        <f>"&lt;b&gt;Applicant:&lt;/b&gt; "&amp;Master!D129&amp;"&lt;br&gt;&lt;b&gt;TIGER Round:&lt;/b&gt; "&amp;Master!E129&amp;"&lt;br&gt;&lt;b&gt;Urban/Rural:&lt;/b&gt;"&amp;Master!B129&amp;"&lt;br&gt;&lt;b&gt;TIGER Award: &lt;/b&gt;"&amp;Master!H129&amp;"&lt;br&gt;&lt;b&gt;Modal Administration:&lt;/b&gt;"&amp;Master!A129&amp;"&lt;br&gt;&lt;b&gt;Progject Type:&lt;/b&gt; "&amp;Master!F129&amp;"&lt;br&gt;&lt;br&gt;&lt;b&gt;Project Description:&lt;/b&gt; "&amp;Master!G129</f>
        <v>&lt;b&gt;Applicant:&lt;/b&gt; City of Saint Albans, Vermont&lt;br&gt;&lt;b&gt;TIGER Round:&lt;/b&gt; TIGER 2011&lt;br&gt;&lt;b&gt;Urban/Rural:&lt;/b&gt;Rural&lt;br&gt;&lt;b&gt;TIGER Award: &lt;/b&gt;2088496&lt;br&gt;&lt;b&gt;Modal Administration:&lt;/b&gt;FHWA&lt;br&gt;&lt;b&gt;Progject Type:&lt;/b&gt; Road&lt;br&gt;&lt;br&gt;&lt;b&gt;Project Description:&lt;/b&gt; The City of St. Albans will reconstruct 1600 feet of North Main Street. The project would provide new sidewalks, pedestrian and street lighting, new tree plantings and storm water management, street paving,  new transit stops, new bicycle markings  and amenities, and reconstruction of parking and pedestrian crosswalks in full compliance with accessibility and safety standards.</v>
      </c>
      <c r="E129" t="str">
        <f>SUBSTITUTE(Master!E129," ","")</f>
        <v>TIGER2011</v>
      </c>
      <c r="F129" t="s">
        <v>422</v>
      </c>
      <c r="G129" t="str">
        <f t="shared" si="4"/>
        <v>&lt;name&gt;St. Albans Main Street Reconstruction &lt;/name&gt;</v>
      </c>
      <c r="H129" t="str">
        <f t="shared" si="5"/>
        <v>&lt;description&gt;&lt;![CDATA[&lt;b&gt;Applicant:&lt;/b&gt; City of Saint Albans, Vermont&lt;br&gt;&lt;b&gt;TIGER Round:&lt;/b&gt; TIGER 2011&lt;br&gt;&lt;b&gt;Urban/Rural:&lt;/b&gt;Rural&lt;br&gt;&lt;b&gt;TIGER Award: &lt;/b&gt;2088496&lt;br&gt;&lt;b&gt;Modal Administration:&lt;/b&gt;FHWA&lt;br&gt;&lt;b&gt;Progject Type:&lt;/b&gt; Road&lt;br&gt;&lt;br&gt;&lt;b&gt;Project Description:&lt;/b&gt; The City of St. Albans will reconstruct 1600 feet of North Main Street. The project would provide new sidewalks, pedestrian and street lighting, new tree plantings and storm water management, street paving,  new transit stops, new bicycle markings  and amenities, and reconstruction of parking and pedestrian crosswalks in full compliance with accessibility and safety standards.]]&gt;&lt;/description&gt;</v>
      </c>
      <c r="I129" t="str">
        <f t="shared" si="6"/>
        <v>&lt;styleUrl&gt;#TIGER2011&lt;/styleUrl&gt;</v>
      </c>
      <c r="J129" t="str">
        <f t="shared" si="7"/>
        <v>&lt;Point&gt;&lt;coordinates&gt;-73.083239,44.811425,0&lt;/coordinates&gt;&lt;/Point&gt;</v>
      </c>
      <c r="K129" t="s">
        <v>423</v>
      </c>
    </row>
    <row r="130" spans="1:11" x14ac:dyDescent="0.25">
      <c r="A130">
        <f>Master!I130</f>
        <v>42.780976000000003</v>
      </c>
      <c r="B130">
        <f>Master!J130</f>
        <v>-112.84867800000001</v>
      </c>
      <c r="C130" t="str">
        <f>Master!C130</f>
        <v xml:space="preserve">City of American Falls Complete Streets </v>
      </c>
      <c r="D130" t="str">
        <f>"&lt;b&gt;Applicant:&lt;/b&gt; "&amp;Master!D130&amp;"&lt;br&gt;&lt;b&gt;TIGER Round:&lt;/b&gt; "&amp;Master!E130&amp;"&lt;br&gt;&lt;b&gt;Urban/Rural:&lt;/b&gt;"&amp;Master!B130&amp;"&lt;br&gt;&lt;b&gt;TIGER Award: &lt;/b&gt;"&amp;Master!H130&amp;"&lt;br&gt;&lt;b&gt;Modal Administration:&lt;/b&gt;"&amp;Master!A130&amp;"&lt;br&gt;&lt;b&gt;Progject Type:&lt;/b&gt; "&amp;Master!F130&amp;"&lt;br&gt;&lt;br&gt;&lt;b&gt;Project Description:&lt;/b&gt; "&amp;Master!G130</f>
        <v>&lt;b&gt;Applicant:&lt;/b&gt; City of American Falls&lt;br&gt;&lt;b&gt;TIGER Round:&lt;/b&gt; TIGER 2011&lt;br&gt;&lt;b&gt;Urban/Rural:&lt;/b&gt;Rural&lt;br&gt;&lt;b&gt;TIGER Award: &lt;/b&gt;2300000&lt;br&gt;&lt;b&gt;Modal Administration:&lt;/b&gt;FHWA&lt;br&gt;&lt;b&gt;Progject Type:&lt;/b&gt; Road&lt;br&gt;&lt;br&gt;&lt;b&gt;Project Description:&lt;/b&gt; This rural project in the City of American Falls, Idaho will transform five blocks in the downtown area to complete streets that accommodate pedestrians, bicyclists, motorists, and public transportation.  The project will narrow travel lanes, widen sidewalks, designate bike lanes, add trees, lighting, art, and streetscape planting, while making sidewalks ADA compliant.</v>
      </c>
      <c r="E130" t="str">
        <f>SUBSTITUTE(Master!E130," ","")</f>
        <v>TIGER2011</v>
      </c>
      <c r="F130" t="s">
        <v>422</v>
      </c>
      <c r="G130" t="str">
        <f t="shared" si="4"/>
        <v>&lt;name&gt;City of American Falls Complete Streets &lt;/name&gt;</v>
      </c>
      <c r="H130" t="str">
        <f t="shared" si="5"/>
        <v>&lt;description&gt;&lt;![CDATA[&lt;b&gt;Applicant:&lt;/b&gt; City of American Falls&lt;br&gt;&lt;b&gt;TIGER Round:&lt;/b&gt; TIGER 2011&lt;br&gt;&lt;b&gt;Urban/Rural:&lt;/b&gt;Rural&lt;br&gt;&lt;b&gt;TIGER Award: &lt;/b&gt;2300000&lt;br&gt;&lt;b&gt;Modal Administration:&lt;/b&gt;FHWA&lt;br&gt;&lt;b&gt;Progject Type:&lt;/b&gt; Road&lt;br&gt;&lt;br&gt;&lt;b&gt;Project Description:&lt;/b&gt; This rural project in the City of American Falls, Idaho will transform five blocks in the downtown area to complete streets that accommodate pedestrians, bicyclists, motorists, and public transportation.  The project will narrow travel lanes, widen sidewalks, designate bike lanes, add trees, lighting, art, and streetscape planting, while making sidewalks ADA compliant.]]&gt;&lt;/description&gt;</v>
      </c>
      <c r="I130" t="str">
        <f t="shared" si="6"/>
        <v>&lt;styleUrl&gt;#TIGER2011&lt;/styleUrl&gt;</v>
      </c>
      <c r="J130" t="str">
        <f t="shared" si="7"/>
        <v>&lt;Point&gt;&lt;coordinates&gt;-112.848678,42.780976,0&lt;/coordinates&gt;&lt;/Point&gt;</v>
      </c>
      <c r="K130" t="s">
        <v>423</v>
      </c>
    </row>
    <row r="131" spans="1:11" x14ac:dyDescent="0.25">
      <c r="A131">
        <f>Master!I131</f>
        <v>41.951569999999997</v>
      </c>
      <c r="B131">
        <f>Master!J131</f>
        <v>-124.20644900000001</v>
      </c>
      <c r="C131" t="str">
        <f>Master!C131</f>
        <v>US 101 Smith River Safety Corridor</v>
      </c>
      <c r="D131" t="str">
        <f>"&lt;b&gt;Applicant:&lt;/b&gt; "&amp;Master!D131&amp;"&lt;br&gt;&lt;b&gt;TIGER Round:&lt;/b&gt; "&amp;Master!E131&amp;"&lt;br&gt;&lt;b&gt;Urban/Rural:&lt;/b&gt;"&amp;Master!B131&amp;"&lt;br&gt;&lt;b&gt;TIGER Award: &lt;/b&gt;"&amp;Master!H131&amp;"&lt;br&gt;&lt;b&gt;Modal Administration:&lt;/b&gt;"&amp;Master!A131&amp;"&lt;br&gt;&lt;b&gt;Progject Type:&lt;/b&gt; "&amp;Master!F131&amp;"&lt;br&gt;&lt;br&gt;&lt;b&gt;Project Description:&lt;/b&gt; "&amp;Master!G131</f>
        <v>&lt;b&gt;Applicant:&lt;/b&gt; Tribe of Smith River Rancheria&lt;br&gt;&lt;b&gt;TIGER Round:&lt;/b&gt; TIGER 2011&lt;br&gt;&lt;b&gt;Urban/Rural:&lt;/b&gt;Rural&lt;br&gt;&lt;b&gt;TIGER Award: &lt;/b&gt;2500000&lt;br&gt;&lt;b&gt;Modal Administration:&lt;/b&gt;FHWA&lt;br&gt;&lt;b&gt;Progject Type:&lt;/b&gt; Road&lt;br&gt;&lt;br&gt;&lt;b&gt;Project Description:&lt;/b&gt; Smith River Rancheria, a Federally recognized tribe in Northwest California, will make roadway improvements to address safety concerns on U.S. 101 that runs through tribal lands. TIGER funds will construct traffic calming and pedestrian improvements including innovative colorized, stamped highway shoulder treatments on existing road and new signage. Investments will also include lighting and related small scale improvements to help pedestrians at intersections.</v>
      </c>
      <c r="E131" t="str">
        <f>SUBSTITUTE(Master!E131," ","")</f>
        <v>TIGER2011</v>
      </c>
      <c r="F131" t="s">
        <v>422</v>
      </c>
      <c r="G131" t="str">
        <f t="shared" ref="G131:G194" si="8">"&lt;name&gt;"&amp;C131&amp;"&lt;/name&gt;"</f>
        <v>&lt;name&gt;US 101 Smith River Safety Corridor&lt;/name&gt;</v>
      </c>
      <c r="H131" t="str">
        <f t="shared" ref="H131:H194" si="9">"&lt;description&gt;&lt;![CDATA["&amp;D131&amp;"]]&gt;&lt;/description&gt;"</f>
        <v>&lt;description&gt;&lt;![CDATA[&lt;b&gt;Applicant:&lt;/b&gt; Tribe of Smith River Rancheria&lt;br&gt;&lt;b&gt;TIGER Round:&lt;/b&gt; TIGER 2011&lt;br&gt;&lt;b&gt;Urban/Rural:&lt;/b&gt;Rural&lt;br&gt;&lt;b&gt;TIGER Award: &lt;/b&gt;2500000&lt;br&gt;&lt;b&gt;Modal Administration:&lt;/b&gt;FHWA&lt;br&gt;&lt;b&gt;Progject Type:&lt;/b&gt; Road&lt;br&gt;&lt;br&gt;&lt;b&gt;Project Description:&lt;/b&gt; Smith River Rancheria, a Federally recognized tribe in Northwest California, will make roadway improvements to address safety concerns on U.S. 101 that runs through tribal lands. TIGER funds will construct traffic calming and pedestrian improvements including innovative colorized, stamped highway shoulder treatments on existing road and new signage. Investments will also include lighting and related small scale improvements to help pedestrians at intersections.]]&gt;&lt;/description&gt;</v>
      </c>
      <c r="I131" t="str">
        <f t="shared" ref="I131:I194" si="10">"&lt;styleUrl&gt;#"&amp;E131&amp;"&lt;/styleUrl&gt;"</f>
        <v>&lt;styleUrl&gt;#TIGER2011&lt;/styleUrl&gt;</v>
      </c>
      <c r="J131" t="str">
        <f t="shared" ref="J131:J194" si="11">"&lt;Point&gt;&lt;coordinates&gt;"&amp;B131&amp;","&amp;A131&amp;",0&lt;/coordinates&gt;&lt;/Point&gt;"</f>
        <v>&lt;Point&gt;&lt;coordinates&gt;-124.206449,41.95157,0&lt;/coordinates&gt;&lt;/Point&gt;</v>
      </c>
      <c r="K131" t="s">
        <v>423</v>
      </c>
    </row>
    <row r="132" spans="1:11" x14ac:dyDescent="0.25">
      <c r="A132">
        <f>Master!I132</f>
        <v>42.917811999999998</v>
      </c>
      <c r="B132">
        <f>Master!J132</f>
        <v>-82.590770000000006</v>
      </c>
      <c r="C132" t="str">
        <f>Master!C132</f>
        <v>Smiths Creek Road and Bridge Reconstruction</v>
      </c>
      <c r="D132" t="str">
        <f>"&lt;b&gt;Applicant:&lt;/b&gt; "&amp;Master!D132&amp;"&lt;br&gt;&lt;b&gt;TIGER Round:&lt;/b&gt; "&amp;Master!E132&amp;"&lt;br&gt;&lt;b&gt;Urban/Rural:&lt;/b&gt;"&amp;Master!B132&amp;"&lt;br&gt;&lt;b&gt;TIGER Award: &lt;/b&gt;"&amp;Master!H132&amp;"&lt;br&gt;&lt;b&gt;Modal Administration:&lt;/b&gt;"&amp;Master!A132&amp;"&lt;br&gt;&lt;b&gt;Progject Type:&lt;/b&gt; "&amp;Master!F132&amp;"&lt;br&gt;&lt;br&gt;&lt;b&gt;Project Description:&lt;/b&gt; "&amp;Master!G132</f>
        <v xml:space="preserve">&lt;b&gt;Applicant:&lt;/b&gt; St Clair County Road Commission&lt;br&gt;&lt;b&gt;TIGER Round:&lt;/b&gt; TIGER 2011&lt;br&gt;&lt;b&gt;Urban/Rural:&lt;/b&gt;Rural&lt;br&gt;&lt;b&gt;TIGER Award: &lt;/b&gt;3650000&lt;br&gt;&lt;b&gt;Modal Administration:&lt;/b&gt;FHWA&lt;br&gt;&lt;b&gt;Progject Type:&lt;/b&gt; Road&lt;br&gt;&lt;br&gt;&lt;b&gt;Project Description:&lt;/b&gt; The Saint County Road Commission will reconstruct 2.6 miles Smith Creek Road from the Smiths Creek Landfill entrance to Wadhams Road and replace the Smiths Creek Road Bridge over the Pine River. The project will resurface Smiths Creek Road and replace a large culvert located east of the bridge.  Additionally, the project will replace the structure of Smiths Creek Road Bridge by removing existing beams, repairing abutments and placing new beams and a new driving surface. </v>
      </c>
      <c r="E132" t="str">
        <f>SUBSTITUTE(Master!E132," ","")</f>
        <v>TIGER2011</v>
      </c>
      <c r="F132" t="s">
        <v>422</v>
      </c>
      <c r="G132" t="str">
        <f t="shared" si="8"/>
        <v>&lt;name&gt;Smiths Creek Road and Bridge Reconstruction&lt;/name&gt;</v>
      </c>
      <c r="H132" t="str">
        <f t="shared" si="9"/>
        <v>&lt;description&gt;&lt;![CDATA[&lt;b&gt;Applicant:&lt;/b&gt; St Clair County Road Commission&lt;br&gt;&lt;b&gt;TIGER Round:&lt;/b&gt; TIGER 2011&lt;br&gt;&lt;b&gt;Urban/Rural:&lt;/b&gt;Rural&lt;br&gt;&lt;b&gt;TIGER Award: &lt;/b&gt;3650000&lt;br&gt;&lt;b&gt;Modal Administration:&lt;/b&gt;FHWA&lt;br&gt;&lt;b&gt;Progject Type:&lt;/b&gt; Road&lt;br&gt;&lt;br&gt;&lt;b&gt;Project Description:&lt;/b&gt; The Saint County Road Commission will reconstruct 2.6 miles Smith Creek Road from the Smiths Creek Landfill entrance to Wadhams Road and replace the Smiths Creek Road Bridge over the Pine River. The project will resurface Smiths Creek Road and replace a large culvert located east of the bridge.  Additionally, the project will replace the structure of Smiths Creek Road Bridge by removing existing beams, repairing abutments and placing new beams and a new driving surface. ]]&gt;&lt;/description&gt;</v>
      </c>
      <c r="I132" t="str">
        <f t="shared" si="10"/>
        <v>&lt;styleUrl&gt;#TIGER2011&lt;/styleUrl&gt;</v>
      </c>
      <c r="J132" t="str">
        <f t="shared" si="11"/>
        <v>&lt;Point&gt;&lt;coordinates&gt;-82.59077,42.917812,0&lt;/coordinates&gt;&lt;/Point&gt;</v>
      </c>
      <c r="K132" t="s">
        <v>423</v>
      </c>
    </row>
    <row r="133" spans="1:11" x14ac:dyDescent="0.25">
      <c r="A133">
        <f>Master!I133</f>
        <v>26.637771000000001</v>
      </c>
      <c r="B133">
        <f>Master!J133</f>
        <v>-81.031756999999999</v>
      </c>
      <c r="C133" t="str">
        <f>Master!C133</f>
        <v>Snake Road Improvement</v>
      </c>
      <c r="D133" t="str">
        <f>"&lt;b&gt;Applicant:&lt;/b&gt; "&amp;Master!D133&amp;"&lt;br&gt;&lt;b&gt;TIGER Round:&lt;/b&gt; "&amp;Master!E133&amp;"&lt;br&gt;&lt;b&gt;Urban/Rural:&lt;/b&gt;"&amp;Master!B133&amp;"&lt;br&gt;&lt;b&gt;TIGER Award: &lt;/b&gt;"&amp;Master!H133&amp;"&lt;br&gt;&lt;b&gt;Modal Administration:&lt;/b&gt;"&amp;Master!A133&amp;"&lt;br&gt;&lt;b&gt;Progject Type:&lt;/b&gt; "&amp;Master!F133&amp;"&lt;br&gt;&lt;br&gt;&lt;b&gt;Project Description:&lt;/b&gt; "&amp;Master!G133</f>
        <v xml:space="preserve">&lt;b&gt;Applicant:&lt;/b&gt; Seminole Tribe of Florida&lt;br&gt;&lt;b&gt;TIGER Round:&lt;/b&gt; TIGER 2011&lt;br&gt;&lt;b&gt;Urban/Rural:&lt;/b&gt;Rural&lt;br&gt;&lt;b&gt;TIGER Award: &lt;/b&gt;3700000&lt;br&gt;&lt;b&gt;Modal Administration:&lt;/b&gt;FHWA&lt;br&gt;&lt;b&gt;Progject Type:&lt;/b&gt; Road&lt;br&gt;&lt;br&gt;&lt;b&gt;Project Description:&lt;/b&gt; The project will improve 2.25 miles of road on the Big Cypress Reservation in Hendry County, Florida.  The existing road has two 10-foot lanes, with unpaved shoulders that are worn due to heavy use by all-terrain vehicles (ATVs).  The road has intermittent segments of sub-standard sidewalks.  The project will complete two 14-foot travel lanes (one in each direction), a paved 16-foot median, and a 5-foot sidewalk on the east side and a 12-foot multi-use path on the west side.  </v>
      </c>
      <c r="E133" t="str">
        <f>SUBSTITUTE(Master!E133," ","")</f>
        <v>TIGER2011</v>
      </c>
      <c r="F133" t="s">
        <v>422</v>
      </c>
      <c r="G133" t="str">
        <f t="shared" si="8"/>
        <v>&lt;name&gt;Snake Road Improvement&lt;/name&gt;</v>
      </c>
      <c r="H133" t="str">
        <f t="shared" si="9"/>
        <v>&lt;description&gt;&lt;![CDATA[&lt;b&gt;Applicant:&lt;/b&gt; Seminole Tribe of Florida&lt;br&gt;&lt;b&gt;TIGER Round:&lt;/b&gt; TIGER 2011&lt;br&gt;&lt;b&gt;Urban/Rural:&lt;/b&gt;Rural&lt;br&gt;&lt;b&gt;TIGER Award: &lt;/b&gt;3700000&lt;br&gt;&lt;b&gt;Modal Administration:&lt;/b&gt;FHWA&lt;br&gt;&lt;b&gt;Progject Type:&lt;/b&gt; Road&lt;br&gt;&lt;br&gt;&lt;b&gt;Project Description:&lt;/b&gt; The project will improve 2.25 miles of road on the Big Cypress Reservation in Hendry County, Florida.  The existing road has two 10-foot lanes, with unpaved shoulders that are worn due to heavy use by all-terrain vehicles (ATVs).  The road has intermittent segments of sub-standard sidewalks.  The project will complete two 14-foot travel lanes (one in each direction), a paved 16-foot median, and a 5-foot sidewalk on the east side and a 12-foot multi-use path on the west side.  ]]&gt;&lt;/description&gt;</v>
      </c>
      <c r="I133" t="str">
        <f t="shared" si="10"/>
        <v>&lt;styleUrl&gt;#TIGER2011&lt;/styleUrl&gt;</v>
      </c>
      <c r="J133" t="str">
        <f t="shared" si="11"/>
        <v>&lt;Point&gt;&lt;coordinates&gt;-81.031757,26.637771,0&lt;/coordinates&gt;&lt;/Point&gt;</v>
      </c>
      <c r="K133" t="s">
        <v>423</v>
      </c>
    </row>
    <row r="134" spans="1:11" x14ac:dyDescent="0.25">
      <c r="A134">
        <f>Master!I134</f>
        <v>32.777932999999997</v>
      </c>
      <c r="B134">
        <f>Master!J134</f>
        <v>-96.796003999999996</v>
      </c>
      <c r="C134" t="str">
        <f>Master!C134</f>
        <v>DART Orange Line Extension</v>
      </c>
      <c r="D134" t="str">
        <f>"&lt;b&gt;Applicant:&lt;/b&gt; "&amp;Master!D134&amp;"&lt;br&gt;&lt;b&gt;TIGER Round:&lt;/b&gt; "&amp;Master!E134&amp;"&lt;br&gt;&lt;b&gt;Urban/Rural:&lt;/b&gt;"&amp;Master!B134&amp;"&lt;br&gt;&lt;b&gt;TIGER Award: &lt;/b&gt;"&amp;Master!H134&amp;"&lt;br&gt;&lt;b&gt;Modal Administration:&lt;/b&gt;"&amp;Master!A134&amp;"&lt;br&gt;&lt;b&gt;Progject Type:&lt;/b&gt; "&amp;Master!F134&amp;"&lt;br&gt;&lt;br&gt;&lt;b&gt;Project Description:&lt;/b&gt; "&amp;Master!G134</f>
        <v xml:space="preserve">&lt;b&gt;Applicant:&lt;/b&gt; Dallas Area Rapid Transit&lt;br&gt;&lt;b&gt;TIGER Round:&lt;/b&gt; TIGER 2011&lt;br&gt;&lt;b&gt;Urban/Rural:&lt;/b&gt;Urban&lt;br&gt;&lt;b&gt;TIGER Award: &lt;/b&gt;5000000&lt;br&gt;&lt;b&gt;Modal Administration:&lt;/b&gt;FTA/TIFIA&lt;br&gt;&lt;b&gt;Progject Type:&lt;/b&gt; Transit&lt;br&gt;&lt;br&gt;&lt;b&gt;Project Description:&lt;/b&gt; The Orange Line (I-3) extension will complete the final segment of a 14.5-mile light rail link from Downtown Dallas to Dallas Fort Worth International Airport (DFW).  A TIGER III grant will allow Dallas Area Rapid Transit (DART) to leverage a TIFIA loan that will help fund construction of the final rail segment (including associated power, signal, and fare collection systems) and a station at DFW Terminal A. </v>
      </c>
      <c r="E134" t="str">
        <f>SUBSTITUTE(Master!E134," ","")</f>
        <v>TIGER2011</v>
      </c>
      <c r="F134" t="s">
        <v>422</v>
      </c>
      <c r="G134" t="str">
        <f t="shared" si="8"/>
        <v>&lt;name&gt;DART Orange Line Extension&lt;/name&gt;</v>
      </c>
      <c r="H134" t="str">
        <f t="shared" si="9"/>
        <v>&lt;description&gt;&lt;![CDATA[&lt;b&gt;Applicant:&lt;/b&gt; Dallas Area Rapid Transit&lt;br&gt;&lt;b&gt;TIGER Round:&lt;/b&gt; TIGER 2011&lt;br&gt;&lt;b&gt;Urban/Rural:&lt;/b&gt;Urban&lt;br&gt;&lt;b&gt;TIGER Award: &lt;/b&gt;5000000&lt;br&gt;&lt;b&gt;Modal Administration:&lt;/b&gt;FTA/TIFIA&lt;br&gt;&lt;b&gt;Progject Type:&lt;/b&gt; Transit&lt;br&gt;&lt;br&gt;&lt;b&gt;Project Description:&lt;/b&gt; The Orange Line (I-3) extension will complete the final segment of a 14.5-mile light rail link from Downtown Dallas to Dallas Fort Worth International Airport (DFW).  A TIGER III grant will allow Dallas Area Rapid Transit (DART) to leverage a TIFIA loan that will help fund construction of the final rail segment (including associated power, signal, and fare collection systems) and a station at DFW Terminal A. ]]&gt;&lt;/description&gt;</v>
      </c>
      <c r="I134" t="str">
        <f t="shared" si="10"/>
        <v>&lt;styleUrl&gt;#TIGER2011&lt;/styleUrl&gt;</v>
      </c>
      <c r="J134" t="str">
        <f t="shared" si="11"/>
        <v>&lt;Point&gt;&lt;coordinates&gt;-96.796004,32.777933,0&lt;/coordinates&gt;&lt;/Point&gt;</v>
      </c>
      <c r="K134" t="s">
        <v>423</v>
      </c>
    </row>
    <row r="135" spans="1:11" x14ac:dyDescent="0.25">
      <c r="A135">
        <f>Master!I135</f>
        <v>39.008997999999998</v>
      </c>
      <c r="B135">
        <f>Master!J135</f>
        <v>-97.288355999999993</v>
      </c>
      <c r="C135" t="str">
        <f>Master!C135</f>
        <v>Solomon Rural Rail Upgrade</v>
      </c>
      <c r="D135" t="str">
        <f>"&lt;b&gt;Applicant:&lt;/b&gt; "&amp;Master!D135&amp;"&lt;br&gt;&lt;b&gt;TIGER Round:&lt;/b&gt; "&amp;Master!E135&amp;"&lt;br&gt;&lt;b&gt;Urban/Rural:&lt;/b&gt;"&amp;Master!B135&amp;"&lt;br&gt;&lt;b&gt;TIGER Award: &lt;/b&gt;"&amp;Master!H135&amp;"&lt;br&gt;&lt;b&gt;Modal Administration:&lt;/b&gt;"&amp;Master!A135&amp;"&lt;br&gt;&lt;b&gt;Progject Type:&lt;/b&gt; "&amp;Master!F135&amp;"&lt;br&gt;&lt;br&gt;&lt;b&gt;Project Description:&lt;/b&gt; "&amp;Master!G135</f>
        <v>&lt;b&gt;Applicant:&lt;/b&gt; Kansas DOT&lt;br&gt;&lt;b&gt;TIGER Round:&lt;/b&gt; TIGER 2011&lt;br&gt;&lt;b&gt;Urban/Rural:&lt;/b&gt;Rural&lt;br&gt;&lt;b&gt;TIGER Award: &lt;/b&gt;6568095&lt;br&gt;&lt;b&gt;Modal Administration:&lt;/b&gt;FHWA&lt;br&gt;&lt;b&gt;Progject Type:&lt;/b&gt; Rail&lt;br&gt;&lt;br&gt;&lt;b&gt;Project Description:&lt;/b&gt; The project will upgrade freight railroad track in north central Kansas to avoid rail abandonment and avert a dramatic spike in heavy, rural truck traffic as the agricultural economy undergoes dramatic change.  The project will refurbish 84 miles of rail currently under weight and speed restrictions, allowing the KYLE railroad, which operates on the line, to load full 286,000 lb. cars.  The project will also provide new signage and other safety improvements to 24 highway crossings.</v>
      </c>
      <c r="E135" t="str">
        <f>SUBSTITUTE(Master!E135," ","")</f>
        <v>TIGER2011</v>
      </c>
      <c r="F135" t="s">
        <v>422</v>
      </c>
      <c r="G135" t="str">
        <f t="shared" si="8"/>
        <v>&lt;name&gt;Solomon Rural Rail Upgrade&lt;/name&gt;</v>
      </c>
      <c r="H135" t="str">
        <f t="shared" si="9"/>
        <v>&lt;description&gt;&lt;![CDATA[&lt;b&gt;Applicant:&lt;/b&gt; Kansas DOT&lt;br&gt;&lt;b&gt;TIGER Round:&lt;/b&gt; TIGER 2011&lt;br&gt;&lt;b&gt;Urban/Rural:&lt;/b&gt;Rural&lt;br&gt;&lt;b&gt;TIGER Award: &lt;/b&gt;6568095&lt;br&gt;&lt;b&gt;Modal Administration:&lt;/b&gt;FHWA&lt;br&gt;&lt;b&gt;Progject Type:&lt;/b&gt; Rail&lt;br&gt;&lt;br&gt;&lt;b&gt;Project Description:&lt;/b&gt; The project will upgrade freight railroad track in north central Kansas to avoid rail abandonment and avert a dramatic spike in heavy, rural truck traffic as the agricultural economy undergoes dramatic change.  The project will refurbish 84 miles of rail currently under weight and speed restrictions, allowing the KYLE railroad, which operates on the line, to load full 286,000 lb. cars.  The project will also provide new signage and other safety improvements to 24 highway crossings.]]&gt;&lt;/description&gt;</v>
      </c>
      <c r="I135" t="str">
        <f t="shared" si="10"/>
        <v>&lt;styleUrl&gt;#TIGER2011&lt;/styleUrl&gt;</v>
      </c>
      <c r="J135" t="str">
        <f t="shared" si="11"/>
        <v>&lt;Point&gt;&lt;coordinates&gt;-97.288356,39.008998,0&lt;/coordinates&gt;&lt;/Point&gt;</v>
      </c>
      <c r="K135" t="s">
        <v>423</v>
      </c>
    </row>
    <row r="136" spans="1:11" x14ac:dyDescent="0.25">
      <c r="A136">
        <f>Master!I136</f>
        <v>34.809790999999997</v>
      </c>
      <c r="B136">
        <f>Master!J136</f>
        <v>-99.551624000000004</v>
      </c>
      <c r="C136" t="str">
        <f>Master!C136</f>
        <v>Oklahoma Freight Rail Upgrade</v>
      </c>
      <c r="D136" t="str">
        <f>"&lt;b&gt;Applicant:&lt;/b&gt; "&amp;Master!D136&amp;"&lt;br&gt;&lt;b&gt;TIGER Round:&lt;/b&gt; "&amp;Master!E136&amp;"&lt;br&gt;&lt;b&gt;Urban/Rural:&lt;/b&gt;"&amp;Master!B136&amp;"&lt;br&gt;&lt;b&gt;TIGER Award: &lt;/b&gt;"&amp;Master!H136&amp;"&lt;br&gt;&lt;b&gt;Modal Administration:&lt;/b&gt;"&amp;Master!A136&amp;"&lt;br&gt;&lt;b&gt;Progject Type:&lt;/b&gt; "&amp;Master!F136&amp;"&lt;br&gt;&lt;br&gt;&lt;b&gt;Project Description:&lt;/b&gt; "&amp;Master!G136</f>
        <v>&lt;b&gt;Applicant:&lt;/b&gt; Oklahoma DOT&lt;br&gt;&lt;b&gt;TIGER Round:&lt;/b&gt; TIGER 2011&lt;br&gt;&lt;b&gt;Urban/Rural:&lt;/b&gt;Rural&lt;br&gt;&lt;b&gt;TIGER Award: &lt;/b&gt;6756580&lt;br&gt;&lt;b&gt;Modal Administration:&lt;/b&gt;FHWA&lt;br&gt;&lt;b&gt;Progject Type:&lt;/b&gt; Rail&lt;br&gt;&lt;br&gt;&lt;b&gt;Project Description:&lt;/b&gt; The project will upgrade 49 miles of state-owned rail line in the Anadarko Basin to more efficiently and safely transport crude oil and gas to the refinement stage. There are few viable options for transporting the oil and gas from this region, and the current rail line cannot meet the current demand. The project will rehabilitate the track to FRA Class 2 standards, which will allow for speeds up to 25 miles per hour, with fewer restrictions on the number of cars per train.</v>
      </c>
      <c r="E136" t="str">
        <f>SUBSTITUTE(Master!E136," ","")</f>
        <v>TIGER2011</v>
      </c>
      <c r="F136" t="s">
        <v>422</v>
      </c>
      <c r="G136" t="str">
        <f t="shared" si="8"/>
        <v>&lt;name&gt;Oklahoma Freight Rail Upgrade&lt;/name&gt;</v>
      </c>
      <c r="H136" t="str">
        <f t="shared" si="9"/>
        <v>&lt;description&gt;&lt;![CDATA[&lt;b&gt;Applicant:&lt;/b&gt; Oklahoma DOT&lt;br&gt;&lt;b&gt;TIGER Round:&lt;/b&gt; TIGER 2011&lt;br&gt;&lt;b&gt;Urban/Rural:&lt;/b&gt;Rural&lt;br&gt;&lt;b&gt;TIGER Award: &lt;/b&gt;6756580&lt;br&gt;&lt;b&gt;Modal Administration:&lt;/b&gt;FHWA&lt;br&gt;&lt;b&gt;Progject Type:&lt;/b&gt; Rail&lt;br&gt;&lt;br&gt;&lt;b&gt;Project Description:&lt;/b&gt; The project will upgrade 49 miles of state-owned rail line in the Anadarko Basin to more efficiently and safely transport crude oil and gas to the refinement stage. There are few viable options for transporting the oil and gas from this region, and the current rail line cannot meet the current demand. The project will rehabilitate the track to FRA Class 2 standards, which will allow for speeds up to 25 miles per hour, with fewer restrictions on the number of cars per train.]]&gt;&lt;/description&gt;</v>
      </c>
      <c r="I136" t="str">
        <f t="shared" si="10"/>
        <v>&lt;styleUrl&gt;#TIGER2011&lt;/styleUrl&gt;</v>
      </c>
      <c r="J136" t="str">
        <f t="shared" si="11"/>
        <v>&lt;Point&gt;&lt;coordinates&gt;-99.551624,34.809791,0&lt;/coordinates&gt;&lt;/Point&gt;</v>
      </c>
      <c r="K136" t="s">
        <v>423</v>
      </c>
    </row>
    <row r="137" spans="1:11" x14ac:dyDescent="0.25">
      <c r="A137">
        <f>Master!I137</f>
        <v>42.924722000000003</v>
      </c>
      <c r="B137">
        <f>Master!J137</f>
        <v>-108.634214</v>
      </c>
      <c r="C137" t="str">
        <f>Master!C137</f>
        <v>17 Mile Road</v>
      </c>
      <c r="D137" t="str">
        <f>"&lt;b&gt;Applicant:&lt;/b&gt; "&amp;Master!D137&amp;"&lt;br&gt;&lt;b&gt;TIGER Round:&lt;/b&gt; "&amp;Master!E137&amp;"&lt;br&gt;&lt;b&gt;Urban/Rural:&lt;/b&gt;"&amp;Master!B137&amp;"&lt;br&gt;&lt;b&gt;TIGER Award: &lt;/b&gt;"&amp;Master!H137&amp;"&lt;br&gt;&lt;b&gt;Modal Administration:&lt;/b&gt;"&amp;Master!A137&amp;"&lt;br&gt;&lt;b&gt;Progject Type:&lt;/b&gt; "&amp;Master!F137&amp;"&lt;br&gt;&lt;br&gt;&lt;b&gt;Project Description:&lt;/b&gt; "&amp;Master!G137</f>
        <v>&lt;b&gt;Applicant:&lt;/b&gt; Eastern Shoshone/Northern Arapaho Tribes Business Council&lt;br&gt;&lt;b&gt;TIGER Round:&lt;/b&gt; TIGER 2011&lt;br&gt;&lt;b&gt;Urban/Rural:&lt;/b&gt;Rural&lt;br&gt;&lt;b&gt;TIGER Award: &lt;/b&gt;8233700&lt;br&gt;&lt;b&gt;Modal Administration:&lt;/b&gt;FHWA&lt;br&gt;&lt;b&gt;Progject Type:&lt;/b&gt; Road&lt;br&gt;&lt;br&gt;&lt;b&gt;Project Description:&lt;/b&gt; The Eastern Shoshone and Northern Arapaho Tribes will reconstruct an 8.3 mile segment of 17-mile Road.  The project will include horizontal curve realignment, grading, drainage and culvert structures, irrigation facilities relocation, roadway resurfacing, water and sanitary sewer lines, installation of guardrails, and gravel and asphalt overlay.  The existing roadway is a paved wagon trial that has significant deficiencies and lacks desirable safety measures, which impacts traffic congestion, emergency vehicle response time, and contributes to crashes and fatalities along this corridor.</v>
      </c>
      <c r="E137" t="str">
        <f>SUBSTITUTE(Master!E137," ","")</f>
        <v>TIGER2011</v>
      </c>
      <c r="F137" t="s">
        <v>422</v>
      </c>
      <c r="G137" t="str">
        <f t="shared" si="8"/>
        <v>&lt;name&gt;17 Mile Road&lt;/name&gt;</v>
      </c>
      <c r="H137" t="str">
        <f t="shared" si="9"/>
        <v>&lt;description&gt;&lt;![CDATA[&lt;b&gt;Applicant:&lt;/b&gt; Eastern Shoshone/Northern Arapaho Tribes Business Council&lt;br&gt;&lt;b&gt;TIGER Round:&lt;/b&gt; TIGER 2011&lt;br&gt;&lt;b&gt;Urban/Rural:&lt;/b&gt;Rural&lt;br&gt;&lt;b&gt;TIGER Award: &lt;/b&gt;8233700&lt;br&gt;&lt;b&gt;Modal Administration:&lt;/b&gt;FHWA&lt;br&gt;&lt;b&gt;Progject Type:&lt;/b&gt; Road&lt;br&gt;&lt;br&gt;&lt;b&gt;Project Description:&lt;/b&gt; The Eastern Shoshone and Northern Arapaho Tribes will reconstruct an 8.3 mile segment of 17-mile Road.  The project will include horizontal curve realignment, grading, drainage and culvert structures, irrigation facilities relocation, roadway resurfacing, water and sanitary sewer lines, installation of guardrails, and gravel and asphalt overlay.  The existing roadway is a paved wagon trial that has significant deficiencies and lacks desirable safety measures, which impacts traffic congestion, emergency vehicle response time, and contributes to crashes and fatalities along this corridor.]]&gt;&lt;/description&gt;</v>
      </c>
      <c r="I137" t="str">
        <f t="shared" si="10"/>
        <v>&lt;styleUrl&gt;#TIGER2011&lt;/styleUrl&gt;</v>
      </c>
      <c r="J137" t="str">
        <f t="shared" si="11"/>
        <v>&lt;Point&gt;&lt;coordinates&gt;-108.634214,42.924722,0&lt;/coordinates&gt;&lt;/Point&gt;</v>
      </c>
      <c r="K137" t="s">
        <v>423</v>
      </c>
    </row>
    <row r="138" spans="1:11" x14ac:dyDescent="0.25">
      <c r="A138">
        <f>Master!I138</f>
        <v>33.002588000000003</v>
      </c>
      <c r="B138">
        <f>Master!J138</f>
        <v>-91.165656999999996</v>
      </c>
      <c r="C138" t="str">
        <f>Master!C138</f>
        <v>Mississippi River Bridges ITS</v>
      </c>
      <c r="D138" t="str">
        <f>"&lt;b&gt;Applicant:&lt;/b&gt; "&amp;Master!D138&amp;"&lt;br&gt;&lt;b&gt;TIGER Round:&lt;/b&gt; "&amp;Master!E138&amp;"&lt;br&gt;&lt;b&gt;Urban/Rural:&lt;/b&gt;"&amp;Master!B138&amp;"&lt;br&gt;&lt;b&gt;TIGER Award: &lt;/b&gt;"&amp;Master!H138&amp;"&lt;br&gt;&lt;b&gt;Modal Administration:&lt;/b&gt;"&amp;Master!A138&amp;"&lt;br&gt;&lt;b&gt;Progject Type:&lt;/b&gt; "&amp;Master!F138&amp;"&lt;br&gt;&lt;br&gt;&lt;b&gt;Project Description:&lt;/b&gt; "&amp;Master!G138</f>
        <v>&lt;b&gt;Applicant:&lt;/b&gt; MS DOT&lt;br&gt;&lt;b&gt;TIGER Round:&lt;/b&gt; TIGER 2011&lt;br&gt;&lt;b&gt;Urban/Rural:&lt;/b&gt;Rural&lt;br&gt;&lt;b&gt;TIGER Award: &lt;/b&gt;9814700&lt;br&gt;&lt;b&gt;Modal Administration:&lt;/b&gt;FHWA&lt;br&gt;&lt;b&gt;Progject Type:&lt;/b&gt; Road&lt;br&gt;&lt;br&gt;&lt;b&gt;Project Description:&lt;/b&gt; The Mississippi River Bridges project will install ITS improvements on and around four highway bridges that span the Mississippi River, across the states of Mississippi, Arkansas, and Louisiana:  the Helena Bridge (US-49, MS and AR); the Greenville Bridge (US-82, MS and AR); the Vicksburg Bridge (I-20, MS and LA); the Natchez-Vidalia Bridge (US-84, MS and LA).  The improvements include dynamic messaging signs, vehicle detection devices, CCTV, highway advisory radio, and other fiber optic connections that would coordinate communication across the bridges, as well as real-time river monitoring systems that will provide information for barges traveling beneath the bridges.</v>
      </c>
      <c r="E138" t="str">
        <f>SUBSTITUTE(Master!E138," ","")</f>
        <v>TIGER2011</v>
      </c>
      <c r="F138" t="s">
        <v>422</v>
      </c>
      <c r="G138" t="str">
        <f t="shared" si="8"/>
        <v>&lt;name&gt;Mississippi River Bridges ITS&lt;/name&gt;</v>
      </c>
      <c r="H138" t="str">
        <f t="shared" si="9"/>
        <v>&lt;description&gt;&lt;![CDATA[&lt;b&gt;Applicant:&lt;/b&gt; MS DOT&lt;br&gt;&lt;b&gt;TIGER Round:&lt;/b&gt; TIGER 2011&lt;br&gt;&lt;b&gt;Urban/Rural:&lt;/b&gt;Rural&lt;br&gt;&lt;b&gt;TIGER Award: &lt;/b&gt;9814700&lt;br&gt;&lt;b&gt;Modal Administration:&lt;/b&gt;FHWA&lt;br&gt;&lt;b&gt;Progject Type:&lt;/b&gt; Road&lt;br&gt;&lt;br&gt;&lt;b&gt;Project Description:&lt;/b&gt; The Mississippi River Bridges project will install ITS improvements on and around four highway bridges that span the Mississippi River, across the states of Mississippi, Arkansas, and Louisiana:  the Helena Bridge (US-49, MS and AR); the Greenville Bridge (US-82, MS and AR); the Vicksburg Bridge (I-20, MS and LA); the Natchez-Vidalia Bridge (US-84, MS and LA).  The improvements include dynamic messaging signs, vehicle detection devices, CCTV, highway advisory radio, and other fiber optic connections that would coordinate communication across the bridges, as well as real-time river monitoring systems that will provide information for barges traveling beneath the bridges.]]&gt;&lt;/description&gt;</v>
      </c>
      <c r="I138" t="str">
        <f t="shared" si="10"/>
        <v>&lt;styleUrl&gt;#TIGER2011&lt;/styleUrl&gt;</v>
      </c>
      <c r="J138" t="str">
        <f t="shared" si="11"/>
        <v>&lt;Point&gt;&lt;coordinates&gt;-91.165657,33.002588,0&lt;/coordinates&gt;&lt;/Point&gt;</v>
      </c>
      <c r="K138" t="s">
        <v>423</v>
      </c>
    </row>
    <row r="139" spans="1:11" x14ac:dyDescent="0.25">
      <c r="A139">
        <f>Master!I139</f>
        <v>48.4983</v>
      </c>
      <c r="B139">
        <f>Master!J139</f>
        <v>-111.850684</v>
      </c>
      <c r="C139" t="str">
        <f>Master!C139</f>
        <v xml:space="preserve">Northern Montana Multimodal Hub </v>
      </c>
      <c r="D139" t="str">
        <f>"&lt;b&gt;Applicant:&lt;/b&gt; "&amp;Master!D139&amp;"&lt;br&gt;&lt;b&gt;TIGER Round:&lt;/b&gt; "&amp;Master!E139&amp;"&lt;br&gt;&lt;b&gt;Urban/Rural:&lt;/b&gt;"&amp;Master!B139&amp;"&lt;br&gt;&lt;b&gt;TIGER Award: &lt;/b&gt;"&amp;Master!H139&amp;"&lt;br&gt;&lt;b&gt;Modal Administration:&lt;/b&gt;"&amp;Master!A139&amp;"&lt;br&gt;&lt;b&gt;Progject Type:&lt;/b&gt; "&amp;Master!F139&amp;"&lt;br&gt;&lt;br&gt;&lt;b&gt;Project Description:&lt;/b&gt; "&amp;Master!G139</f>
        <v>&lt;b&gt;Applicant:&lt;/b&gt; Northern Express Transportation Authority doing business as the Port of Northern Montana&lt;br&gt;&lt;b&gt;TIGER Round:&lt;/b&gt; TIGER 2011&lt;br&gt;&lt;b&gt;Urban/Rural:&lt;/b&gt;Rural&lt;br&gt;&lt;b&gt;TIGER Award: &lt;/b&gt;9998910&lt;br&gt;&lt;b&gt;Modal Administration:&lt;/b&gt;FRA&lt;br&gt;&lt;b&gt;Progject Type:&lt;/b&gt; Rail&lt;br&gt;&lt;br&gt;&lt;b&gt;Project Description:&lt;/b&gt; Construction of the Port of Northern Montana Multimodal Hub will enable Montana shippers to ship and receive containerized international cargo.  This project will relocate a small BNSF rail facility from a residential and commercial area to an industrial park, expanding the facility to allow the shipment of intermodal unit trains.  Relocating freight traffic from the downtown will improve safety for non-freight traffic and will benefit the economic development of the area.</v>
      </c>
      <c r="E139" t="str">
        <f>SUBSTITUTE(Master!E139," ","")</f>
        <v>TIGER2011</v>
      </c>
      <c r="F139" t="s">
        <v>422</v>
      </c>
      <c r="G139" t="str">
        <f t="shared" si="8"/>
        <v>&lt;name&gt;Northern Montana Multimodal Hub &lt;/name&gt;</v>
      </c>
      <c r="H139" t="str">
        <f t="shared" si="9"/>
        <v>&lt;description&gt;&lt;![CDATA[&lt;b&gt;Applicant:&lt;/b&gt; Northern Express Transportation Authority doing business as the Port of Northern Montana&lt;br&gt;&lt;b&gt;TIGER Round:&lt;/b&gt; TIGER 2011&lt;br&gt;&lt;b&gt;Urban/Rural:&lt;/b&gt;Rural&lt;br&gt;&lt;b&gt;TIGER Award: &lt;/b&gt;9998910&lt;br&gt;&lt;b&gt;Modal Administration:&lt;/b&gt;FRA&lt;br&gt;&lt;b&gt;Progject Type:&lt;/b&gt; Rail&lt;br&gt;&lt;br&gt;&lt;b&gt;Project Description:&lt;/b&gt; Construction of the Port of Northern Montana Multimodal Hub will enable Montana shippers to ship and receive containerized international cargo.  This project will relocate a small BNSF rail facility from a residential and commercial area to an industrial park, expanding the facility to allow the shipment of intermodal unit trains.  Relocating freight traffic from the downtown will improve safety for non-freight traffic and will benefit the economic development of the area.]]&gt;&lt;/description&gt;</v>
      </c>
      <c r="I139" t="str">
        <f t="shared" si="10"/>
        <v>&lt;styleUrl&gt;#TIGER2011&lt;/styleUrl&gt;</v>
      </c>
      <c r="J139" t="str">
        <f t="shared" si="11"/>
        <v>&lt;Point&gt;&lt;coordinates&gt;-111.850684,48.4983,0&lt;/coordinates&gt;&lt;/Point&gt;</v>
      </c>
      <c r="K139" t="s">
        <v>423</v>
      </c>
    </row>
    <row r="140" spans="1:11" x14ac:dyDescent="0.25">
      <c r="A140">
        <f>Master!I140</f>
        <v>18.367061</v>
      </c>
      <c r="B140">
        <f>Master!J140</f>
        <v>-66.113951999999998</v>
      </c>
      <c r="C140" t="str">
        <f>Master!C140</f>
        <v>Caparra Interchange</v>
      </c>
      <c r="D140" t="str">
        <f>"&lt;b&gt;Applicant:&lt;/b&gt; "&amp;Master!D140&amp;"&lt;br&gt;&lt;b&gt;TIGER Round:&lt;/b&gt; "&amp;Master!E140&amp;"&lt;br&gt;&lt;b&gt;Urban/Rural:&lt;/b&gt;"&amp;Master!B140&amp;"&lt;br&gt;&lt;b&gt;TIGER Award: &lt;/b&gt;"&amp;Master!H140&amp;"&lt;br&gt;&lt;b&gt;Modal Administration:&lt;/b&gt;"&amp;Master!A140&amp;"&lt;br&gt;&lt;b&gt;Progject Type:&lt;/b&gt; "&amp;Master!F140&amp;"&lt;br&gt;&lt;br&gt;&lt;b&gt;Project Description:&lt;/b&gt; "&amp;Master!G140</f>
        <v xml:space="preserve">&lt;b&gt;Applicant:&lt;/b&gt; Municipality of Guaynabo&lt;br&gt;&lt;b&gt;TIGER Round:&lt;/b&gt; TIGER 2011&lt;br&gt;&lt;b&gt;Urban/Rural:&lt;/b&gt;Urban&lt;br&gt;&lt;b&gt;TIGER Award: &lt;/b&gt;10000000&lt;br&gt;&lt;b&gt;Modal Administration:&lt;/b&gt;FHWA&lt;br&gt;&lt;b&gt;Progject Type:&lt;/b&gt; Road&lt;br&gt;&lt;br&gt;&lt;b&gt;Project Description:&lt;/b&gt; The Municipality of Guaynabo will rehabilitate the Caparra Interchange System (CIS) in and around the San Juan, Puerto Rico area by making significant improvements to integral portion of road and pedestrian infrastructure of CIS. The project will re-assign traffic flows, add ramps, create a roundabout, and make improvements to pedestrian facilities. </v>
      </c>
      <c r="E140" t="str">
        <f>SUBSTITUTE(Master!E140," ","")</f>
        <v>TIGER2011</v>
      </c>
      <c r="F140" t="s">
        <v>422</v>
      </c>
      <c r="G140" t="str">
        <f t="shared" si="8"/>
        <v>&lt;name&gt;Caparra Interchange&lt;/name&gt;</v>
      </c>
      <c r="H140" t="str">
        <f t="shared" si="9"/>
        <v>&lt;description&gt;&lt;![CDATA[&lt;b&gt;Applicant:&lt;/b&gt; Municipality of Guaynabo&lt;br&gt;&lt;b&gt;TIGER Round:&lt;/b&gt; TIGER 2011&lt;br&gt;&lt;b&gt;Urban/Rural:&lt;/b&gt;Urban&lt;br&gt;&lt;b&gt;TIGER Award: &lt;/b&gt;10000000&lt;br&gt;&lt;b&gt;Modal Administration:&lt;/b&gt;FHWA&lt;br&gt;&lt;b&gt;Progject Type:&lt;/b&gt; Road&lt;br&gt;&lt;br&gt;&lt;b&gt;Project Description:&lt;/b&gt; The Municipality of Guaynabo will rehabilitate the Caparra Interchange System (CIS) in and around the San Juan, Puerto Rico area by making significant improvements to integral portion of road and pedestrian infrastructure of CIS. The project will re-assign traffic flows, add ramps, create a roundabout, and make improvements to pedestrian facilities. ]]&gt;&lt;/description&gt;</v>
      </c>
      <c r="I140" t="str">
        <f t="shared" si="10"/>
        <v>&lt;styleUrl&gt;#TIGER2011&lt;/styleUrl&gt;</v>
      </c>
      <c r="J140" t="str">
        <f t="shared" si="11"/>
        <v>&lt;Point&gt;&lt;coordinates&gt;-66.113952,18.367061,0&lt;/coordinates&gt;&lt;/Point&gt;</v>
      </c>
      <c r="K140" t="s">
        <v>423</v>
      </c>
    </row>
    <row r="141" spans="1:11" x14ac:dyDescent="0.25">
      <c r="A141">
        <f>Master!I141</f>
        <v>40.437885000000001</v>
      </c>
      <c r="B141">
        <f>Master!J141</f>
        <v>-79.997077000000004</v>
      </c>
      <c r="C141" t="str">
        <f>Master!C141</f>
        <v xml:space="preserve">Carrie Furnace Flyover Bridge  </v>
      </c>
      <c r="D141" t="str">
        <f>"&lt;b&gt;Applicant:&lt;/b&gt; "&amp;Master!D141&amp;"&lt;br&gt;&lt;b&gt;TIGER Round:&lt;/b&gt; "&amp;Master!E141&amp;"&lt;br&gt;&lt;b&gt;Urban/Rural:&lt;/b&gt;"&amp;Master!B141&amp;"&lt;br&gt;&lt;b&gt;TIGER Award: &lt;/b&gt;"&amp;Master!H141&amp;"&lt;br&gt;&lt;b&gt;Modal Administration:&lt;/b&gt;"&amp;Master!A141&amp;"&lt;br&gt;&lt;b&gt;Progject Type:&lt;/b&gt; "&amp;Master!F141&amp;"&lt;br&gt;&lt;br&gt;&lt;b&gt;Project Description:&lt;/b&gt; "&amp;Master!G141</f>
        <v>&lt;b&gt;Applicant:&lt;/b&gt; Redevelopment Authority of Allegheny County  &lt;br&gt;&lt;b&gt;TIGER Round:&lt;/b&gt; TIGER 2011&lt;br&gt;&lt;b&gt;Urban/Rural:&lt;/b&gt;Urban&lt;br&gt;&lt;b&gt;TIGER Award: &lt;/b&gt;10000000&lt;br&gt;&lt;b&gt;Modal Administration:&lt;/b&gt;FHWA&lt;br&gt;&lt;b&gt;Progject Type:&lt;/b&gt; Road&lt;br&gt;&lt;br&gt;&lt;b&gt;Project Description:&lt;/b&gt; The project will help redevelop a historic blast furnace site, which is designated as an environmental Brownfield, and connect it to a residential community. It will improve three railroad crossings on streets approaching Carrie Furnace and constructs a ramp from the Rankin Street Bridge to provide direct access to the redevelopment site. These access improvements will enable redevelopment of the Brownfield as a sustainable industrial and office park with an adjacent riverfront residential development and park.</v>
      </c>
      <c r="E141" t="str">
        <f>SUBSTITUTE(Master!E141," ","")</f>
        <v>TIGER2011</v>
      </c>
      <c r="F141" t="s">
        <v>422</v>
      </c>
      <c r="G141" t="str">
        <f t="shared" si="8"/>
        <v>&lt;name&gt;Carrie Furnace Flyover Bridge  &lt;/name&gt;</v>
      </c>
      <c r="H141" t="str">
        <f t="shared" si="9"/>
        <v>&lt;description&gt;&lt;![CDATA[&lt;b&gt;Applicant:&lt;/b&gt; Redevelopment Authority of Allegheny County  &lt;br&gt;&lt;b&gt;TIGER Round:&lt;/b&gt; TIGER 2011&lt;br&gt;&lt;b&gt;Urban/Rural:&lt;/b&gt;Urban&lt;br&gt;&lt;b&gt;TIGER Award: &lt;/b&gt;10000000&lt;br&gt;&lt;b&gt;Modal Administration:&lt;/b&gt;FHWA&lt;br&gt;&lt;b&gt;Progject Type:&lt;/b&gt; Road&lt;br&gt;&lt;br&gt;&lt;b&gt;Project Description:&lt;/b&gt; The project will help redevelop a historic blast furnace site, which is designated as an environmental Brownfield, and connect it to a residential community. It will improve three railroad crossings on streets approaching Carrie Furnace and constructs a ramp from the Rankin Street Bridge to provide direct access to the redevelopment site. These access improvements will enable redevelopment of the Brownfield as a sustainable industrial and office park with an adjacent riverfront residential development and park.]]&gt;&lt;/description&gt;</v>
      </c>
      <c r="I141" t="str">
        <f t="shared" si="10"/>
        <v>&lt;styleUrl&gt;#TIGER2011&lt;/styleUrl&gt;</v>
      </c>
      <c r="J141" t="str">
        <f t="shared" si="11"/>
        <v>&lt;Point&gt;&lt;coordinates&gt;-79.997077,40.437885,0&lt;/coordinates&gt;&lt;/Point&gt;</v>
      </c>
      <c r="K141" t="s">
        <v>423</v>
      </c>
    </row>
    <row r="142" spans="1:11" x14ac:dyDescent="0.25">
      <c r="A142">
        <f>Master!I142</f>
        <v>30.398273</v>
      </c>
      <c r="B142">
        <f>Master!J142</f>
        <v>-81.566218000000006</v>
      </c>
      <c r="C142" t="str">
        <f>Master!C142</f>
        <v>Dames Point Marine Terminal Intermodal</v>
      </c>
      <c r="D142" t="str">
        <f>"&lt;b&gt;Applicant:&lt;/b&gt; "&amp;Master!D142&amp;"&lt;br&gt;&lt;b&gt;TIGER Round:&lt;/b&gt; "&amp;Master!E142&amp;"&lt;br&gt;&lt;b&gt;Urban/Rural:&lt;/b&gt;"&amp;Master!B142&amp;"&lt;br&gt;&lt;b&gt;TIGER Award: &lt;/b&gt;"&amp;Master!H142&amp;"&lt;br&gt;&lt;b&gt;Modal Administration:&lt;/b&gt;"&amp;Master!A142&amp;"&lt;br&gt;&lt;b&gt;Progject Type:&lt;/b&gt; "&amp;Master!F142&amp;"&lt;br&gt;&lt;br&gt;&lt;b&gt;Project Description:&lt;/b&gt; "&amp;Master!G142</f>
        <v xml:space="preserve">&lt;b&gt;Applicant:&lt;/b&gt; Jacksonville Port Authority&lt;br&gt;&lt;b&gt;TIGER Round:&lt;/b&gt; TIGER 2011&lt;br&gt;&lt;b&gt;Urban/Rural:&lt;/b&gt;Rural&lt;br&gt;&lt;b&gt;TIGER Award: &lt;/b&gt;10000000&lt;br&gt;&lt;b&gt;Modal Administration:&lt;/b&gt;MARAD&lt;br&gt;&lt;b&gt;Progject Type:&lt;/b&gt; Port&lt;br&gt;&lt;br&gt;&lt;b&gt;Project Description:&lt;/b&gt; The project will complete a new Intermodal Container Transfer Facility (ICTF) at the port of Jacksonville to be served by CSX.  The ICTF will involve a five track rail yard, two wide-span electric cranes, a paved area for stacking containers, and several support uses including a road and gate for truck movement of cargo, a parking area, and stormwater retention facilities. The facility will utilize zero emission, wide-span electric cranes for all lift operations, which will operate over four, 3000 foot process tracks, providing 12,000 feet of working length. </v>
      </c>
      <c r="E142" t="str">
        <f>SUBSTITUTE(Master!E142," ","")</f>
        <v>TIGER2011</v>
      </c>
      <c r="F142" t="s">
        <v>422</v>
      </c>
      <c r="G142" t="str">
        <f t="shared" si="8"/>
        <v>&lt;name&gt;Dames Point Marine Terminal Intermodal&lt;/name&gt;</v>
      </c>
      <c r="H142" t="str">
        <f t="shared" si="9"/>
        <v>&lt;description&gt;&lt;![CDATA[&lt;b&gt;Applicant:&lt;/b&gt; Jacksonville Port Authority&lt;br&gt;&lt;b&gt;TIGER Round:&lt;/b&gt; TIGER 2011&lt;br&gt;&lt;b&gt;Urban/Rural:&lt;/b&gt;Rural&lt;br&gt;&lt;b&gt;TIGER Award: &lt;/b&gt;10000000&lt;br&gt;&lt;b&gt;Modal Administration:&lt;/b&gt;MARAD&lt;br&gt;&lt;b&gt;Progject Type:&lt;/b&gt; Port&lt;br&gt;&lt;br&gt;&lt;b&gt;Project Description:&lt;/b&gt; The project will complete a new Intermodal Container Transfer Facility (ICTF) at the port of Jacksonville to be served by CSX.  The ICTF will involve a five track rail yard, two wide-span electric cranes, a paved area for stacking containers, and several support uses including a road and gate for truck movement of cargo, a parking area, and stormwater retention facilities. The facility will utilize zero emission, wide-span electric cranes for all lift operations, which will operate over four, 3000 foot process tracks, providing 12,000 feet of working length. ]]&gt;&lt;/description&gt;</v>
      </c>
      <c r="I142" t="str">
        <f t="shared" si="10"/>
        <v>&lt;styleUrl&gt;#TIGER2011&lt;/styleUrl&gt;</v>
      </c>
      <c r="J142" t="str">
        <f t="shared" si="11"/>
        <v>&lt;Point&gt;&lt;coordinates&gt;-81.566218,30.398273,0&lt;/coordinates&gt;&lt;/Point&gt;</v>
      </c>
      <c r="K142" t="s">
        <v>423</v>
      </c>
    </row>
    <row r="143" spans="1:11" x14ac:dyDescent="0.25">
      <c r="A143">
        <f>Master!I143</f>
        <v>48.191687999999999</v>
      </c>
      <c r="B143">
        <f>Master!J143</f>
        <v>-99.045321999999999</v>
      </c>
      <c r="C143" t="str">
        <f>Master!C143</f>
        <v>Devils Lake Rail Improvements</v>
      </c>
      <c r="D143" t="str">
        <f>"&lt;b&gt;Applicant:&lt;/b&gt; "&amp;Master!D143&amp;"&lt;br&gt;&lt;b&gt;TIGER Round:&lt;/b&gt; "&amp;Master!E143&amp;"&lt;br&gt;&lt;b&gt;Urban/Rural:&lt;/b&gt;"&amp;Master!B143&amp;"&lt;br&gt;&lt;b&gt;TIGER Award: &lt;/b&gt;"&amp;Master!H143&amp;"&lt;br&gt;&lt;b&gt;Modal Administration:&lt;/b&gt;"&amp;Master!A143&amp;"&lt;br&gt;&lt;b&gt;Progject Type:&lt;/b&gt; "&amp;Master!F143&amp;"&lt;br&gt;&lt;br&gt;&lt;b&gt;Project Description:&lt;/b&gt; "&amp;Master!G143</f>
        <v>&lt;b&gt;Applicant:&lt;/b&gt; North Dakota DOT&lt;br&gt;&lt;b&gt;TIGER Round:&lt;/b&gt; TIGER 2011&lt;br&gt;&lt;b&gt;Urban/Rural:&lt;/b&gt;Rural&lt;br&gt;&lt;b&gt;TIGER Award: &lt;/b&gt;10000000&lt;br&gt;&lt;b&gt;Modal Administration:&lt;/b&gt;FRA&lt;br&gt;&lt;b&gt;Progject Type:&lt;/b&gt; Rail&lt;br&gt;&lt;br&gt;&lt;b&gt;Project Description:&lt;/b&gt; The North Dakota Department of Transportation (NDDOT) and its partners will raise a 15.4-mile section of the BNSF mainline track between Devils Lake and Churchs Ferry, North Dakota, to prevent flooding by the continually rising water level of Devils Lake.</v>
      </c>
      <c r="E143" t="str">
        <f>SUBSTITUTE(Master!E143," ","")</f>
        <v>TIGER2011</v>
      </c>
      <c r="F143" t="s">
        <v>422</v>
      </c>
      <c r="G143" t="str">
        <f t="shared" si="8"/>
        <v>&lt;name&gt;Devils Lake Rail Improvements&lt;/name&gt;</v>
      </c>
      <c r="H143" t="str">
        <f t="shared" si="9"/>
        <v>&lt;description&gt;&lt;![CDATA[&lt;b&gt;Applicant:&lt;/b&gt; North Dakota DOT&lt;br&gt;&lt;b&gt;TIGER Round:&lt;/b&gt; TIGER 2011&lt;br&gt;&lt;b&gt;Urban/Rural:&lt;/b&gt;Rural&lt;br&gt;&lt;b&gt;TIGER Award: &lt;/b&gt;10000000&lt;br&gt;&lt;b&gt;Modal Administration:&lt;/b&gt;FRA&lt;br&gt;&lt;b&gt;Progject Type:&lt;/b&gt; Rail&lt;br&gt;&lt;br&gt;&lt;b&gt;Project Description:&lt;/b&gt; The North Dakota Department of Transportation (NDDOT) and its partners will raise a 15.4-mile section of the BNSF mainline track between Devils Lake and Churchs Ferry, North Dakota, to prevent flooding by the continually rising water level of Devils Lake.]]&gt;&lt;/description&gt;</v>
      </c>
      <c r="I143" t="str">
        <f t="shared" si="10"/>
        <v>&lt;styleUrl&gt;#TIGER2011&lt;/styleUrl&gt;</v>
      </c>
      <c r="J143" t="str">
        <f t="shared" si="11"/>
        <v>&lt;Point&gt;&lt;coordinates&gt;-99.045322,48.191688,0&lt;/coordinates&gt;&lt;/Point&gt;</v>
      </c>
      <c r="K143" t="s">
        <v>423</v>
      </c>
    </row>
    <row r="144" spans="1:11" x14ac:dyDescent="0.25">
      <c r="A144">
        <f>Master!I144</f>
        <v>39.952047999999998</v>
      </c>
      <c r="B144">
        <f>Master!J144</f>
        <v>-75.162323999999998</v>
      </c>
      <c r="C144" t="str">
        <f>Master!C144</f>
        <v>IMPaCT Philadelphia</v>
      </c>
      <c r="D144" t="str">
        <f>"&lt;b&gt;Applicant:&lt;/b&gt; "&amp;Master!D144&amp;"&lt;br&gt;&lt;b&gt;TIGER Round:&lt;/b&gt; "&amp;Master!E144&amp;"&lt;br&gt;&lt;b&gt;Urban/Rural:&lt;/b&gt;"&amp;Master!B144&amp;"&lt;br&gt;&lt;b&gt;TIGER Award: &lt;/b&gt;"&amp;Master!H144&amp;"&lt;br&gt;&lt;b&gt;Modal Administration:&lt;/b&gt;"&amp;Master!A144&amp;"&lt;br&gt;&lt;b&gt;Progject Type:&lt;/b&gt; "&amp;Master!F144&amp;"&lt;br&gt;&lt;br&gt;&lt;b&gt;Project Description:&lt;/b&gt; "&amp;Master!G144</f>
        <v>&lt;b&gt;Applicant:&lt;/b&gt; City of Philadelphia&lt;br&gt;&lt;b&gt;TIGER Round:&lt;/b&gt; TIGER 2011&lt;br&gt;&lt;b&gt;Urban/Rural:&lt;/b&gt;Urban&lt;br&gt;&lt;b&gt;TIGER Award: &lt;/b&gt;10000000&lt;br&gt;&lt;b&gt;Modal Administration:&lt;/b&gt;FHWA&lt;br&gt;&lt;b&gt;Progject Type:&lt;/b&gt; Transit&lt;br&gt;&lt;br&gt;&lt;b&gt;Project Description:&lt;/b&gt; This traffic signal prioritization project will upgrade more than 100 existing traffic controllers along three (Castor/Oxford Aves., Bustleton Ave., and Woodland Ave) transit corridors, over approximately 15.72 miles in Philadelphia. The project will connect the controllers to the City’s existing traffic management system via fiber optic cable and outfit transit vehicles serving these corridors with emitters that will actuate signals as appropriate to maximize traffic flow and running speeds. The project also includes upgrades to ADA ramps, installs traffic monitoring cameras and fiber-optic cable, replaces electro-mechanical traffic controllers, installs signal priority receivers and optical emitters, and installs pedestrian countdown signals at intersections along the corridors.</v>
      </c>
      <c r="E144" t="str">
        <f>SUBSTITUTE(Master!E144," ","")</f>
        <v>TIGER2011</v>
      </c>
      <c r="F144" t="s">
        <v>422</v>
      </c>
      <c r="G144" t="str">
        <f t="shared" si="8"/>
        <v>&lt;name&gt;IMPaCT Philadelphia&lt;/name&gt;</v>
      </c>
      <c r="H144" t="str">
        <f t="shared" si="9"/>
        <v>&lt;description&gt;&lt;![CDATA[&lt;b&gt;Applicant:&lt;/b&gt; City of Philadelphia&lt;br&gt;&lt;b&gt;TIGER Round:&lt;/b&gt; TIGER 2011&lt;br&gt;&lt;b&gt;Urban/Rural:&lt;/b&gt;Urban&lt;br&gt;&lt;b&gt;TIGER Award: &lt;/b&gt;10000000&lt;br&gt;&lt;b&gt;Modal Administration:&lt;/b&gt;FHWA&lt;br&gt;&lt;b&gt;Progject Type:&lt;/b&gt; Transit&lt;br&gt;&lt;br&gt;&lt;b&gt;Project Description:&lt;/b&gt; This traffic signal prioritization project will upgrade more than 100 existing traffic controllers along three (Castor/Oxford Aves., Bustleton Ave., and Woodland Ave) transit corridors, over approximately 15.72 miles in Philadelphia. The project will connect the controllers to the City’s existing traffic management system via fiber optic cable and outfit transit vehicles serving these corridors with emitters that will actuate signals as appropriate to maximize traffic flow and running speeds. The project also includes upgrades to ADA ramps, installs traffic monitoring cameras and fiber-optic cable, replaces electro-mechanical traffic controllers, installs signal priority receivers and optical emitters, and installs pedestrian countdown signals at intersections along the corridors.]]&gt;&lt;/description&gt;</v>
      </c>
      <c r="I144" t="str">
        <f t="shared" si="10"/>
        <v>&lt;styleUrl&gt;#TIGER2011&lt;/styleUrl&gt;</v>
      </c>
      <c r="J144" t="str">
        <f t="shared" si="11"/>
        <v>&lt;Point&gt;&lt;coordinates&gt;-75.162324,39.952048,0&lt;/coordinates&gt;&lt;/Point&gt;</v>
      </c>
      <c r="K144" t="s">
        <v>423</v>
      </c>
    </row>
    <row r="145" spans="1:11" x14ac:dyDescent="0.25">
      <c r="A145">
        <f>Master!I145</f>
        <v>42.777135999999999</v>
      </c>
      <c r="B145">
        <f>Master!J145</f>
        <v>-71.075264000000004</v>
      </c>
      <c r="C145" t="str">
        <f>Master!C145</f>
        <v>Merrimack River Bridge Rehabilitation</v>
      </c>
      <c r="D145" t="str">
        <f>"&lt;b&gt;Applicant:&lt;/b&gt; "&amp;Master!D145&amp;"&lt;br&gt;&lt;b&gt;TIGER Round:&lt;/b&gt; "&amp;Master!E145&amp;"&lt;br&gt;&lt;b&gt;Urban/Rural:&lt;/b&gt;"&amp;Master!B145&amp;"&lt;br&gt;&lt;b&gt;TIGER Award: &lt;/b&gt;"&amp;Master!H145&amp;"&lt;br&gt;&lt;b&gt;Modal Administration:&lt;/b&gt;"&amp;Master!A145&amp;"&lt;br&gt;&lt;b&gt;Progject Type:&lt;/b&gt; "&amp;Master!F145&amp;"&lt;br&gt;&lt;br&gt;&lt;b&gt;Project Description:&lt;/b&gt; "&amp;Master!G145</f>
        <v>&lt;b&gt;Applicant:&lt;/b&gt; Massachusetts Bay Transportation Authority&lt;br&gt;&lt;b&gt;TIGER Round:&lt;/b&gt; TIGER 2011&lt;br&gt;&lt;b&gt;Urban/Rural:&lt;/b&gt;Urban&lt;br&gt;&lt;b&gt;TIGER Award: &lt;/b&gt;10000000&lt;br&gt;&lt;b&gt;Modal Administration:&lt;/b&gt;FTA&lt;br&gt;&lt;b&gt;Progject Type:&lt;/b&gt; Transit&lt;br&gt;&lt;br&gt;&lt;b&gt;Project Description:&lt;/b&gt; The Merrimack River Bridge Project, located in Haverhill, Massachusetts, will repair and reconstruct three bridges that provide an integral connection from Boston to Haverhill and points north.  The bridges, with twelve spans, have a total length of approximately 1,042 feet.  They carry two railroad tracks over the Merrimack River in the city of Haverhill and serve as an important corridor for passenger service such as the MBTA Commuter Rail - Haverhill Line, Amtrak’s “Downeaster” train and also Pan Am freight service.</v>
      </c>
      <c r="E145" t="str">
        <f>SUBSTITUTE(Master!E145," ","")</f>
        <v>TIGER2011</v>
      </c>
      <c r="F145" t="s">
        <v>422</v>
      </c>
      <c r="G145" t="str">
        <f t="shared" si="8"/>
        <v>&lt;name&gt;Merrimack River Bridge Rehabilitation&lt;/name&gt;</v>
      </c>
      <c r="H145" t="str">
        <f t="shared" si="9"/>
        <v>&lt;description&gt;&lt;![CDATA[&lt;b&gt;Applicant:&lt;/b&gt; Massachusetts Bay Transportation Authority&lt;br&gt;&lt;b&gt;TIGER Round:&lt;/b&gt; TIGER 2011&lt;br&gt;&lt;b&gt;Urban/Rural:&lt;/b&gt;Urban&lt;br&gt;&lt;b&gt;TIGER Award: &lt;/b&gt;10000000&lt;br&gt;&lt;b&gt;Modal Administration:&lt;/b&gt;FTA&lt;br&gt;&lt;b&gt;Progject Type:&lt;/b&gt; Transit&lt;br&gt;&lt;br&gt;&lt;b&gt;Project Description:&lt;/b&gt; The Merrimack River Bridge Project, located in Haverhill, Massachusetts, will repair and reconstruct three bridges that provide an integral connection from Boston to Haverhill and points north.  The bridges, with twelve spans, have a total length of approximately 1,042 feet.  They carry two railroad tracks over the Merrimack River in the city of Haverhill and serve as an important corridor for passenger service such as the MBTA Commuter Rail - Haverhill Line, Amtrak’s “Downeaster” train and also Pan Am freight service.]]&gt;&lt;/description&gt;</v>
      </c>
      <c r="I145" t="str">
        <f t="shared" si="10"/>
        <v>&lt;styleUrl&gt;#TIGER2011&lt;/styleUrl&gt;</v>
      </c>
      <c r="J145" t="str">
        <f t="shared" si="11"/>
        <v>&lt;Point&gt;&lt;coordinates&gt;-71.075264,42.777136,0&lt;/coordinates&gt;&lt;/Point&gt;</v>
      </c>
      <c r="K145" t="s">
        <v>423</v>
      </c>
    </row>
    <row r="146" spans="1:11" x14ac:dyDescent="0.25">
      <c r="A146">
        <f>Master!I146</f>
        <v>44.981698000000002</v>
      </c>
      <c r="B146">
        <f>Master!J146</f>
        <v>-93.277676</v>
      </c>
      <c r="C146" t="str">
        <f>Master!C146</f>
        <v>Minneapolis Transit Interchange Construction</v>
      </c>
      <c r="D146" t="str">
        <f>"&lt;b&gt;Applicant:&lt;/b&gt; "&amp;Master!D146&amp;"&lt;br&gt;&lt;b&gt;TIGER Round:&lt;/b&gt; "&amp;Master!E146&amp;"&lt;br&gt;&lt;b&gt;Urban/Rural:&lt;/b&gt;"&amp;Master!B146&amp;"&lt;br&gt;&lt;b&gt;TIGER Award: &lt;/b&gt;"&amp;Master!H146&amp;"&lt;br&gt;&lt;b&gt;Modal Administration:&lt;/b&gt;"&amp;Master!A146&amp;"&lt;br&gt;&lt;b&gt;Progject Type:&lt;/b&gt; "&amp;Master!F146&amp;"&lt;br&gt;&lt;br&gt;&lt;b&gt;Project Description:&lt;/b&gt; "&amp;Master!G146</f>
        <v xml:space="preserve">&lt;b&gt;Applicant:&lt;/b&gt; Hennepin County Regional Railroad Authority&lt;br&gt;&lt;b&gt;TIGER Round:&lt;/b&gt; TIGER 2011&lt;br&gt;&lt;b&gt;Urban/Rural:&lt;/b&gt;Urban&lt;br&gt;&lt;b&gt;TIGER Award: &lt;/b&gt;10000000&lt;br&gt;&lt;b&gt;Modal Administration:&lt;/b&gt;FTA&lt;br&gt;&lt;b&gt;Progject Type:&lt;/b&gt; Transit&lt;br&gt;&lt;br&gt;&lt;b&gt;Project Description:&lt;/b&gt; The Corridors of Opportunity improvements include two projects that together will support the operational efficiency of the Minneapolis-St. Paul regional multimodal transportation system.  The first project involves the construction of a new passenger platform, storage and staging tracks, and a new public plaza at the Target Field LRT station in Downtown Minneapolis in order to accommodate the expected growth in LRT ridership when the Central Corridor light rail line opens 2014.  The second project involves the replacement of the functionally obsolete Dale Street Bridge in St. Paul, which currently lacks left-turn capacity to eastbound I-94 – resulting in significant queues along the full stretch of the bridge and beyond (up to four blocks) during peak periods.        </v>
      </c>
      <c r="E146" t="str">
        <f>SUBSTITUTE(Master!E146," ","")</f>
        <v>TIGER2011</v>
      </c>
      <c r="F146" t="s">
        <v>422</v>
      </c>
      <c r="G146" t="str">
        <f t="shared" si="8"/>
        <v>&lt;name&gt;Minneapolis Transit Interchange Construction&lt;/name&gt;</v>
      </c>
      <c r="H146" t="str">
        <f t="shared" si="9"/>
        <v>&lt;description&gt;&lt;![CDATA[&lt;b&gt;Applicant:&lt;/b&gt; Hennepin County Regional Railroad Authority&lt;br&gt;&lt;b&gt;TIGER Round:&lt;/b&gt; TIGER 2011&lt;br&gt;&lt;b&gt;Urban/Rural:&lt;/b&gt;Urban&lt;br&gt;&lt;b&gt;TIGER Award: &lt;/b&gt;10000000&lt;br&gt;&lt;b&gt;Modal Administration:&lt;/b&gt;FTA&lt;br&gt;&lt;b&gt;Progject Type:&lt;/b&gt; Transit&lt;br&gt;&lt;br&gt;&lt;b&gt;Project Description:&lt;/b&gt; The Corridors of Opportunity improvements include two projects that together will support the operational efficiency of the Minneapolis-St. Paul regional multimodal transportation system.  The first project involves the construction of a new passenger platform, storage and staging tracks, and a new public plaza at the Target Field LRT station in Downtown Minneapolis in order to accommodate the expected growth in LRT ridership when the Central Corridor light rail line opens 2014.  The second project involves the replacement of the functionally obsolete Dale Street Bridge in St. Paul, which currently lacks left-turn capacity to eastbound I-94 – resulting in significant queues along the full stretch of the bridge and beyond (up to four blocks) during peak periods.        ]]&gt;&lt;/description&gt;</v>
      </c>
      <c r="I146" t="str">
        <f t="shared" si="10"/>
        <v>&lt;styleUrl&gt;#TIGER2011&lt;/styleUrl&gt;</v>
      </c>
      <c r="J146" t="str">
        <f t="shared" si="11"/>
        <v>&lt;Point&gt;&lt;coordinates&gt;-93.277676,44.981698,0&lt;/coordinates&gt;&lt;/Point&gt;</v>
      </c>
      <c r="K146" t="s">
        <v>423</v>
      </c>
    </row>
    <row r="147" spans="1:11" x14ac:dyDescent="0.25">
      <c r="A147">
        <f>Master!I147</f>
        <v>47.452494999999999</v>
      </c>
      <c r="B147">
        <f>Master!J147</f>
        <v>-122.30745</v>
      </c>
      <c r="C147" t="str">
        <f>Master!C147</f>
        <v>South Link: Sea-Tac Airport to South 200th St</v>
      </c>
      <c r="D147" t="str">
        <f>"&lt;b&gt;Applicant:&lt;/b&gt; "&amp;Master!D147&amp;"&lt;br&gt;&lt;b&gt;TIGER Round:&lt;/b&gt; "&amp;Master!E147&amp;"&lt;br&gt;&lt;b&gt;Urban/Rural:&lt;/b&gt;"&amp;Master!B147&amp;"&lt;br&gt;&lt;b&gt;TIGER Award: &lt;/b&gt;"&amp;Master!H147&amp;"&lt;br&gt;&lt;b&gt;Modal Administration:&lt;/b&gt;"&amp;Master!A147&amp;"&lt;br&gt;&lt;b&gt;Progject Type:&lt;/b&gt; "&amp;Master!F147&amp;"&lt;br&gt;&lt;br&gt;&lt;b&gt;Project Description:&lt;/b&gt; "&amp;Master!G147</f>
        <v xml:space="preserve">&lt;b&gt;Applicant:&lt;/b&gt; Sound Transit&lt;br&gt;&lt;b&gt;TIGER Round:&lt;/b&gt; TIGER 2011&lt;br&gt;&lt;b&gt;Urban/Rural:&lt;/b&gt;Urban&lt;br&gt;&lt;b&gt;TIGER Award: &lt;/b&gt;10000000&lt;br&gt;&lt;b&gt;Modal Administration:&lt;/b&gt;FTA&lt;br&gt;&lt;b&gt;Progject Type:&lt;/b&gt; Transit&lt;br&gt;&lt;br&gt;&lt;b&gt;Project Description:&lt;/b&gt; TIGER funding will complete the funding package for the extension of Seattle’s regional light rail system, from the SeaTac Airport to the South King neighborhood.  The extension project, known as the "South Link Project," involves the construction of 1.6-miles of double track aerial guideway and a new light rail station (South 200th Street Station). </v>
      </c>
      <c r="E147" t="str">
        <f>SUBSTITUTE(Master!E147," ","")</f>
        <v>TIGER2011</v>
      </c>
      <c r="F147" t="s">
        <v>422</v>
      </c>
      <c r="G147" t="str">
        <f t="shared" si="8"/>
        <v>&lt;name&gt;South Link: Sea-Tac Airport to South 200th St&lt;/name&gt;</v>
      </c>
      <c r="H147" t="str">
        <f t="shared" si="9"/>
        <v>&lt;description&gt;&lt;![CDATA[&lt;b&gt;Applicant:&lt;/b&gt; Sound Transit&lt;br&gt;&lt;b&gt;TIGER Round:&lt;/b&gt; TIGER 2011&lt;br&gt;&lt;b&gt;Urban/Rural:&lt;/b&gt;Urban&lt;br&gt;&lt;b&gt;TIGER Award: &lt;/b&gt;10000000&lt;br&gt;&lt;b&gt;Modal Administration:&lt;/b&gt;FTA&lt;br&gt;&lt;b&gt;Progject Type:&lt;/b&gt; Transit&lt;br&gt;&lt;br&gt;&lt;b&gt;Project Description:&lt;/b&gt; TIGER funding will complete the funding package for the extension of Seattle’s regional light rail system, from the SeaTac Airport to the South King neighborhood.  The extension project, known as the "South Link Project," involves the construction of 1.6-miles of double track aerial guideway and a new light rail station (South 200th Street Station). ]]&gt;&lt;/description&gt;</v>
      </c>
      <c r="I147" t="str">
        <f t="shared" si="10"/>
        <v>&lt;styleUrl&gt;#TIGER2011&lt;/styleUrl&gt;</v>
      </c>
      <c r="J147" t="str">
        <f t="shared" si="11"/>
        <v>&lt;Point&gt;&lt;coordinates&gt;-122.30745,47.452495,0&lt;/coordinates&gt;&lt;/Point&gt;</v>
      </c>
      <c r="K147" t="s">
        <v>423</v>
      </c>
    </row>
    <row r="148" spans="1:11" x14ac:dyDescent="0.25">
      <c r="A148">
        <f>Master!I148</f>
        <v>43.050452999999997</v>
      </c>
      <c r="B148">
        <f>Master!J148</f>
        <v>-76.143652000000003</v>
      </c>
      <c r="C148" t="str">
        <f>Master!C148</f>
        <v>Syracuse Connective Corridor</v>
      </c>
      <c r="D148" t="str">
        <f>"&lt;b&gt;Applicant:&lt;/b&gt; "&amp;Master!D148&amp;"&lt;br&gt;&lt;b&gt;TIGER Round:&lt;/b&gt; "&amp;Master!E148&amp;"&lt;br&gt;&lt;b&gt;Urban/Rural:&lt;/b&gt;"&amp;Master!B148&amp;"&lt;br&gt;&lt;b&gt;TIGER Award: &lt;/b&gt;"&amp;Master!H148&amp;"&lt;br&gt;&lt;b&gt;Modal Administration:&lt;/b&gt;"&amp;Master!A148&amp;"&lt;br&gt;&lt;b&gt;Progject Type:&lt;/b&gt; "&amp;Master!F148&amp;"&lt;br&gt;&lt;br&gt;&lt;b&gt;Project Description:&lt;/b&gt; "&amp;Master!G148</f>
        <v>&lt;b&gt;Applicant:&lt;/b&gt; City of Syracuse&lt;br&gt;&lt;b&gt;TIGER Round:&lt;/b&gt; TIGER 2011&lt;br&gt;&lt;b&gt;Urban/Rural:&lt;/b&gt;Urban&lt;br&gt;&lt;b&gt;TIGER Award: &lt;/b&gt;10000000&lt;br&gt;&lt;b&gt;Modal Administration:&lt;/b&gt;FHWA&lt;br&gt;&lt;b&gt;Progject Type:&lt;/b&gt; Road&lt;br&gt;&lt;br&gt;&lt;b&gt;Project Description:&lt;/b&gt; This project will complete Phases II and III of a project to create a corridor of complete streets that connect the Downtown and University Hill areas and provide cost-effective, sustainable improvements that will re-invigorate downtown economic competitiveness  To improve community connectivity that was severed with the construction of Interstate 81, the project will reconstruct 1.3 miles of the Corridor; construct new multimodal facilities for bicycles, pedestrians and transit services;  enhance safety with traffic calming measures, improved signage systems, and enhanced intersection and street crossings; and introduce green infrastructure.</v>
      </c>
      <c r="E148" t="str">
        <f>SUBSTITUTE(Master!E148," ","")</f>
        <v>TIGER2011</v>
      </c>
      <c r="F148" t="s">
        <v>422</v>
      </c>
      <c r="G148" t="str">
        <f t="shared" si="8"/>
        <v>&lt;name&gt;Syracuse Connective Corridor&lt;/name&gt;</v>
      </c>
      <c r="H148" t="str">
        <f t="shared" si="9"/>
        <v>&lt;description&gt;&lt;![CDATA[&lt;b&gt;Applicant:&lt;/b&gt; City of Syracuse&lt;br&gt;&lt;b&gt;TIGER Round:&lt;/b&gt; TIGER 2011&lt;br&gt;&lt;b&gt;Urban/Rural:&lt;/b&gt;Urban&lt;br&gt;&lt;b&gt;TIGER Award: &lt;/b&gt;10000000&lt;br&gt;&lt;b&gt;Modal Administration:&lt;/b&gt;FHWA&lt;br&gt;&lt;b&gt;Progject Type:&lt;/b&gt; Road&lt;br&gt;&lt;br&gt;&lt;b&gt;Project Description:&lt;/b&gt; This project will complete Phases II and III of a project to create a corridor of complete streets that connect the Downtown and University Hill areas and provide cost-effective, sustainable improvements that will re-invigorate downtown economic competitiveness  To improve community connectivity that was severed with the construction of Interstate 81, the project will reconstruct 1.3 miles of the Corridor; construct new multimodal facilities for bicycles, pedestrians and transit services;  enhance safety with traffic calming measures, improved signage systems, and enhanced intersection and street crossings; and introduce green infrastructure.]]&gt;&lt;/description&gt;</v>
      </c>
      <c r="I148" t="str">
        <f t="shared" si="10"/>
        <v>&lt;styleUrl&gt;#TIGER2011&lt;/styleUrl&gt;</v>
      </c>
      <c r="J148" t="str">
        <f t="shared" si="11"/>
        <v>&lt;Point&gt;&lt;coordinates&gt;-76.143652,43.050453,0&lt;/coordinates&gt;&lt;/Point&gt;</v>
      </c>
      <c r="K148" t="s">
        <v>423</v>
      </c>
    </row>
    <row r="149" spans="1:11" x14ac:dyDescent="0.25">
      <c r="A149">
        <f>Master!I149</f>
        <v>41.880028000000003</v>
      </c>
      <c r="B149">
        <f>Master!J149</f>
        <v>-87.694265000000001</v>
      </c>
      <c r="C149" t="str">
        <f>Master!C149</f>
        <v>IL 83 (147th Street) Reconstruction</v>
      </c>
      <c r="D149" t="str">
        <f>"&lt;b&gt;Applicant:&lt;/b&gt; "&amp;Master!D149&amp;"&lt;br&gt;&lt;b&gt;TIGER Round:&lt;/b&gt; "&amp;Master!E149&amp;"&lt;br&gt;&lt;b&gt;Urban/Rural:&lt;/b&gt;"&amp;Master!B149&amp;"&lt;br&gt;&lt;b&gt;TIGER Award: &lt;/b&gt;"&amp;Master!H149&amp;"&lt;br&gt;&lt;b&gt;Modal Administration:&lt;/b&gt;"&amp;Master!A149&amp;"&lt;br&gt;&lt;b&gt;Progject Type:&lt;/b&gt; "&amp;Master!F149&amp;"&lt;br&gt;&lt;br&gt;&lt;b&gt;Project Description:&lt;/b&gt; "&amp;Master!G149</f>
        <v>&lt;b&gt;Applicant:&lt;/b&gt; Illinois DOT&lt;br&gt;&lt;b&gt;TIGER Round:&lt;/b&gt; TIGER 2011&lt;br&gt;&lt;b&gt;Urban/Rural:&lt;/b&gt;Urban&lt;br&gt;&lt;b&gt;TIGER Award: &lt;/b&gt;10438000&lt;br&gt;&lt;b&gt;Modal Administration:&lt;/b&gt;FHWA&lt;br&gt;&lt;b&gt;Progject Type:&lt;/b&gt; Road&lt;br&gt;&lt;br&gt;&lt;b&gt;Project Description:&lt;/b&gt; The project will reconstruct two miles of Illinois Route 83 (147th Street) between Kedzie Avenue and Western Avenue/Dixie Highway with two travel lanes in each direction separated by a median to accommodate left turn lanes. The project will also reconstruct intersections, on-street bicycle facilities, new sidewalks, and bus shelters.</v>
      </c>
      <c r="E149" t="str">
        <f>SUBSTITUTE(Master!E149," ","")</f>
        <v>TIGER2011</v>
      </c>
      <c r="F149" t="s">
        <v>422</v>
      </c>
      <c r="G149" t="str">
        <f t="shared" si="8"/>
        <v>&lt;name&gt;IL 83 (147th Street) Reconstruction&lt;/name&gt;</v>
      </c>
      <c r="H149" t="str">
        <f t="shared" si="9"/>
        <v>&lt;description&gt;&lt;![CDATA[&lt;b&gt;Applicant:&lt;/b&gt; Illinois DOT&lt;br&gt;&lt;b&gt;TIGER Round:&lt;/b&gt; TIGER 2011&lt;br&gt;&lt;b&gt;Urban/Rural:&lt;/b&gt;Urban&lt;br&gt;&lt;b&gt;TIGER Award: &lt;/b&gt;10438000&lt;br&gt;&lt;b&gt;Modal Administration:&lt;/b&gt;FHWA&lt;br&gt;&lt;b&gt;Progject Type:&lt;/b&gt; Road&lt;br&gt;&lt;br&gt;&lt;b&gt;Project Description:&lt;/b&gt; The project will reconstruct two miles of Illinois Route 83 (147th Street) between Kedzie Avenue and Western Avenue/Dixie Highway with two travel lanes in each direction separated by a median to accommodate left turn lanes. The project will also reconstruct intersections, on-street bicycle facilities, new sidewalks, and bus shelters.]]&gt;&lt;/description&gt;</v>
      </c>
      <c r="I149" t="str">
        <f t="shared" si="10"/>
        <v>&lt;styleUrl&gt;#TIGER2011&lt;/styleUrl&gt;</v>
      </c>
      <c r="J149" t="str">
        <f t="shared" si="11"/>
        <v>&lt;Point&gt;&lt;coordinates&gt;-87.694265,41.880028,0&lt;/coordinates&gt;&lt;/Point&gt;</v>
      </c>
      <c r="K149" t="s">
        <v>423</v>
      </c>
    </row>
    <row r="150" spans="1:11" x14ac:dyDescent="0.25">
      <c r="A150">
        <f>Master!I150</f>
        <v>41.053294999999999</v>
      </c>
      <c r="B150">
        <f>Master!J150</f>
        <v>-73.537283000000002</v>
      </c>
      <c r="C150" t="str">
        <f>Master!C150</f>
        <v>Stamford Intermodal Access</v>
      </c>
      <c r="D150" t="str">
        <f>"&lt;b&gt;Applicant:&lt;/b&gt; "&amp;Master!D150&amp;"&lt;br&gt;&lt;b&gt;TIGER Round:&lt;/b&gt; "&amp;Master!E150&amp;"&lt;br&gt;&lt;b&gt;Urban/Rural:&lt;/b&gt;"&amp;Master!B150&amp;"&lt;br&gt;&lt;b&gt;TIGER Award: &lt;/b&gt;"&amp;Master!H150&amp;"&lt;br&gt;&lt;b&gt;Modal Administration:&lt;/b&gt;"&amp;Master!A150&amp;"&lt;br&gt;&lt;b&gt;Progject Type:&lt;/b&gt; "&amp;Master!F150&amp;"&lt;br&gt;&lt;br&gt;&lt;b&gt;Project Description:&lt;/b&gt; "&amp;Master!G150</f>
        <v>&lt;b&gt;Applicant:&lt;/b&gt; City of Stamford&lt;br&gt;&lt;b&gt;TIGER Round:&lt;/b&gt; TIGER 2011&lt;br&gt;&lt;b&gt;Urban/Rural:&lt;/b&gt;Urban&lt;br&gt;&lt;b&gt;TIGER Award: &lt;/b&gt;10500000&lt;br&gt;&lt;b&gt;Modal Administration:&lt;/b&gt;FTA&lt;br&gt;&lt;b&gt;Progject Type:&lt;/b&gt; Transit&lt;br&gt;&lt;br&gt;&lt;b&gt;Project Description:&lt;/b&gt; TIGER funds will be invested in functional improvements to the Stamford Transit Center (STC).  STC is a major hub between New York and New England, which serves 1,000 buses and 225 commuter trains daily.  The station was not designed to accommodate the 30,000 weekday passengers that pass through it every weekday.  The number of daily users is expected to double over the next few decades.  Major problems include congested and inaccessible train platforms, limited station capacity, and unsafe surrounding streets.  For these reasons, the station is not operating optimally.  These problems will be addressed by increasing the station’s capacity and improving its accessibility.</v>
      </c>
      <c r="E150" t="str">
        <f>SUBSTITUTE(Master!E150," ","")</f>
        <v>TIGER2011</v>
      </c>
      <c r="F150" t="s">
        <v>422</v>
      </c>
      <c r="G150" t="str">
        <f t="shared" si="8"/>
        <v>&lt;name&gt;Stamford Intermodal Access&lt;/name&gt;</v>
      </c>
      <c r="H150" t="str">
        <f t="shared" si="9"/>
        <v>&lt;description&gt;&lt;![CDATA[&lt;b&gt;Applicant:&lt;/b&gt; City of Stamford&lt;br&gt;&lt;b&gt;TIGER Round:&lt;/b&gt; TIGER 2011&lt;br&gt;&lt;b&gt;Urban/Rural:&lt;/b&gt;Urban&lt;br&gt;&lt;b&gt;TIGER Award: &lt;/b&gt;10500000&lt;br&gt;&lt;b&gt;Modal Administration:&lt;/b&gt;FTA&lt;br&gt;&lt;b&gt;Progject Type:&lt;/b&gt; Transit&lt;br&gt;&lt;br&gt;&lt;b&gt;Project Description:&lt;/b&gt; TIGER funds will be invested in functional improvements to the Stamford Transit Center (STC).  STC is a major hub between New York and New England, which serves 1,000 buses and 225 commuter trains daily.  The station was not designed to accommodate the 30,000 weekday passengers that pass through it every weekday.  The number of daily users is expected to double over the next few decades.  Major problems include congested and inaccessible train platforms, limited station capacity, and unsafe surrounding streets.  For these reasons, the station is not operating optimally.  These problems will be addressed by increasing the station’s capacity and improving its accessibility.]]&gt;&lt;/description&gt;</v>
      </c>
      <c r="I150" t="str">
        <f t="shared" si="10"/>
        <v>&lt;styleUrl&gt;#TIGER2011&lt;/styleUrl&gt;</v>
      </c>
      <c r="J150" t="str">
        <f t="shared" si="11"/>
        <v>&lt;Point&gt;&lt;coordinates&gt;-73.537283,41.053295,0&lt;/coordinates&gt;&lt;/Point&gt;</v>
      </c>
      <c r="K150" t="s">
        <v>423</v>
      </c>
    </row>
    <row r="151" spans="1:11" x14ac:dyDescent="0.25">
      <c r="A151">
        <f>Master!I151</f>
        <v>44.090609999999998</v>
      </c>
      <c r="B151">
        <f>Master!J151</f>
        <v>-69.783060000000006</v>
      </c>
      <c r="C151" t="str">
        <f>Master!C151</f>
        <v>Kennebec Bridge Replacement</v>
      </c>
      <c r="D151" t="str">
        <f>"&lt;b&gt;Applicant:&lt;/b&gt; "&amp;Master!D151&amp;"&lt;br&gt;&lt;b&gt;TIGER Round:&lt;/b&gt; "&amp;Master!E151&amp;"&lt;br&gt;&lt;b&gt;Urban/Rural:&lt;/b&gt;"&amp;Master!B151&amp;"&lt;br&gt;&lt;b&gt;TIGER Award: &lt;/b&gt;"&amp;Master!H151&amp;"&lt;br&gt;&lt;b&gt;Modal Administration:&lt;/b&gt;"&amp;Master!A151&amp;"&lt;br&gt;&lt;b&gt;Progject Type:&lt;/b&gt; "&amp;Master!F151&amp;"&lt;br&gt;&lt;br&gt;&lt;b&gt;Project Description:&lt;/b&gt; "&amp;Master!G151</f>
        <v>&lt;b&gt;Applicant:&lt;/b&gt; Maine DOT&lt;br&gt;&lt;b&gt;TIGER Round:&lt;/b&gt; TIGER 2011&lt;br&gt;&lt;b&gt;Urban/Rural:&lt;/b&gt;Rural&lt;br&gt;&lt;b&gt;TIGER Award: &lt;/b&gt;10810000&lt;br&gt;&lt;b&gt;Modal Administration:&lt;/b&gt;FHWA&lt;br&gt;&lt;b&gt;Progject Type:&lt;/b&gt; Road&lt;br&gt;&lt;br&gt;&lt;b&gt;Project Description:&lt;/b&gt; Maine Department of Transportation will reconstruct the Maine Kennebec Bridge, which carries State Route 197 over the Kennebec River between Richmond and Dresden. The project will bring the roadway corridor back to a state of good repair with construction of a new long-lasting, high-level fixed span bridge to replace the current swing span bridge, which is structurally deficient. The new design would accommodate truck traffic, bicycles, and pedestrians.</v>
      </c>
      <c r="E151" t="str">
        <f>SUBSTITUTE(Master!E151," ","")</f>
        <v>TIGER2011</v>
      </c>
      <c r="F151" t="s">
        <v>422</v>
      </c>
      <c r="G151" t="str">
        <f t="shared" si="8"/>
        <v>&lt;name&gt;Kennebec Bridge Replacement&lt;/name&gt;</v>
      </c>
      <c r="H151" t="str">
        <f t="shared" si="9"/>
        <v>&lt;description&gt;&lt;![CDATA[&lt;b&gt;Applicant:&lt;/b&gt; Maine DOT&lt;br&gt;&lt;b&gt;TIGER Round:&lt;/b&gt; TIGER 2011&lt;br&gt;&lt;b&gt;Urban/Rural:&lt;/b&gt;Rural&lt;br&gt;&lt;b&gt;TIGER Award: &lt;/b&gt;10810000&lt;br&gt;&lt;b&gt;Modal Administration:&lt;/b&gt;FHWA&lt;br&gt;&lt;b&gt;Progject Type:&lt;/b&gt; Road&lt;br&gt;&lt;br&gt;&lt;b&gt;Project Description:&lt;/b&gt; Maine Department of Transportation will reconstruct the Maine Kennebec Bridge, which carries State Route 197 over the Kennebec River between Richmond and Dresden. The project will bring the roadway corridor back to a state of good repair with construction of a new long-lasting, high-level fixed span bridge to replace the current swing span bridge, which is structurally deficient. The new design would accommodate truck traffic, bicycles, and pedestrians.]]&gt;&lt;/description&gt;</v>
      </c>
      <c r="I151" t="str">
        <f t="shared" si="10"/>
        <v>&lt;styleUrl&gt;#TIGER2011&lt;/styleUrl&gt;</v>
      </c>
      <c r="J151" t="str">
        <f t="shared" si="11"/>
        <v>&lt;Point&gt;&lt;coordinates&gt;-69.78306,44.09061,0&lt;/coordinates&gt;&lt;/Point&gt;</v>
      </c>
      <c r="K151" t="s">
        <v>423</v>
      </c>
    </row>
    <row r="152" spans="1:11" x14ac:dyDescent="0.25">
      <c r="A152">
        <f>Master!I152</f>
        <v>39.101480000000002</v>
      </c>
      <c r="B152">
        <f>Master!J152</f>
        <v>-84.497037000000006</v>
      </c>
      <c r="C152" t="str">
        <f>Master!C152</f>
        <v>Cincinnati Streetcar Riverfront Loop</v>
      </c>
      <c r="D152" t="str">
        <f>"&lt;b&gt;Applicant:&lt;/b&gt; "&amp;Master!D152&amp;"&lt;br&gt;&lt;b&gt;TIGER Round:&lt;/b&gt; "&amp;Master!E152&amp;"&lt;br&gt;&lt;b&gt;Urban/Rural:&lt;/b&gt;"&amp;Master!B152&amp;"&lt;br&gt;&lt;b&gt;TIGER Award: &lt;/b&gt;"&amp;Master!H152&amp;"&lt;br&gt;&lt;b&gt;Modal Administration:&lt;/b&gt;"&amp;Master!A152&amp;"&lt;br&gt;&lt;b&gt;Progject Type:&lt;/b&gt; "&amp;Master!F152&amp;"&lt;br&gt;&lt;br&gt;&lt;b&gt;Project Description:&lt;/b&gt; "&amp;Master!G152</f>
        <v>&lt;b&gt;Applicant:&lt;/b&gt; City of Cincinnati&lt;br&gt;&lt;b&gt;TIGER Round:&lt;/b&gt; TIGER 2011&lt;br&gt;&lt;b&gt;Urban/Rural:&lt;/b&gt;Urban&lt;br&gt;&lt;b&gt;TIGER Award: &lt;/b&gt;10920000&lt;br&gt;&lt;b&gt;Modal Administration:&lt;/b&gt;FTA&lt;br&gt;&lt;b&gt;Progject Type:&lt;/b&gt; Transit&lt;br&gt;&lt;br&gt;&lt;b&gt;Project Description:&lt;/b&gt; This project would design and construct two extensions to the revised Phase 1 route of the Cincinnati Streetcar. The extensions would restore the project to its original scope, directly connecting the Downtown circulator route already in design with Uptown neighborhoods to the north and the Cincinnati riverfront to the south.</v>
      </c>
      <c r="E152" t="str">
        <f>SUBSTITUTE(Master!E152," ","")</f>
        <v>TIGER2011</v>
      </c>
      <c r="F152" t="s">
        <v>422</v>
      </c>
      <c r="G152" t="str">
        <f t="shared" si="8"/>
        <v>&lt;name&gt;Cincinnati Streetcar Riverfront Loop&lt;/name&gt;</v>
      </c>
      <c r="H152" t="str">
        <f t="shared" si="9"/>
        <v>&lt;description&gt;&lt;![CDATA[&lt;b&gt;Applicant:&lt;/b&gt; City of Cincinnati&lt;br&gt;&lt;b&gt;TIGER Round:&lt;/b&gt; TIGER 2011&lt;br&gt;&lt;b&gt;Urban/Rural:&lt;/b&gt;Urban&lt;br&gt;&lt;b&gt;TIGER Award: &lt;/b&gt;10920000&lt;br&gt;&lt;b&gt;Modal Administration:&lt;/b&gt;FTA&lt;br&gt;&lt;b&gt;Progject Type:&lt;/b&gt; Transit&lt;br&gt;&lt;br&gt;&lt;b&gt;Project Description:&lt;/b&gt; This project would design and construct two extensions to the revised Phase 1 route of the Cincinnati Streetcar. The extensions would restore the project to its original scope, directly connecting the Downtown circulator route already in design with Uptown neighborhoods to the north and the Cincinnati riverfront to the south.]]&gt;&lt;/description&gt;</v>
      </c>
      <c r="I152" t="str">
        <f t="shared" si="10"/>
        <v>&lt;styleUrl&gt;#TIGER2011&lt;/styleUrl&gt;</v>
      </c>
      <c r="J152" t="str">
        <f t="shared" si="11"/>
        <v>&lt;Point&gt;&lt;coordinates&gt;-84.497037,39.10148,0&lt;/coordinates&gt;&lt;/Point&gt;</v>
      </c>
      <c r="K152" t="s">
        <v>423</v>
      </c>
    </row>
    <row r="153" spans="1:11" x14ac:dyDescent="0.25">
      <c r="A153">
        <f>Master!I153</f>
        <v>37.936736000000003</v>
      </c>
      <c r="B153">
        <f>Master!J153</f>
        <v>-85.990914000000004</v>
      </c>
      <c r="C153" t="str">
        <f>Master!C153</f>
        <v>Muldraugh Bridges Replacement</v>
      </c>
      <c r="D153" t="str">
        <f>"&lt;b&gt;Applicant:&lt;/b&gt; "&amp;Master!D153&amp;"&lt;br&gt;&lt;b&gt;TIGER Round:&lt;/b&gt; "&amp;Master!E153&amp;"&lt;br&gt;&lt;b&gt;Urban/Rural:&lt;/b&gt;"&amp;Master!B153&amp;"&lt;br&gt;&lt;b&gt;TIGER Award: &lt;/b&gt;"&amp;Master!H153&amp;"&lt;br&gt;&lt;b&gt;Modal Administration:&lt;/b&gt;"&amp;Master!A153&amp;"&lt;br&gt;&lt;b&gt;Progject Type:&lt;/b&gt; "&amp;Master!F153&amp;"&lt;br&gt;&lt;br&gt;&lt;b&gt;Project Description:&lt;/b&gt; "&amp;Master!G153</f>
        <v>&lt;b&gt;Applicant:&lt;/b&gt; Kentucky Transportation Cabinet&lt;br&gt;&lt;b&gt;TIGER Round:&lt;/b&gt; TIGER 2011&lt;br&gt;&lt;b&gt;Urban/Rural:&lt;/b&gt;Rural&lt;br&gt;&lt;b&gt;TIGER Award: &lt;/b&gt;11558220&lt;br&gt;&lt;b&gt;Modal Administration:&lt;/b&gt;FHWA&lt;br&gt;&lt;b&gt;Progject Type:&lt;/b&gt; Rail&lt;br&gt;&lt;br&gt;&lt;b&gt;Project Description:&lt;/b&gt; The project will replace two deteriorating freight rail bridges that have reached the end of their useful lives. The bridges, known as the Muldraugh Bridges, were built in the 1880’s. These bridges are sequentially located on a heavily-utilized freight rail line extending between Paducah, KY, and Louisville, KY. The bridges are part of the Strategic Rail Corridor Network (“STRACNET”) and Defense Connector Lines (“DCLs”) serving Fort Knox, Kentucky. The bridges are critical infrastructure for a rail line that is used by numerous customers, including Louisville Gas and Electric, which depends upon coal delivered over the bridges for power generation for the citizens of Louisville and Eastern KY.</v>
      </c>
      <c r="E153" t="str">
        <f>SUBSTITUTE(Master!E153," ","")</f>
        <v>TIGER2011</v>
      </c>
      <c r="F153" t="s">
        <v>422</v>
      </c>
      <c r="G153" t="str">
        <f t="shared" si="8"/>
        <v>&lt;name&gt;Muldraugh Bridges Replacement&lt;/name&gt;</v>
      </c>
      <c r="H153" t="str">
        <f t="shared" si="9"/>
        <v>&lt;description&gt;&lt;![CDATA[&lt;b&gt;Applicant:&lt;/b&gt; Kentucky Transportation Cabinet&lt;br&gt;&lt;b&gt;TIGER Round:&lt;/b&gt; TIGER 2011&lt;br&gt;&lt;b&gt;Urban/Rural:&lt;/b&gt;Rural&lt;br&gt;&lt;b&gt;TIGER Award: &lt;/b&gt;11558220&lt;br&gt;&lt;b&gt;Modal Administration:&lt;/b&gt;FHWA&lt;br&gt;&lt;b&gt;Progject Type:&lt;/b&gt; Rail&lt;br&gt;&lt;br&gt;&lt;b&gt;Project Description:&lt;/b&gt; The project will replace two deteriorating freight rail bridges that have reached the end of their useful lives. The bridges, known as the Muldraugh Bridges, were built in the 1880’s. These bridges are sequentially located on a heavily-utilized freight rail line extending between Paducah, KY, and Louisville, KY. The bridges are part of the Strategic Rail Corridor Network (“STRACNET”) and Defense Connector Lines (“DCLs”) serving Fort Knox, Kentucky. The bridges are critical infrastructure for a rail line that is used by numerous customers, including Louisville Gas and Electric, which depends upon coal delivered over the bridges for power generation for the citizens of Louisville and Eastern KY.]]&gt;&lt;/description&gt;</v>
      </c>
      <c r="I153" t="str">
        <f t="shared" si="10"/>
        <v>&lt;styleUrl&gt;#TIGER2011&lt;/styleUrl&gt;</v>
      </c>
      <c r="J153" t="str">
        <f t="shared" si="11"/>
        <v>&lt;Point&gt;&lt;coordinates&gt;-85.990914,37.936736,0&lt;/coordinates&gt;&lt;/Point&gt;</v>
      </c>
      <c r="K153" t="s">
        <v>423</v>
      </c>
    </row>
    <row r="154" spans="1:11" x14ac:dyDescent="0.25">
      <c r="A154">
        <f>Master!I154</f>
        <v>38.243823999999996</v>
      </c>
      <c r="B154">
        <f>Master!J154</f>
        <v>-82.597470000000001</v>
      </c>
      <c r="C154" t="str">
        <f>Master!C154</f>
        <v>Prichard Intermodal Facility</v>
      </c>
      <c r="D154" t="str">
        <f>"&lt;b&gt;Applicant:&lt;/b&gt; "&amp;Master!D154&amp;"&lt;br&gt;&lt;b&gt;TIGER Round:&lt;/b&gt; "&amp;Master!E154&amp;"&lt;br&gt;&lt;b&gt;Urban/Rural:&lt;/b&gt;"&amp;Master!B154&amp;"&lt;br&gt;&lt;b&gt;TIGER Award: &lt;/b&gt;"&amp;Master!H154&amp;"&lt;br&gt;&lt;b&gt;Modal Administration:&lt;/b&gt;"&amp;Master!A154&amp;"&lt;br&gt;&lt;b&gt;Progject Type:&lt;/b&gt; "&amp;Master!F154&amp;"&lt;br&gt;&lt;br&gt;&lt;b&gt;Project Description:&lt;/b&gt; "&amp;Master!G154</f>
        <v>&lt;b&gt;Applicant:&lt;/b&gt; West Virginia Public Port Authority&lt;br&gt;&lt;b&gt;TIGER Round:&lt;/b&gt; TIGER 2011&lt;br&gt;&lt;b&gt;Urban/Rural:&lt;/b&gt;Rural&lt;br&gt;&lt;b&gt;TIGER Award: &lt;/b&gt;12000000&lt;br&gt;&lt;b&gt;Modal Administration:&lt;/b&gt;FRA&lt;br&gt;&lt;b&gt;Progject Type:&lt;/b&gt; Rail&lt;br&gt;&lt;br&gt;&lt;b&gt;Project Description:&lt;/b&gt; The West Virginia Ports Authority will construct a new intermodal terminal along Norfolk Southern’s Heartland Corridor near Prichard, WV. The Heartland Corridor runs from the Port of Hampton Roads to Columbus, OH, and primarily carries container traffic to and from the port. The closest intermodal facility to the project site is currently over 120 miles away.</v>
      </c>
      <c r="E154" t="str">
        <f>SUBSTITUTE(Master!E154," ","")</f>
        <v>TIGER2011</v>
      </c>
      <c r="F154" t="s">
        <v>422</v>
      </c>
      <c r="G154" t="str">
        <f t="shared" si="8"/>
        <v>&lt;name&gt;Prichard Intermodal Facility&lt;/name&gt;</v>
      </c>
      <c r="H154" t="str">
        <f t="shared" si="9"/>
        <v>&lt;description&gt;&lt;![CDATA[&lt;b&gt;Applicant:&lt;/b&gt; West Virginia Public Port Authority&lt;br&gt;&lt;b&gt;TIGER Round:&lt;/b&gt; TIGER 2011&lt;br&gt;&lt;b&gt;Urban/Rural:&lt;/b&gt;Rural&lt;br&gt;&lt;b&gt;TIGER Award: &lt;/b&gt;12000000&lt;br&gt;&lt;b&gt;Modal Administration:&lt;/b&gt;FRA&lt;br&gt;&lt;b&gt;Progject Type:&lt;/b&gt; Rail&lt;br&gt;&lt;br&gt;&lt;b&gt;Project Description:&lt;/b&gt; The West Virginia Ports Authority will construct a new intermodal terminal along Norfolk Southern’s Heartland Corridor near Prichard, WV. The Heartland Corridor runs from the Port of Hampton Roads to Columbus, OH, and primarily carries container traffic to and from the port. The closest intermodal facility to the project site is currently over 120 miles away.]]&gt;&lt;/description&gt;</v>
      </c>
      <c r="I154" t="str">
        <f t="shared" si="10"/>
        <v>&lt;styleUrl&gt;#TIGER2011&lt;/styleUrl&gt;</v>
      </c>
      <c r="J154" t="str">
        <f t="shared" si="11"/>
        <v>&lt;Point&gt;&lt;coordinates&gt;-82.59747,38.243824,0&lt;/coordinates&gt;&lt;/Point&gt;</v>
      </c>
      <c r="K154" t="s">
        <v>423</v>
      </c>
    </row>
    <row r="155" spans="1:11" x14ac:dyDescent="0.25">
      <c r="A155">
        <f>Master!I155</f>
        <v>33.461025999999997</v>
      </c>
      <c r="B155">
        <f>Master!J155</f>
        <v>-80.478744000000006</v>
      </c>
      <c r="C155" t="str">
        <f>Master!C155</f>
        <v>I-95/US-301 Interchange Improvement</v>
      </c>
      <c r="D155" t="str">
        <f>"&lt;b&gt;Applicant:&lt;/b&gt; "&amp;Master!D155&amp;"&lt;br&gt;&lt;b&gt;TIGER Round:&lt;/b&gt; "&amp;Master!E155&amp;"&lt;br&gt;&lt;b&gt;Urban/Rural:&lt;/b&gt;"&amp;Master!B155&amp;"&lt;br&gt;&lt;b&gt;TIGER Award: &lt;/b&gt;"&amp;Master!H155&amp;"&lt;br&gt;&lt;b&gt;Modal Administration:&lt;/b&gt;"&amp;Master!A155&amp;"&lt;br&gt;&lt;b&gt;Progject Type:&lt;/b&gt; "&amp;Master!F155&amp;"&lt;br&gt;&lt;br&gt;&lt;b&gt;Project Description:&lt;/b&gt; "&amp;Master!G155</f>
        <v xml:space="preserve">&lt;b&gt;Applicant:&lt;/b&gt; Orangeburg County, SC&lt;br&gt;&lt;b&gt;TIGER Round:&lt;/b&gt; TIGER 2011&lt;br&gt;&lt;b&gt;Urban/Rural:&lt;/b&gt;Rural&lt;br&gt;&lt;b&gt;TIGER Award: &lt;/b&gt;12100000&lt;br&gt;&lt;b&gt;Modal Administration:&lt;/b&gt;FHWA&lt;br&gt;&lt;b&gt;Progject Type:&lt;/b&gt; Road&lt;br&gt;&lt;br&gt;&lt;b&gt;Project Description:&lt;/b&gt; The project will construct an interchange for I-95 and US -301 to establish southbound access, correcting a flaw in the original design. Improving these connections is essential to further development of an inland multi-modal distribution center that serves southeastern seaports in Charleston and Savannah.
</v>
      </c>
      <c r="E155" t="str">
        <f>SUBSTITUTE(Master!E155," ","")</f>
        <v>TIGER2011</v>
      </c>
      <c r="F155" t="s">
        <v>422</v>
      </c>
      <c r="G155" t="str">
        <f t="shared" si="8"/>
        <v>&lt;name&gt;I-95/US-301 Interchange Improvement&lt;/name&gt;</v>
      </c>
      <c r="H155" t="str">
        <f t="shared" si="9"/>
        <v>&lt;description&gt;&lt;![CDATA[&lt;b&gt;Applicant:&lt;/b&gt; Orangeburg County, SC&lt;br&gt;&lt;b&gt;TIGER Round:&lt;/b&gt; TIGER 2011&lt;br&gt;&lt;b&gt;Urban/Rural:&lt;/b&gt;Rural&lt;br&gt;&lt;b&gt;TIGER Award: &lt;/b&gt;12100000&lt;br&gt;&lt;b&gt;Modal Administration:&lt;/b&gt;FHWA&lt;br&gt;&lt;b&gt;Progject Type:&lt;/b&gt; Road&lt;br&gt;&lt;br&gt;&lt;b&gt;Project Description:&lt;/b&gt; The project will construct an interchange for I-95 and US -301 to establish southbound access, correcting a flaw in the original design. Improving these connections is essential to further development of an inland multi-modal distribution center that serves southeastern seaports in Charleston and Savannah.
]]&gt;&lt;/description&gt;</v>
      </c>
      <c r="I155" t="str">
        <f t="shared" si="10"/>
        <v>&lt;styleUrl&gt;#TIGER2011&lt;/styleUrl&gt;</v>
      </c>
      <c r="J155" t="str">
        <f t="shared" si="11"/>
        <v>&lt;Point&gt;&lt;coordinates&gt;-80.478744,33.461026,0&lt;/coordinates&gt;&lt;/Point&gt;</v>
      </c>
      <c r="K155" t="s">
        <v>423</v>
      </c>
    </row>
    <row r="156" spans="1:11" x14ac:dyDescent="0.25">
      <c r="A156">
        <f>Master!I156</f>
        <v>41.520192000000002</v>
      </c>
      <c r="B156">
        <f>Master!J156</f>
        <v>-81.552532999999997</v>
      </c>
      <c r="C156" t="str">
        <f>Master!C156</f>
        <v>Mayfield Transit Station</v>
      </c>
      <c r="D156" t="str">
        <f>"&lt;b&gt;Applicant:&lt;/b&gt; "&amp;Master!D156&amp;"&lt;br&gt;&lt;b&gt;TIGER Round:&lt;/b&gt; "&amp;Master!E156&amp;"&lt;br&gt;&lt;b&gt;Urban/Rural:&lt;/b&gt;"&amp;Master!B156&amp;"&lt;br&gt;&lt;b&gt;TIGER Award: &lt;/b&gt;"&amp;Master!H156&amp;"&lt;br&gt;&lt;b&gt;Modal Administration:&lt;/b&gt;"&amp;Master!A156&amp;"&lt;br&gt;&lt;b&gt;Progject Type:&lt;/b&gt; "&amp;Master!F156&amp;"&lt;br&gt;&lt;br&gt;&lt;b&gt;Project Description:&lt;/b&gt; "&amp;Master!G156</f>
        <v>&lt;b&gt;Applicant:&lt;/b&gt; Greater Cleveland Transit Authority&lt;br&gt;&lt;b&gt;TIGER Round:&lt;/b&gt; TIGER 2011&lt;br&gt;&lt;b&gt;Urban/Rural:&lt;/b&gt;Urban&lt;br&gt;&lt;b&gt;TIGER Award: &lt;/b&gt;12503200&lt;br&gt;&lt;b&gt;Modal Administration:&lt;/b&gt;FTA&lt;br&gt;&lt;b&gt;Progject Type:&lt;/b&gt; Transit&lt;br&gt;&lt;br&gt;&lt;b&gt;Project Description:&lt;/b&gt; The Greater Cleveland Regional Transit Authority (RTA) will relocate and construct the Mayfield Road Transit station under the existing Mayfield Road Bridge built in 1929 but never utilized. The station will replace the Euclid-E. 120th Street Station that has fallen into disrepair and also rehabilitate two transit bridges serving the RTA Red Line Rapid Transit.</v>
      </c>
      <c r="E156" t="str">
        <f>SUBSTITUTE(Master!E156," ","")</f>
        <v>TIGER2011</v>
      </c>
      <c r="F156" t="s">
        <v>422</v>
      </c>
      <c r="G156" t="str">
        <f t="shared" si="8"/>
        <v>&lt;name&gt;Mayfield Transit Station&lt;/name&gt;</v>
      </c>
      <c r="H156" t="str">
        <f t="shared" si="9"/>
        <v>&lt;description&gt;&lt;![CDATA[&lt;b&gt;Applicant:&lt;/b&gt; Greater Cleveland Transit Authority&lt;br&gt;&lt;b&gt;TIGER Round:&lt;/b&gt; TIGER 2011&lt;br&gt;&lt;b&gt;Urban/Rural:&lt;/b&gt;Urban&lt;br&gt;&lt;b&gt;TIGER Award: &lt;/b&gt;12503200&lt;br&gt;&lt;b&gt;Modal Administration:&lt;/b&gt;FTA&lt;br&gt;&lt;b&gt;Progject Type:&lt;/b&gt; Transit&lt;br&gt;&lt;br&gt;&lt;b&gt;Project Description:&lt;/b&gt; The Greater Cleveland Regional Transit Authority (RTA) will relocate and construct the Mayfield Road Transit station under the existing Mayfield Road Bridge built in 1929 but never utilized. The station will replace the Euclid-E. 120th Street Station that has fallen into disrepair and also rehabilitate two transit bridges serving the RTA Red Line Rapid Transit.]]&gt;&lt;/description&gt;</v>
      </c>
      <c r="I156" t="str">
        <f t="shared" si="10"/>
        <v>&lt;styleUrl&gt;#TIGER2011&lt;/styleUrl&gt;</v>
      </c>
      <c r="J156" t="str">
        <f t="shared" si="11"/>
        <v>&lt;Point&gt;&lt;coordinates&gt;-81.552533,41.520192,0&lt;/coordinates&gt;&lt;/Point&gt;</v>
      </c>
      <c r="K156" t="s">
        <v>423</v>
      </c>
    </row>
    <row r="157" spans="1:11" x14ac:dyDescent="0.25">
      <c r="A157">
        <f>Master!I157</f>
        <v>32.439303000000002</v>
      </c>
      <c r="B157">
        <f>Master!J157</f>
        <v>-80.670283999999995</v>
      </c>
      <c r="C157" t="str">
        <f>Master!C157</f>
        <v>Boundary Street Redevelopment</v>
      </c>
      <c r="D157" t="str">
        <f>"&lt;b&gt;Applicant:&lt;/b&gt; "&amp;Master!D157&amp;"&lt;br&gt;&lt;b&gt;TIGER Round:&lt;/b&gt; "&amp;Master!E157&amp;"&lt;br&gt;&lt;b&gt;Urban/Rural:&lt;/b&gt;"&amp;Master!B157&amp;"&lt;br&gt;&lt;b&gt;TIGER Award: &lt;/b&gt;"&amp;Master!H157&amp;"&lt;br&gt;&lt;b&gt;Modal Administration:&lt;/b&gt;"&amp;Master!A157&amp;"&lt;br&gt;&lt;b&gt;Progject Type:&lt;/b&gt; "&amp;Master!F157&amp;"&lt;br&gt;&lt;br&gt;&lt;b&gt;Project Description:&lt;/b&gt; "&amp;Master!G157</f>
        <v>&lt;b&gt;Applicant:&lt;/b&gt; City of Beaufort, South Carolina&lt;br&gt;&lt;b&gt;TIGER Round:&lt;/b&gt; TIGER 2011&lt;br&gt;&lt;b&gt;Urban/Rural:&lt;/b&gt;Rural&lt;br&gt;&lt;b&gt;TIGER Award: &lt;/b&gt;12635000&lt;br&gt;&lt;b&gt;Modal Administration:&lt;/b&gt;FHWA&lt;br&gt;&lt;b&gt;Progject Type:&lt;/b&gt; Road&lt;br&gt;&lt;br&gt;&lt;b&gt;Project Description:&lt;/b&gt; The project will retrofit Boundary Street/U.S. 21 from a suburban-style strip commercial corridor into a neighborhood-scaled, mixed-use district that supports a livable and sustainable community with access to multi-modal transportation.</v>
      </c>
      <c r="E157" t="str">
        <f>SUBSTITUTE(Master!E157," ","")</f>
        <v>TIGER2011</v>
      </c>
      <c r="F157" t="s">
        <v>422</v>
      </c>
      <c r="G157" t="str">
        <f t="shared" si="8"/>
        <v>&lt;name&gt;Boundary Street Redevelopment&lt;/name&gt;</v>
      </c>
      <c r="H157" t="str">
        <f t="shared" si="9"/>
        <v>&lt;description&gt;&lt;![CDATA[&lt;b&gt;Applicant:&lt;/b&gt; City of Beaufort, South Carolina&lt;br&gt;&lt;b&gt;TIGER Round:&lt;/b&gt; TIGER 2011&lt;br&gt;&lt;b&gt;Urban/Rural:&lt;/b&gt;Rural&lt;br&gt;&lt;b&gt;TIGER Award: &lt;/b&gt;12635000&lt;br&gt;&lt;b&gt;Modal Administration:&lt;/b&gt;FHWA&lt;br&gt;&lt;b&gt;Progject Type:&lt;/b&gt; Road&lt;br&gt;&lt;br&gt;&lt;b&gt;Project Description:&lt;/b&gt; The project will retrofit Boundary Street/U.S. 21 from a suburban-style strip commercial corridor into a neighborhood-scaled, mixed-use district that supports a livable and sustainable community with access to multi-modal transportation.]]&gt;&lt;/description&gt;</v>
      </c>
      <c r="I157" t="str">
        <f t="shared" si="10"/>
        <v>&lt;styleUrl&gt;#TIGER2011&lt;/styleUrl&gt;</v>
      </c>
      <c r="J157" t="str">
        <f t="shared" si="11"/>
        <v>&lt;Point&gt;&lt;coordinates&gt;-80.670284,32.439303,0&lt;/coordinates&gt;&lt;/Point&gt;</v>
      </c>
      <c r="K157" t="s">
        <v>423</v>
      </c>
    </row>
    <row r="158" spans="1:11" x14ac:dyDescent="0.25">
      <c r="A158">
        <f>Master!I158</f>
        <v>19.866844</v>
      </c>
      <c r="B158">
        <f>Master!J158</f>
        <v>-155.65660800000001</v>
      </c>
      <c r="C158" t="str">
        <f>Master!C158</f>
        <v>Saddle Road Improvements</v>
      </c>
      <c r="D158" t="str">
        <f>"&lt;b&gt;Applicant:&lt;/b&gt; "&amp;Master!D158&amp;"&lt;br&gt;&lt;b&gt;TIGER Round:&lt;/b&gt; "&amp;Master!E158&amp;"&lt;br&gt;&lt;b&gt;Urban/Rural:&lt;/b&gt;"&amp;Master!B158&amp;"&lt;br&gt;&lt;b&gt;TIGER Award: &lt;/b&gt;"&amp;Master!H158&amp;"&lt;br&gt;&lt;b&gt;Modal Administration:&lt;/b&gt;"&amp;Master!A158&amp;"&lt;br&gt;&lt;b&gt;Progject Type:&lt;/b&gt; "&amp;Master!F158&amp;"&lt;br&gt;&lt;br&gt;&lt;b&gt;Project Description:&lt;/b&gt; "&amp;Master!G158</f>
        <v xml:space="preserve">&lt;b&gt;Applicant:&lt;/b&gt; Hawaii DOT&lt;br&gt;&lt;b&gt;TIGER Round:&lt;/b&gt; TIGER 2011&lt;br&gt;&lt;b&gt;Urban/Rural:&lt;/b&gt;Rural&lt;br&gt;&lt;b&gt;TIGER Award: &lt;/b&gt;13500000&lt;br&gt;&lt;b&gt;Modal Administration:&lt;/b&gt;FHWA&lt;br&gt;&lt;b&gt;Progject Type:&lt;/b&gt; Road&lt;br&gt;&lt;br&gt;&lt;b&gt;Project Description:&lt;/b&gt; TIGER funds will be invested in necessary improvements to Saddle Road, which is the most direct cross-island route (east-west) on the “Big Island,” and the only paved access road to the U.S. Army’s Pohakuloa Training Area (PTA), Kaumana City, Hawaiian Homelands, Hakalau Forest National Wildlife Refuge, Mauna Kea State Park, and the Mauna Kea and Mauna Loa astronomical observatories.  Currently, the route is not fully utilized for cross-island travel as it is in a state of disrepair and considered one of the State’s most hazards highways.  Roadway improvements include horizontal and vertical realignments, adding uphill passing lanes, and constructing truck escape ramps.  TIGER funding will build on roadway investments made by the U.S. Army – 31 of the original 48-miles has been reconstructed to date.     </v>
      </c>
      <c r="E158" t="str">
        <f>SUBSTITUTE(Master!E158," ","")</f>
        <v>TIGER2011</v>
      </c>
      <c r="F158" t="s">
        <v>422</v>
      </c>
      <c r="G158" t="str">
        <f t="shared" si="8"/>
        <v>&lt;name&gt;Saddle Road Improvements&lt;/name&gt;</v>
      </c>
      <c r="H158" t="str">
        <f t="shared" si="9"/>
        <v>&lt;description&gt;&lt;![CDATA[&lt;b&gt;Applicant:&lt;/b&gt; Hawaii DOT&lt;br&gt;&lt;b&gt;TIGER Round:&lt;/b&gt; TIGER 2011&lt;br&gt;&lt;b&gt;Urban/Rural:&lt;/b&gt;Rural&lt;br&gt;&lt;b&gt;TIGER Award: &lt;/b&gt;13500000&lt;br&gt;&lt;b&gt;Modal Administration:&lt;/b&gt;FHWA&lt;br&gt;&lt;b&gt;Progject Type:&lt;/b&gt; Road&lt;br&gt;&lt;br&gt;&lt;b&gt;Project Description:&lt;/b&gt; TIGER funds will be invested in necessary improvements to Saddle Road, which is the most direct cross-island route (east-west) on the “Big Island,” and the only paved access road to the U.S. Army’s Pohakuloa Training Area (PTA), Kaumana City, Hawaiian Homelands, Hakalau Forest National Wildlife Refuge, Mauna Kea State Park, and the Mauna Kea and Mauna Loa astronomical observatories.  Currently, the route is not fully utilized for cross-island travel as it is in a state of disrepair and considered one of the State’s most hazards highways.  Roadway improvements include horizontal and vertical realignments, adding uphill passing lanes, and constructing truck escape ramps.  TIGER funding will build on roadway investments made by the U.S. Army – 31 of the original 48-miles has been reconstructed to date.     ]]&gt;&lt;/description&gt;</v>
      </c>
      <c r="I158" t="str">
        <f t="shared" si="10"/>
        <v>&lt;styleUrl&gt;#TIGER2011&lt;/styleUrl&gt;</v>
      </c>
      <c r="J158" t="str">
        <f t="shared" si="11"/>
        <v>&lt;Point&gt;&lt;coordinates&gt;-155.656608,19.866844,0&lt;/coordinates&gt;&lt;/Point&gt;</v>
      </c>
      <c r="K158" t="s">
        <v>423</v>
      </c>
    </row>
    <row r="159" spans="1:11" x14ac:dyDescent="0.25">
      <c r="A159">
        <f>Master!I159</f>
        <v>38.894202</v>
      </c>
      <c r="B159">
        <f>Master!J159</f>
        <v>-90.182714000000004</v>
      </c>
      <c r="C159" t="str">
        <f>Master!C159</f>
        <v>Alton Regional Multimodal Station</v>
      </c>
      <c r="D159" t="str">
        <f>"&lt;b&gt;Applicant:&lt;/b&gt; "&amp;Master!D159&amp;"&lt;br&gt;&lt;b&gt;TIGER Round:&lt;/b&gt; "&amp;Master!E159&amp;"&lt;br&gt;&lt;b&gt;Urban/Rural:&lt;/b&gt;"&amp;Master!B159&amp;"&lt;br&gt;&lt;b&gt;TIGER Award: &lt;/b&gt;"&amp;Master!H159&amp;"&lt;br&gt;&lt;b&gt;Modal Administration:&lt;/b&gt;"&amp;Master!A159&amp;"&lt;br&gt;&lt;b&gt;Progject Type:&lt;/b&gt; "&amp;Master!F159&amp;"&lt;br&gt;&lt;br&gt;&lt;b&gt;Project Description:&lt;/b&gt; "&amp;Master!G159</f>
        <v>&lt;b&gt;Applicant:&lt;/b&gt; City of Alton IL&lt;br&gt;&lt;b&gt;TIGER Round:&lt;/b&gt; TIGER 2011&lt;br&gt;&lt;b&gt;Urban/Rural:&lt;/b&gt;Urban&lt;br&gt;&lt;b&gt;TIGER Award: &lt;/b&gt;13850000&lt;br&gt;&lt;b&gt;Modal Administration:&lt;/b&gt;FRA&lt;br&gt;&lt;b&gt;Progject Type:&lt;/b&gt; Transit&lt;br&gt;&lt;br&gt;&lt;b&gt;Project Description:&lt;/b&gt; The Alton Regional Multimodal Transportation Center will be constructed adjacent to Alton’s new Amtrak High Speed Rail Station in the new Robert Wadlow Town Center in Alton. The intermodal center will enable passengers to transfer seamlessly between Amtrak’s Lincoln Route Service, regional transit lines, bicycle trails, and pedestrian facilities. The Multimodal Transportation Center will encourage transit-oriented development in the economically distressed City of Alton.</v>
      </c>
      <c r="E159" t="str">
        <f>SUBSTITUTE(Master!E159," ","")</f>
        <v>TIGER2011</v>
      </c>
      <c r="F159" t="s">
        <v>422</v>
      </c>
      <c r="G159" t="str">
        <f t="shared" si="8"/>
        <v>&lt;name&gt;Alton Regional Multimodal Station&lt;/name&gt;</v>
      </c>
      <c r="H159" t="str">
        <f t="shared" si="9"/>
        <v>&lt;description&gt;&lt;![CDATA[&lt;b&gt;Applicant:&lt;/b&gt; City of Alton IL&lt;br&gt;&lt;b&gt;TIGER Round:&lt;/b&gt; TIGER 2011&lt;br&gt;&lt;b&gt;Urban/Rural:&lt;/b&gt;Urban&lt;br&gt;&lt;b&gt;TIGER Award: &lt;/b&gt;13850000&lt;br&gt;&lt;b&gt;Modal Administration:&lt;/b&gt;FRA&lt;br&gt;&lt;b&gt;Progject Type:&lt;/b&gt; Transit&lt;br&gt;&lt;br&gt;&lt;b&gt;Project Description:&lt;/b&gt; The Alton Regional Multimodal Transportation Center will be constructed adjacent to Alton’s new Amtrak High Speed Rail Station in the new Robert Wadlow Town Center in Alton. The intermodal center will enable passengers to transfer seamlessly between Amtrak’s Lincoln Route Service, regional transit lines, bicycle trails, and pedestrian facilities. The Multimodal Transportation Center will encourage transit-oriented development in the economically distressed City of Alton.]]&gt;&lt;/description&gt;</v>
      </c>
      <c r="I159" t="str">
        <f t="shared" si="10"/>
        <v>&lt;styleUrl&gt;#TIGER2011&lt;/styleUrl&gt;</v>
      </c>
      <c r="J159" t="str">
        <f t="shared" si="11"/>
        <v>&lt;Point&gt;&lt;coordinates&gt;-90.182714,38.894202,0&lt;/coordinates&gt;&lt;/Point&gt;</v>
      </c>
      <c r="K159" t="s">
        <v>423</v>
      </c>
    </row>
    <row r="160" spans="1:11" x14ac:dyDescent="0.25">
      <c r="A160">
        <f>Master!I160</f>
        <v>42.884155999999997</v>
      </c>
      <c r="B160">
        <f>Master!J160</f>
        <v>-78.877927</v>
      </c>
      <c r="C160" t="str">
        <f>Master!C160</f>
        <v>Buffalo Main Street Revitalization</v>
      </c>
      <c r="D160" t="str">
        <f>"&lt;b&gt;Applicant:&lt;/b&gt; "&amp;Master!D160&amp;"&lt;br&gt;&lt;b&gt;TIGER Round:&lt;/b&gt; "&amp;Master!E160&amp;"&lt;br&gt;&lt;b&gt;Urban/Rural:&lt;/b&gt;"&amp;Master!B160&amp;"&lt;br&gt;&lt;b&gt;TIGER Award: &lt;/b&gt;"&amp;Master!H160&amp;"&lt;br&gt;&lt;b&gt;Modal Administration:&lt;/b&gt;"&amp;Master!A160&amp;"&lt;br&gt;&lt;b&gt;Progject Type:&lt;/b&gt; "&amp;Master!F160&amp;"&lt;br&gt;&lt;br&gt;&lt;b&gt;Project Description:&lt;/b&gt; "&amp;Master!G160</f>
        <v>&lt;b&gt;Applicant:&lt;/b&gt; City of Buffalo, New York&lt;br&gt;&lt;b&gt;TIGER Round:&lt;/b&gt; TIGER 2011&lt;br&gt;&lt;b&gt;Urban/Rural:&lt;/b&gt;Urban&lt;br&gt;&lt;b&gt;TIGER Award: &lt;/b&gt;15000000&lt;br&gt;&lt;b&gt;Modal Administration:&lt;/b&gt;FHWA&lt;br&gt;&lt;b&gt;Progject Type:&lt;/b&gt; Road&lt;br&gt;&lt;br&gt;&lt;b&gt;Project Description:&lt;/b&gt; This complete streets project will help safely reintroduce vehicle traffic to Main Street in downtown Buffalo and improve transit stations along the corridor. It will also fund major streetscape improvements to revitalize and reorient economic growth downtown.</v>
      </c>
      <c r="E160" t="str">
        <f>SUBSTITUTE(Master!E160," ","")</f>
        <v>TIGER2011</v>
      </c>
      <c r="F160" t="s">
        <v>422</v>
      </c>
      <c r="G160" t="str">
        <f t="shared" si="8"/>
        <v>&lt;name&gt;Buffalo Main Street Revitalization&lt;/name&gt;</v>
      </c>
      <c r="H160" t="str">
        <f t="shared" si="9"/>
        <v>&lt;description&gt;&lt;![CDATA[&lt;b&gt;Applicant:&lt;/b&gt; City of Buffalo, New York&lt;br&gt;&lt;b&gt;TIGER Round:&lt;/b&gt; TIGER 2011&lt;br&gt;&lt;b&gt;Urban/Rural:&lt;/b&gt;Urban&lt;br&gt;&lt;b&gt;TIGER Award: &lt;/b&gt;15000000&lt;br&gt;&lt;b&gt;Modal Administration:&lt;/b&gt;FHWA&lt;br&gt;&lt;b&gt;Progject Type:&lt;/b&gt; Road&lt;br&gt;&lt;br&gt;&lt;b&gt;Project Description:&lt;/b&gt; This complete streets project will help safely reintroduce vehicle traffic to Main Street in downtown Buffalo and improve transit stations along the corridor. It will also fund major streetscape improvements to revitalize and reorient economic growth downtown.]]&gt;&lt;/description&gt;</v>
      </c>
      <c r="I160" t="str">
        <f t="shared" si="10"/>
        <v>&lt;styleUrl&gt;#TIGER2011&lt;/styleUrl&gt;</v>
      </c>
      <c r="J160" t="str">
        <f t="shared" si="11"/>
        <v>&lt;Point&gt;&lt;coordinates&gt;-78.877927,42.884156,0&lt;/coordinates&gt;&lt;/Point&gt;</v>
      </c>
      <c r="K160" t="s">
        <v>423</v>
      </c>
    </row>
    <row r="161" spans="1:11" x14ac:dyDescent="0.25">
      <c r="A161">
        <f>Master!I161</f>
        <v>47.100028000000002</v>
      </c>
      <c r="B161">
        <f>Master!J161</f>
        <v>-122.58511300000001</v>
      </c>
      <c r="C161" t="str">
        <f>Master!C161</f>
        <v>I-5 Lewis-McChord Area Congestion Mgmt.</v>
      </c>
      <c r="D161" t="str">
        <f>"&lt;b&gt;Applicant:&lt;/b&gt; "&amp;Master!D161&amp;"&lt;br&gt;&lt;b&gt;TIGER Round:&lt;/b&gt; "&amp;Master!E161&amp;"&lt;br&gt;&lt;b&gt;Urban/Rural:&lt;/b&gt;"&amp;Master!B161&amp;"&lt;br&gt;&lt;b&gt;TIGER Award: &lt;/b&gt;"&amp;Master!H161&amp;"&lt;br&gt;&lt;b&gt;Modal Administration:&lt;/b&gt;"&amp;Master!A161&amp;"&lt;br&gt;&lt;b&gt;Progject Type:&lt;/b&gt; "&amp;Master!F161&amp;"&lt;br&gt;&lt;br&gt;&lt;b&gt;Project Description:&lt;/b&gt; "&amp;Master!G161</f>
        <v>&lt;b&gt;Applicant:&lt;/b&gt; Washington State DOT&lt;br&gt;&lt;b&gt;TIGER Round:&lt;/b&gt; TIGER 2011&lt;br&gt;&lt;b&gt;Urban/Rural:&lt;/b&gt;Urban&lt;br&gt;&lt;b&gt;TIGER Award: &lt;/b&gt;15000000&lt;br&gt;&lt;b&gt;Modal Administration:&lt;/b&gt;FHWA&lt;br&gt;&lt;b&gt;Progject Type:&lt;/b&gt; Road&lt;br&gt;&lt;br&gt;&lt;b&gt;Project Description:&lt;/b&gt; The project will add capacity to Interstate 5 by managing demand, and providing real time information to drivers on this heavily congested, 15-mile-long corridor that borders Joint Base Lewis-McChord between Olympia, WA and Tacoma, WA. Approximately fifteen percent of the traffic in the corridor is freight traffic. The project will deploy innovative traffic management strategies along Interstate-5 and into the Base, and expand traveler information. The project will also add HOV/express bypass lanes at 12 ramp meters.</v>
      </c>
      <c r="E161" t="str">
        <f>SUBSTITUTE(Master!E161," ","")</f>
        <v>TIGER2011</v>
      </c>
      <c r="F161" t="s">
        <v>422</v>
      </c>
      <c r="G161" t="str">
        <f t="shared" si="8"/>
        <v>&lt;name&gt;I-5 Lewis-McChord Area Congestion Mgmt.&lt;/name&gt;</v>
      </c>
      <c r="H161" t="str">
        <f t="shared" si="9"/>
        <v>&lt;description&gt;&lt;![CDATA[&lt;b&gt;Applicant:&lt;/b&gt; Washington State DOT&lt;br&gt;&lt;b&gt;TIGER Round:&lt;/b&gt; TIGER 2011&lt;br&gt;&lt;b&gt;Urban/Rural:&lt;/b&gt;Urban&lt;br&gt;&lt;b&gt;TIGER Award: &lt;/b&gt;15000000&lt;br&gt;&lt;b&gt;Modal Administration:&lt;/b&gt;FHWA&lt;br&gt;&lt;b&gt;Progject Type:&lt;/b&gt; Road&lt;br&gt;&lt;br&gt;&lt;b&gt;Project Description:&lt;/b&gt; The project will add capacity to Interstate 5 by managing demand, and providing real time information to drivers on this heavily congested, 15-mile-long corridor that borders Joint Base Lewis-McChord between Olympia, WA and Tacoma, WA. Approximately fifteen percent of the traffic in the corridor is freight traffic. The project will deploy innovative traffic management strategies along Interstate-5 and into the Base, and expand traveler information. The project will also add HOV/express bypass lanes at 12 ramp meters.]]&gt;&lt;/description&gt;</v>
      </c>
      <c r="I161" t="str">
        <f t="shared" si="10"/>
        <v>&lt;styleUrl&gt;#TIGER2011&lt;/styleUrl&gt;</v>
      </c>
      <c r="J161" t="str">
        <f t="shared" si="11"/>
        <v>&lt;Point&gt;&lt;coordinates&gt;-122.585113,47.100028,0&lt;/coordinates&gt;&lt;/Point&gt;</v>
      </c>
      <c r="K161" t="s">
        <v>423</v>
      </c>
    </row>
    <row r="162" spans="1:11" x14ac:dyDescent="0.25">
      <c r="A162">
        <f>Master!I162</f>
        <v>40.260463999999999</v>
      </c>
      <c r="B162">
        <f>Master!J162</f>
        <v>-76.880508000000006</v>
      </c>
      <c r="C162" t="str">
        <f>Master!C162</f>
        <v>Rutherford Intermodal Facility Expansion</v>
      </c>
      <c r="D162" t="str">
        <f>"&lt;b&gt;Applicant:&lt;/b&gt; "&amp;Master!D162&amp;"&lt;br&gt;&lt;b&gt;TIGER Round:&lt;/b&gt; "&amp;Master!E162&amp;"&lt;br&gt;&lt;b&gt;Urban/Rural:&lt;/b&gt;"&amp;Master!B162&amp;"&lt;br&gt;&lt;b&gt;TIGER Award: &lt;/b&gt;"&amp;Master!H162&amp;"&lt;br&gt;&lt;b&gt;Modal Administration:&lt;/b&gt;"&amp;Master!A162&amp;"&lt;br&gt;&lt;b&gt;Progject Type:&lt;/b&gt; "&amp;Master!F162&amp;"&lt;br&gt;&lt;br&gt;&lt;b&gt;Project Description:&lt;/b&gt; "&amp;Master!G162</f>
        <v>&lt;b&gt;Applicant:&lt;/b&gt; Pennsylvania DOT&lt;br&gt;&lt;b&gt;TIGER Round:&lt;/b&gt; TIGER 2011&lt;br&gt;&lt;b&gt;Urban/Rural:&lt;/b&gt;Urban&lt;br&gt;&lt;b&gt;TIGER Award: &lt;/b&gt;15000000&lt;br&gt;&lt;b&gt;Modal Administration:&lt;/b&gt;FHWA&lt;br&gt;&lt;b&gt;Progject Type:&lt;/b&gt; Rail&lt;br&gt;&lt;br&gt;&lt;b&gt;Project Description:&lt;/b&gt; The project expands the Rutherford Intermodal Facility to accommodate an additional 125,000 lifts per year and enables the facility to keep pace with growing freight traffic demand in the Harrisburg area. The project includes track work, expansion of parking access, and the construction of cranes to increase capacity. This facility site on the Crescent Corridor is a central point for freight from cities in 12 states, including Chicago, Memphis, and Atlanta. The project will also reduce highway truck traffic along those corridors.</v>
      </c>
      <c r="E162" t="str">
        <f>SUBSTITUTE(Master!E162," ","")</f>
        <v>TIGER2011</v>
      </c>
      <c r="F162" t="s">
        <v>422</v>
      </c>
      <c r="G162" t="str">
        <f t="shared" si="8"/>
        <v>&lt;name&gt;Rutherford Intermodal Facility Expansion&lt;/name&gt;</v>
      </c>
      <c r="H162" t="str">
        <f t="shared" si="9"/>
        <v>&lt;description&gt;&lt;![CDATA[&lt;b&gt;Applicant:&lt;/b&gt; Pennsylvania DOT&lt;br&gt;&lt;b&gt;TIGER Round:&lt;/b&gt; TIGER 2011&lt;br&gt;&lt;b&gt;Urban/Rural:&lt;/b&gt;Urban&lt;br&gt;&lt;b&gt;TIGER Award: &lt;/b&gt;15000000&lt;br&gt;&lt;b&gt;Modal Administration:&lt;/b&gt;FHWA&lt;br&gt;&lt;b&gt;Progject Type:&lt;/b&gt; Rail&lt;br&gt;&lt;br&gt;&lt;b&gt;Project Description:&lt;/b&gt; The project expands the Rutherford Intermodal Facility to accommodate an additional 125,000 lifts per year and enables the facility to keep pace with growing freight traffic demand in the Harrisburg area. The project includes track work, expansion of parking access, and the construction of cranes to increase capacity. This facility site on the Crescent Corridor is a central point for freight from cities in 12 states, including Chicago, Memphis, and Atlanta. The project will also reduce highway truck traffic along those corridors.]]&gt;&lt;/description&gt;</v>
      </c>
      <c r="I162" t="str">
        <f t="shared" si="10"/>
        <v>&lt;styleUrl&gt;#TIGER2011&lt;/styleUrl&gt;</v>
      </c>
      <c r="J162" t="str">
        <f t="shared" si="11"/>
        <v>&lt;Point&gt;&lt;coordinates&gt;-76.880508,40.260464,0&lt;/coordinates&gt;&lt;/Point&gt;</v>
      </c>
      <c r="K162" t="s">
        <v>423</v>
      </c>
    </row>
    <row r="163" spans="1:11" x14ac:dyDescent="0.25">
      <c r="A163">
        <f>Master!I163</f>
        <v>29.424265999999999</v>
      </c>
      <c r="B163">
        <f>Master!J163</f>
        <v>-98.494020000000006</v>
      </c>
      <c r="C163" t="str">
        <f>Master!C163</f>
        <v>Westside Multimodal Transit Center</v>
      </c>
      <c r="D163" t="str">
        <f>"&lt;b&gt;Applicant:&lt;/b&gt; "&amp;Master!D163&amp;"&lt;br&gt;&lt;b&gt;TIGER Round:&lt;/b&gt; "&amp;Master!E163&amp;"&lt;br&gt;&lt;b&gt;Urban/Rural:&lt;/b&gt;"&amp;Master!B163&amp;"&lt;br&gt;&lt;b&gt;TIGER Award: &lt;/b&gt;"&amp;Master!H163&amp;"&lt;br&gt;&lt;b&gt;Modal Administration:&lt;/b&gt;"&amp;Master!A163&amp;"&lt;br&gt;&lt;b&gt;Progject Type:&lt;/b&gt; "&amp;Master!F163&amp;"&lt;br&gt;&lt;br&gt;&lt;b&gt;Project Description:&lt;/b&gt; "&amp;Master!G163</f>
        <v>&lt;b&gt;Applicant:&lt;/b&gt; VIA Metropolitan Transit Authority&lt;br&gt;&lt;b&gt;TIGER Round:&lt;/b&gt; TIGER 2011&lt;br&gt;&lt;b&gt;Urban/Rural:&lt;/b&gt;Urban&lt;br&gt;&lt;b&gt;TIGER Award: &lt;/b&gt;15000000&lt;br&gt;&lt;b&gt;Modal Administration:&lt;/b&gt;FTA&lt;br&gt;&lt;b&gt;Progject Type:&lt;/b&gt; Transit&lt;br&gt;&lt;br&gt;&lt;b&gt;Project Description:&lt;/b&gt; Westside Multimodal Transit Plaza will be built in conjunction with rehabilitation of a historic train station into the Westside Multimodal Transit Center. This transit center will function as a convenient multimodal hub for San Antonio’s current and planned bus routes, Downtown Streetcar, intercity bus, and bus rapid transit service. It will also serve the needs of bicycle commuters, providing bicycle storage and shower facilities, and creating a pedestrian-oriented environment.</v>
      </c>
      <c r="E163" t="str">
        <f>SUBSTITUTE(Master!E163," ","")</f>
        <v>TIGER2011</v>
      </c>
      <c r="F163" t="s">
        <v>422</v>
      </c>
      <c r="G163" t="str">
        <f t="shared" si="8"/>
        <v>&lt;name&gt;Westside Multimodal Transit Center&lt;/name&gt;</v>
      </c>
      <c r="H163" t="str">
        <f t="shared" si="9"/>
        <v>&lt;description&gt;&lt;![CDATA[&lt;b&gt;Applicant:&lt;/b&gt; VIA Metropolitan Transit Authority&lt;br&gt;&lt;b&gt;TIGER Round:&lt;/b&gt; TIGER 2011&lt;br&gt;&lt;b&gt;Urban/Rural:&lt;/b&gt;Urban&lt;br&gt;&lt;b&gt;TIGER Award: &lt;/b&gt;15000000&lt;br&gt;&lt;b&gt;Modal Administration:&lt;/b&gt;FTA&lt;br&gt;&lt;b&gt;Progject Type:&lt;/b&gt; Transit&lt;br&gt;&lt;br&gt;&lt;b&gt;Project Description:&lt;/b&gt; Westside Multimodal Transit Plaza will be built in conjunction with rehabilitation of a historic train station into the Westside Multimodal Transit Center. This transit center will function as a convenient multimodal hub for San Antonio’s current and planned bus routes, Downtown Streetcar, intercity bus, and bus rapid transit service. It will also serve the needs of bicycle commuters, providing bicycle storage and shower facilities, and creating a pedestrian-oriented environment.]]&gt;&lt;/description&gt;</v>
      </c>
      <c r="I163" t="str">
        <f t="shared" si="10"/>
        <v>&lt;styleUrl&gt;#TIGER2011&lt;/styleUrl&gt;</v>
      </c>
      <c r="J163" t="str">
        <f t="shared" si="11"/>
        <v>&lt;Point&gt;&lt;coordinates&gt;-98.49402,29.424266,0&lt;/coordinates&gt;&lt;/Point&gt;</v>
      </c>
      <c r="K163" t="s">
        <v>423</v>
      </c>
    </row>
    <row r="164" spans="1:11" x14ac:dyDescent="0.25">
      <c r="A164">
        <f>Master!I164</f>
        <v>29.99061</v>
      </c>
      <c r="B164">
        <f>Master!J164</f>
        <v>-90.025048999999996</v>
      </c>
      <c r="C164" t="str">
        <f>Master!C164</f>
        <v>Port of New Orleans Rail Yard Improvements</v>
      </c>
      <c r="D164" t="str">
        <f>"&lt;b&gt;Applicant:&lt;/b&gt; "&amp;Master!D164&amp;"&lt;br&gt;&lt;b&gt;TIGER Round:&lt;/b&gt; "&amp;Master!E164&amp;"&lt;br&gt;&lt;b&gt;Urban/Rural:&lt;/b&gt;"&amp;Master!B164&amp;"&lt;br&gt;&lt;b&gt;TIGER Award: &lt;/b&gt;"&amp;Master!H164&amp;"&lt;br&gt;&lt;b&gt;Modal Administration:&lt;/b&gt;"&amp;Master!A164&amp;"&lt;br&gt;&lt;b&gt;Progject Type:&lt;/b&gt; "&amp;Master!F164&amp;"&lt;br&gt;&lt;br&gt;&lt;b&gt;Project Description:&lt;/b&gt; "&amp;Master!G164</f>
        <v>&lt;b&gt;Applicant:&lt;/b&gt; Board of Commissioners of the Port of New Orleans&lt;br&gt;&lt;b&gt;TIGER Round:&lt;/b&gt; TIGER 2011&lt;br&gt;&lt;b&gt;Urban/Rural:&lt;/b&gt;Urban&lt;br&gt;&lt;b&gt;TIGER Award: &lt;/b&gt;16738246&lt;br&gt;&lt;b&gt;Modal Administration:&lt;/b&gt;MARAD&lt;br&gt;&lt;b&gt;Progject Type:&lt;/b&gt; Port&lt;br&gt;&lt;br&gt;&lt;b&gt;Project Description:&lt;/b&gt; The Port of New Orleans will renovate a specialized rail yard at the Louisiana Avenue terminal along the Mississippi River.  The project has two components: (1) construction of a new 12-acre freight rail intermodal terminal, and (2) resurfacing and fortifying a 4-acre storage yard that is used for ultra-heavy project cargoes.  The objective of the project is to reduce congestion, facilitate the movement of marine and rail cargo, stimulate international commerce, and maintain this small but essential port asset in a state of good repair.</v>
      </c>
      <c r="E164" t="str">
        <f>SUBSTITUTE(Master!E164," ","")</f>
        <v>TIGER2011</v>
      </c>
      <c r="F164" t="s">
        <v>422</v>
      </c>
      <c r="G164" t="str">
        <f t="shared" si="8"/>
        <v>&lt;name&gt;Port of New Orleans Rail Yard Improvements&lt;/name&gt;</v>
      </c>
      <c r="H164" t="str">
        <f t="shared" si="9"/>
        <v>&lt;description&gt;&lt;![CDATA[&lt;b&gt;Applicant:&lt;/b&gt; Board of Commissioners of the Port of New Orleans&lt;br&gt;&lt;b&gt;TIGER Round:&lt;/b&gt; TIGER 2011&lt;br&gt;&lt;b&gt;Urban/Rural:&lt;/b&gt;Urban&lt;br&gt;&lt;b&gt;TIGER Award: &lt;/b&gt;16738246&lt;br&gt;&lt;b&gt;Modal Administration:&lt;/b&gt;MARAD&lt;br&gt;&lt;b&gt;Progject Type:&lt;/b&gt; Port&lt;br&gt;&lt;br&gt;&lt;b&gt;Project Description:&lt;/b&gt; The Port of New Orleans will renovate a specialized rail yard at the Louisiana Avenue terminal along the Mississippi River.  The project has two components: (1) construction of a new 12-acre freight rail intermodal terminal, and (2) resurfacing and fortifying a 4-acre storage yard that is used for ultra-heavy project cargoes.  The objective of the project is to reduce congestion, facilitate the movement of marine and rail cargo, stimulate international commerce, and maintain this small but essential port asset in a state of good repair.]]&gt;&lt;/description&gt;</v>
      </c>
      <c r="I164" t="str">
        <f t="shared" si="10"/>
        <v>&lt;styleUrl&gt;#TIGER2011&lt;/styleUrl&gt;</v>
      </c>
      <c r="J164" t="str">
        <f t="shared" si="11"/>
        <v>&lt;Point&gt;&lt;coordinates&gt;-90.025049,29.99061,0&lt;/coordinates&gt;&lt;/Point&gt;</v>
      </c>
      <c r="K164" t="s">
        <v>423</v>
      </c>
    </row>
    <row r="165" spans="1:11" x14ac:dyDescent="0.25">
      <c r="A165">
        <f>Master!I165</f>
        <v>33.757373000000001</v>
      </c>
      <c r="B165">
        <f>Master!J165</f>
        <v>-118.20265000000001</v>
      </c>
      <c r="C165" t="str">
        <f>Master!C165</f>
        <v xml:space="preserve">Port of Long Beach Rail Realignment </v>
      </c>
      <c r="D165" t="str">
        <f>"&lt;b&gt;Applicant:&lt;/b&gt; "&amp;Master!D165&amp;"&lt;br&gt;&lt;b&gt;TIGER Round:&lt;/b&gt; "&amp;Master!E165&amp;"&lt;br&gt;&lt;b&gt;Urban/Rural:&lt;/b&gt;"&amp;Master!B165&amp;"&lt;br&gt;&lt;b&gt;TIGER Award: &lt;/b&gt;"&amp;Master!H165&amp;"&lt;br&gt;&lt;b&gt;Modal Administration:&lt;/b&gt;"&amp;Master!A165&amp;"&lt;br&gt;&lt;b&gt;Progject Type:&lt;/b&gt; "&amp;Master!F165&amp;"&lt;br&gt;&lt;br&gt;&lt;b&gt;Project Description:&lt;/b&gt; "&amp;Master!G165</f>
        <v>&lt;b&gt;Applicant:&lt;/b&gt; Port of Long Beach&lt;br&gt;&lt;b&gt;TIGER Round:&lt;/b&gt; TIGER 2011&lt;br&gt;&lt;b&gt;Urban/Rural:&lt;/b&gt;Urban&lt;br&gt;&lt;b&gt;TIGER Award: &lt;/b&gt;17000000&lt;br&gt;&lt;b&gt;Modal Administration:&lt;/b&gt;MARAD&lt;br&gt;&lt;b&gt;Progject Type:&lt;/b&gt; Port&lt;br&gt;&lt;br&gt;&lt;b&gt;Project Description:&lt;/b&gt; The Port of Long Beach will improve the lead tracks to two rail yards and relieve a chokepoint at the Ocean Boulevard overcrossing, where a large portion of the cargo enters or exits the port property.  The objective is to improve efficiency, reduce environmental impacts of freight movements, and create jobs.  The project will enable the port to move 35% of goods by on-dock rail by 2035.</v>
      </c>
      <c r="E165" t="str">
        <f>SUBSTITUTE(Master!E165," ","")</f>
        <v>TIGER2011</v>
      </c>
      <c r="F165" t="s">
        <v>422</v>
      </c>
      <c r="G165" t="str">
        <f t="shared" si="8"/>
        <v>&lt;name&gt;Port of Long Beach Rail Realignment &lt;/name&gt;</v>
      </c>
      <c r="H165" t="str">
        <f t="shared" si="9"/>
        <v>&lt;description&gt;&lt;![CDATA[&lt;b&gt;Applicant:&lt;/b&gt; Port of Long Beach&lt;br&gt;&lt;b&gt;TIGER Round:&lt;/b&gt; TIGER 2011&lt;br&gt;&lt;b&gt;Urban/Rural:&lt;/b&gt;Urban&lt;br&gt;&lt;b&gt;TIGER Award: &lt;/b&gt;17000000&lt;br&gt;&lt;b&gt;Modal Administration:&lt;/b&gt;MARAD&lt;br&gt;&lt;b&gt;Progject Type:&lt;/b&gt; Port&lt;br&gt;&lt;br&gt;&lt;b&gt;Project Description:&lt;/b&gt; The Port of Long Beach will improve the lead tracks to two rail yards and relieve a chokepoint at the Ocean Boulevard overcrossing, where a large portion of the cargo enters or exits the port property.  The objective is to improve efficiency, reduce environmental impacts of freight movements, and create jobs.  The project will enable the port to move 35% of goods by on-dock rail by 2035.]]&gt;&lt;/description&gt;</v>
      </c>
      <c r="I165" t="str">
        <f t="shared" si="10"/>
        <v>&lt;styleUrl&gt;#TIGER2011&lt;/styleUrl&gt;</v>
      </c>
      <c r="J165" t="str">
        <f t="shared" si="11"/>
        <v>&lt;Point&gt;&lt;coordinates&gt;-118.20265,33.757373,0&lt;/coordinates&gt;&lt;/Point&gt;</v>
      </c>
      <c r="K165" t="s">
        <v>423</v>
      </c>
    </row>
    <row r="166" spans="1:11" x14ac:dyDescent="0.25">
      <c r="A166">
        <f>Master!I166</f>
        <v>45.464331000000001</v>
      </c>
      <c r="B166">
        <f>Master!J166</f>
        <v>-122.666237</v>
      </c>
      <c r="C166" t="str">
        <f>Master!C166</f>
        <v>Sellwood Bridge Replacement </v>
      </c>
      <c r="D166" t="str">
        <f>"&lt;b&gt;Applicant:&lt;/b&gt; "&amp;Master!D166&amp;"&lt;br&gt;&lt;b&gt;TIGER Round:&lt;/b&gt; "&amp;Master!E166&amp;"&lt;br&gt;&lt;b&gt;Urban/Rural:&lt;/b&gt;"&amp;Master!B166&amp;"&lt;br&gt;&lt;b&gt;TIGER Award: &lt;/b&gt;"&amp;Master!H166&amp;"&lt;br&gt;&lt;b&gt;Modal Administration:&lt;/b&gt;"&amp;Master!A166&amp;"&lt;br&gt;&lt;b&gt;Progject Type:&lt;/b&gt; "&amp;Master!F166&amp;"&lt;br&gt;&lt;br&gt;&lt;b&gt;Project Description:&lt;/b&gt; "&amp;Master!G166</f>
        <v xml:space="preserve">&lt;b&gt;Applicant:&lt;/b&gt; Multnomah County&lt;br&gt;&lt;b&gt;TIGER Round:&lt;/b&gt; TIGER 2011&lt;br&gt;&lt;b&gt;Urban/Rural:&lt;/b&gt;Urban&lt;br&gt;&lt;b&gt;TIGER Award: &lt;/b&gt;17700000&lt;br&gt;&lt;b&gt;Modal Administration:&lt;/b&gt;FHWA&lt;br&gt;&lt;b&gt;Progject Type:&lt;/b&gt; Road&lt;br&gt;&lt;br&gt;&lt;b&gt;Project Description:&lt;/b&gt; This TIGER award will provide the final piece of funding for the complete replacement of the Sellwood Bridge in Portland, OR.  The Sellwood Bridge, constructed in 1925, is structurally deficient and functionally obsolete, and is the only crossing over the Willamette River within a 12-mile urban area.  In 2004, the County was forced to limit emergency, truck, and bus vehicle travel across the bridge due to weight restrictions.  A new two-lane steel arch bridge will be constructed to replace the existing bridge.  This TIGER investment will allow for the reconstruction of the crucial west-end interchange to provide efficient and safe multimodal access to and from the new bridge.  </v>
      </c>
      <c r="E166" t="str">
        <f>SUBSTITUTE(Master!E166," ","")</f>
        <v>TIGER2011</v>
      </c>
      <c r="F166" t="s">
        <v>422</v>
      </c>
      <c r="G166" t="str">
        <f t="shared" si="8"/>
        <v>&lt;name&gt;Sellwood Bridge Replacement &lt;/name&gt;</v>
      </c>
      <c r="H166" t="str">
        <f t="shared" si="9"/>
        <v>&lt;description&gt;&lt;![CDATA[&lt;b&gt;Applicant:&lt;/b&gt; Multnomah County&lt;br&gt;&lt;b&gt;TIGER Round:&lt;/b&gt; TIGER 2011&lt;br&gt;&lt;b&gt;Urban/Rural:&lt;/b&gt;Urban&lt;br&gt;&lt;b&gt;TIGER Award: &lt;/b&gt;17700000&lt;br&gt;&lt;b&gt;Modal Administration:&lt;/b&gt;FHWA&lt;br&gt;&lt;b&gt;Progject Type:&lt;/b&gt; Road&lt;br&gt;&lt;br&gt;&lt;b&gt;Project Description:&lt;/b&gt; This TIGER award will provide the final piece of funding for the complete replacement of the Sellwood Bridge in Portland, OR.  The Sellwood Bridge, constructed in 1925, is structurally deficient and functionally obsolete, and is the only crossing over the Willamette River within a 12-mile urban area.  In 2004, the County was forced to limit emergency, truck, and bus vehicle travel across the bridge due to weight restrictions.  A new two-lane steel arch bridge will be constructed to replace the existing bridge.  This TIGER investment will allow for the reconstruction of the crucial west-end interchange to provide efficient and safe multimodal access to and from the new bridge.  ]]&gt;&lt;/description&gt;</v>
      </c>
      <c r="I166" t="str">
        <f t="shared" si="10"/>
        <v>&lt;styleUrl&gt;#TIGER2011&lt;/styleUrl&gt;</v>
      </c>
      <c r="J166" t="str">
        <f t="shared" si="11"/>
        <v>&lt;Point&gt;&lt;coordinates&gt;-122.666237,45.464331,0&lt;/coordinates&gt;&lt;/Point&gt;</v>
      </c>
      <c r="K166" t="s">
        <v>423</v>
      </c>
    </row>
    <row r="167" spans="1:11" x14ac:dyDescent="0.25">
      <c r="A167">
        <f>Master!I167</f>
        <v>35.21528</v>
      </c>
      <c r="B167">
        <f>Master!J167</f>
        <v>-80.839162000000002</v>
      </c>
      <c r="C167" t="str">
        <f>Master!C167</f>
        <v xml:space="preserve">LYNX Blue Line Capacity Expansion  </v>
      </c>
      <c r="D167" t="str">
        <f>"&lt;b&gt;Applicant:&lt;/b&gt; "&amp;Master!D167&amp;"&lt;br&gt;&lt;b&gt;TIGER Round:&lt;/b&gt; "&amp;Master!E167&amp;"&lt;br&gt;&lt;b&gt;Urban/Rural:&lt;/b&gt;"&amp;Master!B167&amp;"&lt;br&gt;&lt;b&gt;TIGER Award: &lt;/b&gt;"&amp;Master!H167&amp;"&lt;br&gt;&lt;b&gt;Modal Administration:&lt;/b&gt;"&amp;Master!A167&amp;"&lt;br&gt;&lt;b&gt;Progject Type:&lt;/b&gt; "&amp;Master!F167&amp;"&lt;br&gt;&lt;br&gt;&lt;b&gt;Project Description:&lt;/b&gt; "&amp;Master!G167</f>
        <v>&lt;b&gt;Applicant:&lt;/b&gt; City of Charlotte&lt;br&gt;&lt;b&gt;TIGER Round:&lt;/b&gt; TIGER 2011&lt;br&gt;&lt;b&gt;Urban/Rural:&lt;/b&gt;Urban&lt;br&gt;&lt;b&gt;TIGER Award: &lt;/b&gt;18000000&lt;br&gt;&lt;b&gt;Modal Administration:&lt;/b&gt;FTA&lt;br&gt;&lt;b&gt;Progject Type:&lt;/b&gt; Transit&lt;br&gt;&lt;br&gt;&lt;b&gt;Project Description:&lt;/b&gt; The project will expand capacity on the southern corridor of the LYNX Blue Line Light Rail in order to improve service during peak hours and for special events.  A TIGER III grant would allow the Charlotte Area Transit System install additional power substations and to extend platforms at three stations – I-485/South Blvd, Third Street, and Seventh Street Stations – in order fully accommodate demand from both commuters and travelers to major arenas, stadia, and the convention center in the City of Charlotte.</v>
      </c>
      <c r="E167" t="str">
        <f>SUBSTITUTE(Master!E167," ","")</f>
        <v>TIGER2011</v>
      </c>
      <c r="F167" t="s">
        <v>422</v>
      </c>
      <c r="G167" t="str">
        <f t="shared" si="8"/>
        <v>&lt;name&gt;LYNX Blue Line Capacity Expansion  &lt;/name&gt;</v>
      </c>
      <c r="H167" t="str">
        <f t="shared" si="9"/>
        <v>&lt;description&gt;&lt;![CDATA[&lt;b&gt;Applicant:&lt;/b&gt; City of Charlotte&lt;br&gt;&lt;b&gt;TIGER Round:&lt;/b&gt; TIGER 2011&lt;br&gt;&lt;b&gt;Urban/Rural:&lt;/b&gt;Urban&lt;br&gt;&lt;b&gt;TIGER Award: &lt;/b&gt;18000000&lt;br&gt;&lt;b&gt;Modal Administration:&lt;/b&gt;FTA&lt;br&gt;&lt;b&gt;Progject Type:&lt;/b&gt; Transit&lt;br&gt;&lt;br&gt;&lt;b&gt;Project Description:&lt;/b&gt; The project will expand capacity on the southern corridor of the LYNX Blue Line Light Rail in order to improve service during peak hours and for special events.  A TIGER III grant would allow the Charlotte Area Transit System install additional power substations and to extend platforms at three stations – I-485/South Blvd, Third Street, and Seventh Street Stations – in order fully accommodate demand from both commuters and travelers to major arenas, stadia, and the convention center in the City of Charlotte.]]&gt;&lt;/description&gt;</v>
      </c>
      <c r="I167" t="str">
        <f t="shared" si="10"/>
        <v>&lt;styleUrl&gt;#TIGER2011&lt;/styleUrl&gt;</v>
      </c>
      <c r="J167" t="str">
        <f t="shared" si="11"/>
        <v>&lt;Point&gt;&lt;coordinates&gt;-80.839162,35.21528,0&lt;/coordinates&gt;&lt;/Point&gt;</v>
      </c>
      <c r="K167" t="s">
        <v>423</v>
      </c>
    </row>
    <row r="168" spans="1:11" x14ac:dyDescent="0.25">
      <c r="A168">
        <f>Master!I168</f>
        <v>39.982500000000002</v>
      </c>
      <c r="B168">
        <f>Master!J168</f>
        <v>-75.069166999999993</v>
      </c>
      <c r="C168" t="str">
        <f>Master!C168</f>
        <v>South Jersey Port Rail Improvements</v>
      </c>
      <c r="D168" t="str">
        <f>"&lt;b&gt;Applicant:&lt;/b&gt; "&amp;Master!D168&amp;"&lt;br&gt;&lt;b&gt;TIGER Round:&lt;/b&gt; "&amp;Master!E168&amp;"&lt;br&gt;&lt;b&gt;Urban/Rural:&lt;/b&gt;"&amp;Master!B168&amp;"&lt;br&gt;&lt;b&gt;TIGER Award: &lt;/b&gt;"&amp;Master!H168&amp;"&lt;br&gt;&lt;b&gt;Modal Administration:&lt;/b&gt;"&amp;Master!A168&amp;"&lt;br&gt;&lt;b&gt;Progject Type:&lt;/b&gt; "&amp;Master!F168&amp;"&lt;br&gt;&lt;br&gt;&lt;b&gt;Project Description:&lt;/b&gt; "&amp;Master!G168</f>
        <v>&lt;b&gt;Applicant:&lt;/b&gt; South Jersey Port Corporation, (an agency of the State of New Jersey)&lt;br&gt;&lt;b&gt;TIGER Round:&lt;/b&gt; TIGER 2011&lt;br&gt;&lt;b&gt;Urban/Rural:&lt;/b&gt;Urban&lt;br&gt;&lt;b&gt;TIGER Award: &lt;/b&gt;18500000&lt;br&gt;&lt;b&gt;Modal Administration:&lt;/b&gt;MARAD&lt;br&gt;&lt;b&gt;Progject Type:&lt;/b&gt; Port&lt;br&gt;&lt;br&gt;&lt;b&gt;Project Description:&lt;/b&gt; The DelAir Bridge, linking the rail networks of Pennsylvania and New Jersey, is the major connection to national markets and will be repaired to accommodate the transport of industry-standard 286,000 lb. rail cars and enhance freight movement throughout the northeast region. In addition, the rail network from the DelAir Bridge to the Port of Salem, including the ports of Paulsboro and Camden, must be significantly upgraded to accommodate the anticipated demand in rail/port traffic.</v>
      </c>
      <c r="E168" t="str">
        <f>SUBSTITUTE(Master!E168," ","")</f>
        <v>TIGER2011</v>
      </c>
      <c r="F168" t="s">
        <v>422</v>
      </c>
      <c r="G168" t="str">
        <f t="shared" si="8"/>
        <v>&lt;name&gt;South Jersey Port Rail Improvements&lt;/name&gt;</v>
      </c>
      <c r="H168" t="str">
        <f t="shared" si="9"/>
        <v>&lt;description&gt;&lt;![CDATA[&lt;b&gt;Applicant:&lt;/b&gt; South Jersey Port Corporation, (an agency of the State of New Jersey)&lt;br&gt;&lt;b&gt;TIGER Round:&lt;/b&gt; TIGER 2011&lt;br&gt;&lt;b&gt;Urban/Rural:&lt;/b&gt;Urban&lt;br&gt;&lt;b&gt;TIGER Award: &lt;/b&gt;18500000&lt;br&gt;&lt;b&gt;Modal Administration:&lt;/b&gt;MARAD&lt;br&gt;&lt;b&gt;Progject Type:&lt;/b&gt; Port&lt;br&gt;&lt;br&gt;&lt;b&gt;Project Description:&lt;/b&gt; The DelAir Bridge, linking the rail networks of Pennsylvania and New Jersey, is the major connection to national markets and will be repaired to accommodate the transport of industry-standard 286,000 lb. rail cars and enhance freight movement throughout the northeast region. In addition, the rail network from the DelAir Bridge to the Port of Salem, including the ports of Paulsboro and Camden, must be significantly upgraded to accommodate the anticipated demand in rail/port traffic.]]&gt;&lt;/description&gt;</v>
      </c>
      <c r="I168" t="str">
        <f t="shared" si="10"/>
        <v>&lt;styleUrl&gt;#TIGER2011&lt;/styleUrl&gt;</v>
      </c>
      <c r="J168" t="str">
        <f t="shared" si="11"/>
        <v>&lt;Point&gt;&lt;coordinates&gt;-75.069167,39.9825,0&lt;/coordinates&gt;&lt;/Point&gt;</v>
      </c>
      <c r="K168" t="s">
        <v>423</v>
      </c>
    </row>
    <row r="169" spans="1:11" x14ac:dyDescent="0.25">
      <c r="A169" t="str">
        <f>Master!I169</f>
        <v>41.929858</v>
      </c>
      <c r="B169">
        <f>Master!J169</f>
        <v>-87.785134999999997</v>
      </c>
      <c r="C169" t="str">
        <f>Master!C169</f>
        <v>Chicago Blue Line Renewal and City Bike Share</v>
      </c>
      <c r="D169" t="str">
        <f>"&lt;b&gt;Applicant:&lt;/b&gt; "&amp;Master!D169&amp;"&lt;br&gt;&lt;b&gt;TIGER Round:&lt;/b&gt; "&amp;Master!E169&amp;"&lt;br&gt;&lt;b&gt;Urban/Rural:&lt;/b&gt;"&amp;Master!B169&amp;"&lt;br&gt;&lt;b&gt;TIGER Award: &lt;/b&gt;"&amp;Master!H169&amp;"&lt;br&gt;&lt;b&gt;Modal Administration:&lt;/b&gt;"&amp;Master!A169&amp;"&lt;br&gt;&lt;b&gt;Progject Type:&lt;/b&gt; "&amp;Master!F169&amp;"&lt;br&gt;&lt;br&gt;&lt;b&gt;Project Description:&lt;/b&gt; "&amp;Master!G169</f>
        <v>&lt;b&gt;Applicant:&lt;/b&gt; Chicago Transit Authority&lt;br&gt;&lt;b&gt;TIGER Round:&lt;/b&gt; TIGER 2011&lt;br&gt;&lt;b&gt;Urban/Rural:&lt;/b&gt;Urban&lt;br&gt;&lt;b&gt;TIGER Award: &lt;/b&gt;20000000&lt;br&gt;&lt;b&gt;Modal Administration:&lt;/b&gt;FTA&lt;br&gt;&lt;b&gt;Progject Type:&lt;/b&gt; Transit&lt;br&gt;&lt;br&gt;&lt;b&gt;Project Description:&lt;/b&gt; The Blue Line-O’Hare Branch Renewal will repair 3.6 miles of track Chicago Transit Authority (CTA) Blue Line between Damen Avenue and Belmont Avenue finishing all track improvements between Chicago’s Downtown Loop and O’Hare International Airport. Investments will also improve access and safety at the Blue Line Damen and California Stations and expand the City of Chicago’s new bikeshare program by 75%, adding 230 additional stations and 2,300 additional bikeshare bikes.</v>
      </c>
      <c r="E169" t="str">
        <f>SUBSTITUTE(Master!E169," ","")</f>
        <v>TIGER2011</v>
      </c>
      <c r="F169" t="s">
        <v>422</v>
      </c>
      <c r="G169" t="str">
        <f t="shared" si="8"/>
        <v>&lt;name&gt;Chicago Blue Line Renewal and City Bike Share&lt;/name&gt;</v>
      </c>
      <c r="H169" t="str">
        <f t="shared" si="9"/>
        <v>&lt;description&gt;&lt;![CDATA[&lt;b&gt;Applicant:&lt;/b&gt; Chicago Transit Authority&lt;br&gt;&lt;b&gt;TIGER Round:&lt;/b&gt; TIGER 2011&lt;br&gt;&lt;b&gt;Urban/Rural:&lt;/b&gt;Urban&lt;br&gt;&lt;b&gt;TIGER Award: &lt;/b&gt;20000000&lt;br&gt;&lt;b&gt;Modal Administration:&lt;/b&gt;FTA&lt;br&gt;&lt;b&gt;Progject Type:&lt;/b&gt; Transit&lt;br&gt;&lt;br&gt;&lt;b&gt;Project Description:&lt;/b&gt; The Blue Line-O’Hare Branch Renewal will repair 3.6 miles of track Chicago Transit Authority (CTA) Blue Line between Damen Avenue and Belmont Avenue finishing all track improvements between Chicago’s Downtown Loop and O’Hare International Airport. Investments will also improve access and safety at the Blue Line Damen and California Stations and expand the City of Chicago’s new bikeshare program by 75%, adding 230 additional stations and 2,300 additional bikeshare bikes.]]&gt;&lt;/description&gt;</v>
      </c>
      <c r="I169" t="str">
        <f t="shared" si="10"/>
        <v>&lt;styleUrl&gt;#TIGER2011&lt;/styleUrl&gt;</v>
      </c>
      <c r="J169" t="str">
        <f t="shared" si="11"/>
        <v>&lt;Point&gt;&lt;coordinates&gt;-87.785135,41.929858,0&lt;/coordinates&gt;&lt;/Point&gt;</v>
      </c>
      <c r="K169" t="s">
        <v>423</v>
      </c>
    </row>
    <row r="170" spans="1:11" x14ac:dyDescent="0.25">
      <c r="A170">
        <f>Master!I170</f>
        <v>38.650613</v>
      </c>
      <c r="B170">
        <f>Master!J170</f>
        <v>-77.284998999999999</v>
      </c>
      <c r="C170" t="str">
        <f>Master!C170</f>
        <v xml:space="preserve">I-95 Hot Lanes  </v>
      </c>
      <c r="D170" t="str">
        <f>"&lt;b&gt;Applicant:&lt;/b&gt; "&amp;Master!D170&amp;"&lt;br&gt;&lt;b&gt;TIGER Round:&lt;/b&gt; "&amp;Master!E170&amp;"&lt;br&gt;&lt;b&gt;Urban/Rural:&lt;/b&gt;"&amp;Master!B170&amp;"&lt;br&gt;&lt;b&gt;TIGER Award: &lt;/b&gt;"&amp;Master!H170&amp;"&lt;br&gt;&lt;b&gt;Modal Administration:&lt;/b&gt;"&amp;Master!A170&amp;"&lt;br&gt;&lt;b&gt;Progject Type:&lt;/b&gt; "&amp;Master!F170&amp;"&lt;br&gt;&lt;br&gt;&lt;b&gt;Project Description:&lt;/b&gt; "&amp;Master!G170</f>
        <v>&lt;b&gt;Applicant:&lt;/b&gt; Virginia DOT&lt;br&gt;&lt;b&gt;TIGER Round:&lt;/b&gt; TIGER 2011&lt;br&gt;&lt;b&gt;Urban/Rural:&lt;/b&gt;Urban&lt;br&gt;&lt;b&gt;TIGER Award: &lt;/b&gt;20000000&lt;br&gt;&lt;b&gt;Modal Administration:&lt;/b&gt;FHWA/TIFIA&lt;br&gt;&lt;b&gt;Progject Type:&lt;/b&gt; Road&lt;br&gt;&lt;br&gt;&lt;b&gt;Project Description:&lt;/b&gt; This TIGER TIFIA Payment will leverage about $300 million in TIFIA credit assistance to finance the construction of 29-miles of HOT facility in Northern Virginia, from Fairfax to Stafford Counties.  The northern portion of the new HOT facility will connect with the Capital Beltway HOT facility that is currently under construction.  Existing HOV and transit performance along the project corridor is forecasted to degrade significantly within the next 5-years in the no-build scenario due to regional population and economic development growth.</v>
      </c>
      <c r="E170" t="str">
        <f>SUBSTITUTE(Master!E170," ","")</f>
        <v>TIGER2011</v>
      </c>
      <c r="F170" t="s">
        <v>422</v>
      </c>
      <c r="G170" t="str">
        <f t="shared" si="8"/>
        <v>&lt;name&gt;I-95 Hot Lanes  &lt;/name&gt;</v>
      </c>
      <c r="H170" t="str">
        <f t="shared" si="9"/>
        <v>&lt;description&gt;&lt;![CDATA[&lt;b&gt;Applicant:&lt;/b&gt; Virginia DOT&lt;br&gt;&lt;b&gt;TIGER Round:&lt;/b&gt; TIGER 2011&lt;br&gt;&lt;b&gt;Urban/Rural:&lt;/b&gt;Urban&lt;br&gt;&lt;b&gt;TIGER Award: &lt;/b&gt;20000000&lt;br&gt;&lt;b&gt;Modal Administration:&lt;/b&gt;FHWA/TIFIA&lt;br&gt;&lt;b&gt;Progject Type:&lt;/b&gt; Road&lt;br&gt;&lt;br&gt;&lt;b&gt;Project Description:&lt;/b&gt; This TIGER TIFIA Payment will leverage about $300 million in TIFIA credit assistance to finance the construction of 29-miles of HOT facility in Northern Virginia, from Fairfax to Stafford Counties.  The northern portion of the new HOT facility will connect with the Capital Beltway HOT facility that is currently under construction.  Existing HOV and transit performance along the project corridor is forecasted to degrade significantly within the next 5-years in the no-build scenario due to regional population and economic development growth.]]&gt;&lt;/description&gt;</v>
      </c>
      <c r="I170" t="str">
        <f t="shared" si="10"/>
        <v>&lt;styleUrl&gt;#TIGER2011&lt;/styleUrl&gt;</v>
      </c>
      <c r="J170" t="str">
        <f t="shared" si="11"/>
        <v>&lt;Point&gt;&lt;coordinates&gt;-77.284999,38.650613,0&lt;/coordinates&gt;&lt;/Point&gt;</v>
      </c>
      <c r="K170" t="s">
        <v>423</v>
      </c>
    </row>
    <row r="171" spans="1:11" x14ac:dyDescent="0.25">
      <c r="A171">
        <f>Master!I171</f>
        <v>38.624659000000001</v>
      </c>
      <c r="B171">
        <f>Master!J171</f>
        <v>-90.184911</v>
      </c>
      <c r="C171" t="str">
        <f>Master!C171</f>
        <v>St. Louis CityArchRiver Revitalization</v>
      </c>
      <c r="D171" t="str">
        <f>"&lt;b&gt;Applicant:&lt;/b&gt; "&amp;Master!D171&amp;"&lt;br&gt;&lt;b&gt;TIGER Round:&lt;/b&gt; "&amp;Master!E171&amp;"&lt;br&gt;&lt;b&gt;Urban/Rural:&lt;/b&gt;"&amp;Master!B171&amp;"&lt;br&gt;&lt;b&gt;TIGER Award: &lt;/b&gt;"&amp;Master!H171&amp;"&lt;br&gt;&lt;b&gt;Modal Administration:&lt;/b&gt;"&amp;Master!A171&amp;"&lt;br&gt;&lt;b&gt;Progject Type:&lt;/b&gt; "&amp;Master!F171&amp;"&lt;br&gt;&lt;br&gt;&lt;b&gt;Project Description:&lt;/b&gt; "&amp;Master!G171</f>
        <v>&lt;b&gt;Applicant:&lt;/b&gt; Missouri DOT&lt;br&gt;&lt;b&gt;TIGER Round:&lt;/b&gt; TIGER 2011&lt;br&gt;&lt;b&gt;Urban/Rural:&lt;/b&gt;Urban&lt;br&gt;&lt;b&gt;TIGER Award: &lt;/b&gt;20000000&lt;br&gt;&lt;b&gt;Modal Administration:&lt;/b&gt;FHWA&lt;br&gt;&lt;b&gt;Progject Type:&lt;/b&gt; Road&lt;br&gt;&lt;br&gt;&lt;b&gt;Project Description:&lt;/b&gt; The CityArchRiver Bi-State Transportation Loop consists of various roadway improvement projects along the I-70 corridor system in St. Louis.  The current roadway configuration presents a safety hazard to pedestrians and vehicles trying to access Arch Grounds, as well as results in traffic flow inefficiencies.</v>
      </c>
      <c r="E171" t="str">
        <f>SUBSTITUTE(Master!E171," ","")</f>
        <v>TIGER2011</v>
      </c>
      <c r="F171" t="s">
        <v>422</v>
      </c>
      <c r="G171" t="str">
        <f t="shared" si="8"/>
        <v>&lt;name&gt;St. Louis CityArchRiver Revitalization&lt;/name&gt;</v>
      </c>
      <c r="H171" t="str">
        <f t="shared" si="9"/>
        <v>&lt;description&gt;&lt;![CDATA[&lt;b&gt;Applicant:&lt;/b&gt; Missouri DOT&lt;br&gt;&lt;b&gt;TIGER Round:&lt;/b&gt; TIGER 2011&lt;br&gt;&lt;b&gt;Urban/Rural:&lt;/b&gt;Urban&lt;br&gt;&lt;b&gt;TIGER Award: &lt;/b&gt;20000000&lt;br&gt;&lt;b&gt;Modal Administration:&lt;/b&gt;FHWA&lt;br&gt;&lt;b&gt;Progject Type:&lt;/b&gt; Road&lt;br&gt;&lt;br&gt;&lt;b&gt;Project Description:&lt;/b&gt; The CityArchRiver Bi-State Transportation Loop consists of various roadway improvement projects along the I-70 corridor system in St. Louis.  The current roadway configuration presents a safety hazard to pedestrians and vehicles trying to access Arch Grounds, as well as results in traffic flow inefficiencies.]]&gt;&lt;/description&gt;</v>
      </c>
      <c r="I171" t="str">
        <f t="shared" si="10"/>
        <v>&lt;styleUrl&gt;#TIGER2011&lt;/styleUrl&gt;</v>
      </c>
      <c r="J171" t="str">
        <f t="shared" si="11"/>
        <v>&lt;Point&gt;&lt;coordinates&gt;-90.184911,38.624659,0&lt;/coordinates&gt;&lt;/Point&gt;</v>
      </c>
      <c r="K171" t="s">
        <v>423</v>
      </c>
    </row>
    <row r="172" spans="1:11" x14ac:dyDescent="0.25">
      <c r="A172">
        <f>Master!I172</f>
        <v>33.979599999999998</v>
      </c>
      <c r="B172">
        <f>Master!J172</f>
        <v>-117.370659</v>
      </c>
      <c r="C172" t="str">
        <f>Master!C172</f>
        <v>State Route 91 Corridor Improvements</v>
      </c>
      <c r="D172" t="str">
        <f>"&lt;b&gt;Applicant:&lt;/b&gt; "&amp;Master!D172&amp;"&lt;br&gt;&lt;b&gt;TIGER Round:&lt;/b&gt; "&amp;Master!E172&amp;"&lt;br&gt;&lt;b&gt;Urban/Rural:&lt;/b&gt;"&amp;Master!B172&amp;"&lt;br&gt;&lt;b&gt;TIGER Award: &lt;/b&gt;"&amp;Master!H172&amp;"&lt;br&gt;&lt;b&gt;Modal Administration:&lt;/b&gt;"&amp;Master!A172&amp;"&lt;br&gt;&lt;b&gt;Progject Type:&lt;/b&gt; "&amp;Master!F172&amp;"&lt;br&gt;&lt;br&gt;&lt;b&gt;Project Description:&lt;/b&gt; "&amp;Master!G172</f>
        <v>&lt;b&gt;Applicant:&lt;/b&gt; Riverside County Transportation Commission&lt;br&gt;&lt;b&gt;TIGER Round:&lt;/b&gt; TIGER 2011&lt;br&gt;&lt;b&gt;Urban/Rural:&lt;/b&gt;Urban&lt;br&gt;&lt;b&gt;TIGER Award: &lt;/b&gt;20000000&lt;br&gt;&lt;b&gt;Modal Administration:&lt;/b&gt;FHWA/TIFIA&lt;br&gt;&lt;b&gt;Progject Type:&lt;/b&gt; Road&lt;br&gt;&lt;br&gt;&lt;b&gt;Project Description:&lt;/b&gt; This $33.4 million TIGER TIFIA Payment will leverage a $445 million TIFIA loan to finance an 8-mile extension of the SR-91 Express Lanes from its current eastern terminus at the border of Orange and Riverside Counties, eastward to I-15.  Additionally, one general-purpose lane will be added to the facility in each direction along the project route.  The SR-91 corridor provides a vital link between employment and residential centers in Los Angeles, Orange, and Riverside Counties; and facilitates goods movement between I-15, I-10, and the Ports of Los Angeles and Long Beach.</v>
      </c>
      <c r="E172" t="str">
        <f>SUBSTITUTE(Master!E172," ","")</f>
        <v>TIGER2011</v>
      </c>
      <c r="F172" t="s">
        <v>422</v>
      </c>
      <c r="G172" t="str">
        <f t="shared" si="8"/>
        <v>&lt;name&gt;State Route 91 Corridor Improvements&lt;/name&gt;</v>
      </c>
      <c r="H172" t="str">
        <f t="shared" si="9"/>
        <v>&lt;description&gt;&lt;![CDATA[&lt;b&gt;Applicant:&lt;/b&gt; Riverside County Transportation Commission&lt;br&gt;&lt;b&gt;TIGER Round:&lt;/b&gt; TIGER 2011&lt;br&gt;&lt;b&gt;Urban/Rural:&lt;/b&gt;Urban&lt;br&gt;&lt;b&gt;TIGER Award: &lt;/b&gt;20000000&lt;br&gt;&lt;b&gt;Modal Administration:&lt;/b&gt;FHWA/TIFIA&lt;br&gt;&lt;b&gt;Progject Type:&lt;/b&gt; Road&lt;br&gt;&lt;br&gt;&lt;b&gt;Project Description:&lt;/b&gt; This $33.4 million TIGER TIFIA Payment will leverage a $445 million TIFIA loan to finance an 8-mile extension of the SR-91 Express Lanes from its current eastern terminus at the border of Orange and Riverside Counties, eastward to I-15.  Additionally, one general-purpose lane will be added to the facility in each direction along the project route.  The SR-91 corridor provides a vital link between employment and residential centers in Los Angeles, Orange, and Riverside Counties; and facilitates goods movement between I-15, I-10, and the Ports of Los Angeles and Long Beach.]]&gt;&lt;/description&gt;</v>
      </c>
      <c r="I172" t="str">
        <f t="shared" si="10"/>
        <v>&lt;styleUrl&gt;#TIGER2011&lt;/styleUrl&gt;</v>
      </c>
      <c r="J172" t="str">
        <f t="shared" si="11"/>
        <v>&lt;Point&gt;&lt;coordinates&gt;-117.370659,33.9796,0&lt;/coordinates&gt;&lt;/Point&gt;</v>
      </c>
      <c r="K172" t="s">
        <v>423</v>
      </c>
    </row>
    <row r="173" spans="1:11" x14ac:dyDescent="0.25">
      <c r="A173">
        <f>Master!I173</f>
        <v>41.721791000000003</v>
      </c>
      <c r="B173">
        <f>Master!J173</f>
        <v>-87.604243999999994</v>
      </c>
      <c r="C173" t="str">
        <f>Master!C173</f>
        <v>95th Street Terminal Expansion</v>
      </c>
      <c r="D173" t="str">
        <f>"&lt;b&gt;Applicant:&lt;/b&gt; "&amp;Master!D173&amp;"&lt;br&gt;&lt;b&gt;TIGER Round:&lt;/b&gt; "&amp;Master!E173&amp;"&lt;br&gt;&lt;b&gt;Urban/Rural:&lt;/b&gt;"&amp;Master!B173&amp;"&lt;br&gt;&lt;b&gt;TIGER Award: &lt;/b&gt;"&amp;Master!H173&amp;"&lt;br&gt;&lt;b&gt;Modal Administration:&lt;/b&gt;"&amp;Master!A173&amp;"&lt;br&gt;&lt;b&gt;Progject Type:&lt;/b&gt; "&amp;Master!F173&amp;"&lt;br&gt;&lt;br&gt;&lt;b&gt;Project Description:&lt;/b&gt; "&amp;Master!G173</f>
        <v>&lt;b&gt;Applicant:&lt;/b&gt; Chicago Transit Authority&lt;br&gt;&lt;b&gt;TIGER Round:&lt;/b&gt; TIGER 2012&lt;br&gt;&lt;b&gt;Urban/Rural:&lt;/b&gt;Urban&lt;br&gt;&lt;b&gt;TIGER Award: &lt;/b&gt;20000000&lt;br&gt;&lt;b&gt;Modal Administration:&lt;/b&gt;FTA/TIFIA&lt;br&gt;&lt;b&gt;Progject Type:&lt;/b&gt; Transit&lt;br&gt;&lt;br&gt;&lt;b&gt;Project Description:&lt;/b&gt; The 95th Street Terminal is the Chicago Transit Authority’s (CTA) fourth busiest rail station and a major Chicago bus terminal. In 2011, the terminal served four million rail passengers and an additional 1.3 million bus passengers. Serving Chicago’s south side, the 95th Street Terminal connects 350,000 households to transit services throughout the region, which includes a large elderly and disabled population, 20,000 zero car households, and a 76 percent minority population. Originally constructed in 1969, the terminal is in need of infrastructure updates and repairs. The 95th Street Terminal Improvement project will expand the number of bus bays, widen the sidewalks and bus platforms, and extend the terminal to provide a direct entrance from 95th Street.</v>
      </c>
      <c r="E173" t="str">
        <f>SUBSTITUTE(Master!E173," ","")</f>
        <v>TIGER2012</v>
      </c>
      <c r="F173" t="s">
        <v>422</v>
      </c>
      <c r="G173" t="str">
        <f t="shared" si="8"/>
        <v>&lt;name&gt;95th Street Terminal Expansion&lt;/name&gt;</v>
      </c>
      <c r="H173" t="str">
        <f t="shared" si="9"/>
        <v>&lt;description&gt;&lt;![CDATA[&lt;b&gt;Applicant:&lt;/b&gt; Chicago Transit Authority&lt;br&gt;&lt;b&gt;TIGER Round:&lt;/b&gt; TIGER 2012&lt;br&gt;&lt;b&gt;Urban/Rural:&lt;/b&gt;Urban&lt;br&gt;&lt;b&gt;TIGER Award: &lt;/b&gt;20000000&lt;br&gt;&lt;b&gt;Modal Administration:&lt;/b&gt;FTA/TIFIA&lt;br&gt;&lt;b&gt;Progject Type:&lt;/b&gt; Transit&lt;br&gt;&lt;br&gt;&lt;b&gt;Project Description:&lt;/b&gt; The 95th Street Terminal is the Chicago Transit Authority’s (CTA) fourth busiest rail station and a major Chicago bus terminal. In 2011, the terminal served four million rail passengers and an additional 1.3 million bus passengers. Serving Chicago’s south side, the 95th Street Terminal connects 350,000 households to transit services throughout the region, which includes a large elderly and disabled population, 20,000 zero car households, and a 76 percent minority population. Originally constructed in 1969, the terminal is in need of infrastructure updates and repairs. The 95th Street Terminal Improvement project will expand the number of bus bays, widen the sidewalks and bus platforms, and extend the terminal to provide a direct entrance from 95th Street.]]&gt;&lt;/description&gt;</v>
      </c>
      <c r="I173" t="str">
        <f t="shared" si="10"/>
        <v>&lt;styleUrl&gt;#TIGER2012&lt;/styleUrl&gt;</v>
      </c>
      <c r="J173" t="str">
        <f t="shared" si="11"/>
        <v>&lt;Point&gt;&lt;coordinates&gt;-87.604244,41.721791,0&lt;/coordinates&gt;&lt;/Point&gt;</v>
      </c>
      <c r="K173" t="s">
        <v>423</v>
      </c>
    </row>
    <row r="174" spans="1:11" x14ac:dyDescent="0.25">
      <c r="A174">
        <f>Master!I174</f>
        <v>38.908408000000001</v>
      </c>
      <c r="B174">
        <f>Master!J174</f>
        <v>-76.948580000000007</v>
      </c>
      <c r="C174" t="str">
        <f>Master!C174</f>
        <v>Anacostia Bicycle and Pedestrian Project</v>
      </c>
      <c r="D174" t="str">
        <f>"&lt;b&gt;Applicant:&lt;/b&gt; "&amp;Master!D174&amp;"&lt;br&gt;&lt;b&gt;TIGER Round:&lt;/b&gt; "&amp;Master!E174&amp;"&lt;br&gt;&lt;b&gt;Urban/Rural:&lt;/b&gt;"&amp;Master!B174&amp;"&lt;br&gt;&lt;b&gt;TIGER Award: &lt;/b&gt;"&amp;Master!H174&amp;"&lt;br&gt;&lt;b&gt;Modal Administration:&lt;/b&gt;"&amp;Master!A174&amp;"&lt;br&gt;&lt;b&gt;Progject Type:&lt;/b&gt; "&amp;Master!F174&amp;"&lt;br&gt;&lt;br&gt;&lt;b&gt;Project Description:&lt;/b&gt; "&amp;Master!G174</f>
        <v>&lt;b&gt;Applicant:&lt;/b&gt; District of Columbia DOT&lt;br&gt;&lt;b&gt;TIGER Round:&lt;/b&gt; TIGER 2012&lt;br&gt;&lt;b&gt;Urban/Rural:&lt;/b&gt;Urban&lt;br&gt;&lt;b&gt;TIGER Award: &lt;/b&gt;10000000&lt;br&gt;&lt;b&gt;Modal Administration:&lt;/b&gt;FHWA&lt;br&gt;&lt;b&gt;Progject Type:&lt;/b&gt; Bicycle and Pedestrian&lt;br&gt;&lt;br&gt;&lt;b&gt;Project Description:&lt;/b&gt; TIGER funds will complete four missing miles of bicycle and pedestrian paths on the Kenilworth Gardens Trail, connecting hundreds of miles of existing trail networks in Maryland and DC. This path will create new options for bicycle commuters and bring economic and health benefits to communities along the trail. The overall project includes the construction of five bridges, raised pathways, and multi-use paths. It will connect 16 waterfront neighborhoods to the Anacostia River, as well as the Southwest Waterfront, the Nationals baseball stadium, the Navy Yard, RFK Stadium, the National Arboretum, and other popular destinations.</v>
      </c>
      <c r="E174" t="str">
        <f>SUBSTITUTE(Master!E174," ","")</f>
        <v>TIGER2012</v>
      </c>
      <c r="F174" t="s">
        <v>422</v>
      </c>
      <c r="G174" t="str">
        <f t="shared" si="8"/>
        <v>&lt;name&gt;Anacostia Bicycle and Pedestrian Project&lt;/name&gt;</v>
      </c>
      <c r="H174" t="str">
        <f t="shared" si="9"/>
        <v>&lt;description&gt;&lt;![CDATA[&lt;b&gt;Applicant:&lt;/b&gt; District of Columbia DOT&lt;br&gt;&lt;b&gt;TIGER Round:&lt;/b&gt; TIGER 2012&lt;br&gt;&lt;b&gt;Urban/Rural:&lt;/b&gt;Urban&lt;br&gt;&lt;b&gt;TIGER Award: &lt;/b&gt;10000000&lt;br&gt;&lt;b&gt;Modal Administration:&lt;/b&gt;FHWA&lt;br&gt;&lt;b&gt;Progject Type:&lt;/b&gt; Bicycle and Pedestrian&lt;br&gt;&lt;br&gt;&lt;b&gt;Project Description:&lt;/b&gt; TIGER funds will complete four missing miles of bicycle and pedestrian paths on the Kenilworth Gardens Trail, connecting hundreds of miles of existing trail networks in Maryland and DC. This path will create new options for bicycle commuters and bring economic and health benefits to communities along the trail. The overall project includes the construction of five bridges, raised pathways, and multi-use paths. It will connect 16 waterfront neighborhoods to the Anacostia River, as well as the Southwest Waterfront, the Nationals baseball stadium, the Navy Yard, RFK Stadium, the National Arboretum, and other popular destinations.]]&gt;&lt;/description&gt;</v>
      </c>
      <c r="I174" t="str">
        <f t="shared" si="10"/>
        <v>&lt;styleUrl&gt;#TIGER2012&lt;/styleUrl&gt;</v>
      </c>
      <c r="J174" t="str">
        <f t="shared" si="11"/>
        <v>&lt;Point&gt;&lt;coordinates&gt;-76.94858,38.908408,0&lt;/coordinates&gt;&lt;/Point&gt;</v>
      </c>
      <c r="K174" t="s">
        <v>423</v>
      </c>
    </row>
    <row r="175" spans="1:11" x14ac:dyDescent="0.25">
      <c r="A175">
        <f>Master!I175</f>
        <v>48.941232999999997</v>
      </c>
      <c r="B175">
        <f>Master!J175</f>
        <v>-100.05203899999999</v>
      </c>
      <c r="C175" t="str">
        <f>Master!C175</f>
        <v>BIA 7 - College Road Improvements</v>
      </c>
      <c r="D175" t="str">
        <f>"&lt;b&gt;Applicant:&lt;/b&gt; "&amp;Master!D175&amp;"&lt;br&gt;&lt;b&gt;TIGER Round:&lt;/b&gt; "&amp;Master!E175&amp;"&lt;br&gt;&lt;b&gt;Urban/Rural:&lt;/b&gt;"&amp;Master!B175&amp;"&lt;br&gt;&lt;b&gt;TIGER Award: &lt;/b&gt;"&amp;Master!H175&amp;"&lt;br&gt;&lt;b&gt;Modal Administration:&lt;/b&gt;"&amp;Master!A175&amp;"&lt;br&gt;&lt;b&gt;Progject Type:&lt;/b&gt; "&amp;Master!F175&amp;"&lt;br&gt;&lt;br&gt;&lt;b&gt;Project Description:&lt;/b&gt; "&amp;Master!G175</f>
        <v>&lt;b&gt;Applicant:&lt;/b&gt; Turtle Mountain Band of Chippewa&lt;br&gt;&lt;b&gt;TIGER Round:&lt;/b&gt; TIGER 2012&lt;br&gt;&lt;b&gt;Urban/Rural:&lt;/b&gt;Rural&lt;br&gt;&lt;b&gt;TIGER Award: &lt;/b&gt;4000000&lt;br&gt;&lt;b&gt;Modal Administration:&lt;/b&gt;FHWA&lt;br&gt;&lt;b&gt;Progject Type:&lt;/b&gt; Road&lt;br&gt;&lt;br&gt;&lt;b&gt;Project Description:&lt;/b&gt; TIGER funds will reconstruct 4.26 miles of the most heavily traveled road in the Turtle Mountain Band of Chippewa community, as well as add pedestrian and bicycle paths. Rebuilding College Road will address the roadway’s current state of disrepair and improve safety for pedestrians and cyclists who currently travel on the road’s narrow shoulders.</v>
      </c>
      <c r="E175" t="str">
        <f>SUBSTITUTE(Master!E175," ","")</f>
        <v>TIGER2012</v>
      </c>
      <c r="F175" t="s">
        <v>422</v>
      </c>
      <c r="G175" t="str">
        <f t="shared" si="8"/>
        <v>&lt;name&gt;BIA 7 - College Road Improvements&lt;/name&gt;</v>
      </c>
      <c r="H175" t="str">
        <f t="shared" si="9"/>
        <v>&lt;description&gt;&lt;![CDATA[&lt;b&gt;Applicant:&lt;/b&gt; Turtle Mountain Band of Chippewa&lt;br&gt;&lt;b&gt;TIGER Round:&lt;/b&gt; TIGER 2012&lt;br&gt;&lt;b&gt;Urban/Rural:&lt;/b&gt;Rural&lt;br&gt;&lt;b&gt;TIGER Award: &lt;/b&gt;4000000&lt;br&gt;&lt;b&gt;Modal Administration:&lt;/b&gt;FHWA&lt;br&gt;&lt;b&gt;Progject Type:&lt;/b&gt; Road&lt;br&gt;&lt;br&gt;&lt;b&gt;Project Description:&lt;/b&gt; TIGER funds will reconstruct 4.26 miles of the most heavily traveled road in the Turtle Mountain Band of Chippewa community, as well as add pedestrian and bicycle paths. Rebuilding College Road will address the roadway’s current state of disrepair and improve safety for pedestrians and cyclists who currently travel on the road’s narrow shoulders.]]&gt;&lt;/description&gt;</v>
      </c>
      <c r="I175" t="str">
        <f t="shared" si="10"/>
        <v>&lt;styleUrl&gt;#TIGER2012&lt;/styleUrl&gt;</v>
      </c>
      <c r="J175" t="str">
        <f t="shared" si="11"/>
        <v>&lt;Point&gt;&lt;coordinates&gt;-100.052039,48.941233,0&lt;/coordinates&gt;&lt;/Point&gt;</v>
      </c>
      <c r="K175" t="s">
        <v>423</v>
      </c>
    </row>
    <row r="176" spans="1:11" x14ac:dyDescent="0.25">
      <c r="A176">
        <f>Master!I176</f>
        <v>33.520684000000003</v>
      </c>
      <c r="B176">
        <f>Master!J176</f>
        <v>-86.809912999999995</v>
      </c>
      <c r="C176" t="str">
        <f>Master!C176</f>
        <v>Birmingham Roads to Recovery</v>
      </c>
      <c r="D176" t="str">
        <f>"&lt;b&gt;Applicant:&lt;/b&gt; "&amp;Master!D176&amp;"&lt;br&gt;&lt;b&gt;TIGER Round:&lt;/b&gt; "&amp;Master!E176&amp;"&lt;br&gt;&lt;b&gt;Urban/Rural:&lt;/b&gt;"&amp;Master!B176&amp;"&lt;br&gt;&lt;b&gt;TIGER Award: &lt;/b&gt;"&amp;Master!H176&amp;"&lt;br&gt;&lt;b&gt;Modal Administration:&lt;/b&gt;"&amp;Master!A176&amp;"&lt;br&gt;&lt;b&gt;Progject Type:&lt;/b&gt; "&amp;Master!F176&amp;"&lt;br&gt;&lt;br&gt;&lt;b&gt;Project Description:&lt;/b&gt; "&amp;Master!G176</f>
        <v xml:space="preserve">&lt;b&gt;Applicant:&lt;/b&gt; City of Birmingham, AL&lt;br&gt;&lt;b&gt;TIGER Round:&lt;/b&gt; TIGER 2012&lt;br&gt;&lt;b&gt;Urban/Rural:&lt;/b&gt;Urban&lt;br&gt;&lt;b&gt;TIGER Award: &lt;/b&gt;10000000&lt;br&gt;&lt;b&gt;Modal Administration:&lt;/b&gt;FHWA&lt;br&gt;&lt;b&gt;Progject Type:&lt;/b&gt; Road&lt;br&gt;&lt;br&gt;&lt;b&gt;Project Description:&lt;/b&gt; TIGER funds will complete a regional multimodal street network in a community devastated by tornadoes in 2011. Rebuilding the Birmingham-area roads network will reconnect residents with public transit hubs, schools, employment centers, recreational facilities, and historic Civil Rights destinations. 
</v>
      </c>
      <c r="E176" t="str">
        <f>SUBSTITUTE(Master!E176," ","")</f>
        <v>TIGER2012</v>
      </c>
      <c r="F176" t="s">
        <v>422</v>
      </c>
      <c r="G176" t="str">
        <f t="shared" si="8"/>
        <v>&lt;name&gt;Birmingham Roads to Recovery&lt;/name&gt;</v>
      </c>
      <c r="H176" t="str">
        <f t="shared" si="9"/>
        <v>&lt;description&gt;&lt;![CDATA[&lt;b&gt;Applicant:&lt;/b&gt; City of Birmingham, AL&lt;br&gt;&lt;b&gt;TIGER Round:&lt;/b&gt; TIGER 2012&lt;br&gt;&lt;b&gt;Urban/Rural:&lt;/b&gt;Urban&lt;br&gt;&lt;b&gt;TIGER Award: &lt;/b&gt;10000000&lt;br&gt;&lt;b&gt;Modal Administration:&lt;/b&gt;FHWA&lt;br&gt;&lt;b&gt;Progject Type:&lt;/b&gt; Road&lt;br&gt;&lt;br&gt;&lt;b&gt;Project Description:&lt;/b&gt; TIGER funds will complete a regional multimodal street network in a community devastated by tornadoes in 2011. Rebuilding the Birmingham-area roads network will reconnect residents with public transit hubs, schools, employment centers, recreational facilities, and historic Civil Rights destinations. 
]]&gt;&lt;/description&gt;</v>
      </c>
      <c r="I176" t="str">
        <f t="shared" si="10"/>
        <v>&lt;styleUrl&gt;#TIGER2012&lt;/styleUrl&gt;</v>
      </c>
      <c r="J176" t="str">
        <f t="shared" si="11"/>
        <v>&lt;Point&gt;&lt;coordinates&gt;-86.809913,33.520684,0&lt;/coordinates&gt;&lt;/Point&gt;</v>
      </c>
      <c r="K176" t="s">
        <v>423</v>
      </c>
    </row>
    <row r="177" spans="1:11" x14ac:dyDescent="0.25">
      <c r="A177">
        <f>Master!I177</f>
        <v>37.581085000000002</v>
      </c>
      <c r="B177">
        <f>Master!J177</f>
        <v>-81.382794000000004</v>
      </c>
      <c r="C177" t="str">
        <f>Master!C177</f>
        <v>Coalfields Expressway</v>
      </c>
      <c r="D177" t="str">
        <f>"&lt;b&gt;Applicant:&lt;/b&gt; "&amp;Master!D177&amp;"&lt;br&gt;&lt;b&gt;TIGER Round:&lt;/b&gt; "&amp;Master!E177&amp;"&lt;br&gt;&lt;b&gt;Urban/Rural:&lt;/b&gt;"&amp;Master!B177&amp;"&lt;br&gt;&lt;b&gt;TIGER Award: &lt;/b&gt;"&amp;Master!H177&amp;"&lt;br&gt;&lt;b&gt;Modal Administration:&lt;/b&gt;"&amp;Master!A177&amp;"&lt;br&gt;&lt;b&gt;Progject Type:&lt;/b&gt; "&amp;Master!F177&amp;"&lt;br&gt;&lt;br&gt;&lt;b&gt;Project Description:&lt;/b&gt; "&amp;Master!G177</f>
        <v>&lt;b&gt;Applicant:&lt;/b&gt; Coalfields Expressway Authority&lt;br&gt;&lt;b&gt;TIGER Round:&lt;/b&gt; TIGER 2012&lt;br&gt;&lt;b&gt;Urban/Rural:&lt;/b&gt;Rural&lt;br&gt;&lt;b&gt;TIGER Award: &lt;/b&gt;5000000&lt;br&gt;&lt;b&gt;Modal Administration:&lt;/b&gt;FHWA&lt;br&gt;&lt;b&gt;Progject Type:&lt;/b&gt; Road&lt;br&gt;&lt;br&gt;&lt;b&gt;Project Description:&lt;/b&gt; TIGER funds will support the building of a 62-mile, four-lane, divided, limited access highway. This grant will fund a four-mile segment of the project northeast of the Town of Mullens and enable previously constructed sections to be extended. The current system of rural roads passes through 31 towns and eight school zones, and encounters many at-grade railroad crossings and restricted bridges, addressing safety and state of good repair concerns.</v>
      </c>
      <c r="E177" t="str">
        <f>SUBSTITUTE(Master!E177," ","")</f>
        <v>TIGER2012</v>
      </c>
      <c r="F177" t="s">
        <v>422</v>
      </c>
      <c r="G177" t="str">
        <f t="shared" si="8"/>
        <v>&lt;name&gt;Coalfields Expressway&lt;/name&gt;</v>
      </c>
      <c r="H177" t="str">
        <f t="shared" si="9"/>
        <v>&lt;description&gt;&lt;![CDATA[&lt;b&gt;Applicant:&lt;/b&gt; Coalfields Expressway Authority&lt;br&gt;&lt;b&gt;TIGER Round:&lt;/b&gt; TIGER 2012&lt;br&gt;&lt;b&gt;Urban/Rural:&lt;/b&gt;Rural&lt;br&gt;&lt;b&gt;TIGER Award: &lt;/b&gt;5000000&lt;br&gt;&lt;b&gt;Modal Administration:&lt;/b&gt;FHWA&lt;br&gt;&lt;b&gt;Progject Type:&lt;/b&gt; Road&lt;br&gt;&lt;br&gt;&lt;b&gt;Project Description:&lt;/b&gt; TIGER funds will support the building of a 62-mile, four-lane, divided, limited access highway. This grant will fund a four-mile segment of the project northeast of the Town of Mullens and enable previously constructed sections to be extended. The current system of rural roads passes through 31 towns and eight school zones, and encounters many at-grade railroad crossings and restricted bridges, addressing safety and state of good repair concerns.]]&gt;&lt;/description&gt;</v>
      </c>
      <c r="I177" t="str">
        <f t="shared" si="10"/>
        <v>&lt;styleUrl&gt;#TIGER2012&lt;/styleUrl&gt;</v>
      </c>
      <c r="J177" t="str">
        <f t="shared" si="11"/>
        <v>&lt;Point&gt;&lt;coordinates&gt;-81.382794,37.581085,0&lt;/coordinates&gt;&lt;/Point&gt;</v>
      </c>
      <c r="K177" t="s">
        <v>423</v>
      </c>
    </row>
    <row r="178" spans="1:11" x14ac:dyDescent="0.25">
      <c r="A178">
        <f>Master!I178</f>
        <v>43.206749000000002</v>
      </c>
      <c r="B178">
        <f>Master!J178</f>
        <v>-71.536426000000006</v>
      </c>
      <c r="C178" t="str">
        <f>Master!C178</f>
        <v>Concord Downtown Complete Streets Project</v>
      </c>
      <c r="D178" t="str">
        <f>"&lt;b&gt;Applicant:&lt;/b&gt; "&amp;Master!D178&amp;"&lt;br&gt;&lt;b&gt;TIGER Round:&lt;/b&gt; "&amp;Master!E178&amp;"&lt;br&gt;&lt;b&gt;Urban/Rural:&lt;/b&gt;"&amp;Master!B178&amp;"&lt;br&gt;&lt;b&gt;TIGER Award: &lt;/b&gt;"&amp;Master!H178&amp;"&lt;br&gt;&lt;b&gt;Modal Administration:&lt;/b&gt;"&amp;Master!A178&amp;"&lt;br&gt;&lt;b&gt;Progject Type:&lt;/b&gt; "&amp;Master!F178&amp;"&lt;br&gt;&lt;br&gt;&lt;b&gt;Project Description:&lt;/b&gt; "&amp;Master!G178</f>
        <v>&lt;b&gt;Applicant:&lt;/b&gt; City of Concord, NH&lt;br&gt;&lt;b&gt;TIGER Round:&lt;/b&gt; TIGER 2012&lt;br&gt;&lt;b&gt;Urban/Rural:&lt;/b&gt;Rural&lt;br&gt;&lt;b&gt;TIGER Award: &lt;/b&gt;4710000&lt;br&gt;&lt;b&gt;Modal Administration:&lt;/b&gt;FHWA&lt;br&gt;&lt;b&gt;Progject Type:&lt;/b&gt; Road&lt;br&gt;&lt;br&gt;&lt;b&gt;Project Description:&lt;/b&gt; TIGER funds will reconstruct a 12-block section of Main Street in downtown Concord. Currently, Main Street is in a state of disrepair and cannot support optimal traffic operation. The project will improve safety and livability in the community by reconstructing the roadway from four lanes to three lanes, adding wider shoulders to accommodate bicycles, and bringing sidewalks into ADA-compliance.</v>
      </c>
      <c r="E178" t="str">
        <f>SUBSTITUTE(Master!E178," ","")</f>
        <v>TIGER2012</v>
      </c>
      <c r="F178" t="s">
        <v>422</v>
      </c>
      <c r="G178" t="str">
        <f t="shared" si="8"/>
        <v>&lt;name&gt;Concord Downtown Complete Streets Project&lt;/name&gt;</v>
      </c>
      <c r="H178" t="str">
        <f t="shared" si="9"/>
        <v>&lt;description&gt;&lt;![CDATA[&lt;b&gt;Applicant:&lt;/b&gt; City of Concord, NH&lt;br&gt;&lt;b&gt;TIGER Round:&lt;/b&gt; TIGER 2012&lt;br&gt;&lt;b&gt;Urban/Rural:&lt;/b&gt;Rural&lt;br&gt;&lt;b&gt;TIGER Award: &lt;/b&gt;4710000&lt;br&gt;&lt;b&gt;Modal Administration:&lt;/b&gt;FHWA&lt;br&gt;&lt;b&gt;Progject Type:&lt;/b&gt; Road&lt;br&gt;&lt;br&gt;&lt;b&gt;Project Description:&lt;/b&gt; TIGER funds will reconstruct a 12-block section of Main Street in downtown Concord. Currently, Main Street is in a state of disrepair and cannot support optimal traffic operation. The project will improve safety and livability in the community by reconstructing the roadway from four lanes to three lanes, adding wider shoulders to accommodate bicycles, and bringing sidewalks into ADA-compliance.]]&gt;&lt;/description&gt;</v>
      </c>
      <c r="I178" t="str">
        <f t="shared" si="10"/>
        <v>&lt;styleUrl&gt;#TIGER2012&lt;/styleUrl&gt;</v>
      </c>
      <c r="J178" t="str">
        <f t="shared" si="11"/>
        <v>&lt;Point&gt;&lt;coordinates&gt;-71.536426,43.206749,0&lt;/coordinates&gt;&lt;/Point&gt;</v>
      </c>
      <c r="K178" t="s">
        <v>423</v>
      </c>
    </row>
    <row r="179" spans="1:11" x14ac:dyDescent="0.25">
      <c r="A179">
        <f>Master!I179</f>
        <v>41.888362000000001</v>
      </c>
      <c r="B179">
        <f>Master!J179</f>
        <v>-87.686513000000005</v>
      </c>
      <c r="C179" t="str">
        <f>Master!C179</f>
        <v>CREATE</v>
      </c>
      <c r="D179" t="str">
        <f>"&lt;b&gt;Applicant:&lt;/b&gt; "&amp;Master!D179&amp;"&lt;br&gt;&lt;b&gt;TIGER Round:&lt;/b&gt; "&amp;Master!E179&amp;"&lt;br&gt;&lt;b&gt;Urban/Rural:&lt;/b&gt;"&amp;Master!B179&amp;"&lt;br&gt;&lt;b&gt;TIGER Award: &lt;/b&gt;"&amp;Master!H179&amp;"&lt;br&gt;&lt;b&gt;Modal Administration:&lt;/b&gt;"&amp;Master!A179&amp;"&lt;br&gt;&lt;b&gt;Progject Type:&lt;/b&gt; "&amp;Master!F179&amp;"&lt;br&gt;&lt;br&gt;&lt;b&gt;Project Description:&lt;/b&gt; "&amp;Master!G179</f>
        <v>&lt;b&gt;Applicant:&lt;/b&gt; Illinois DOT&lt;br&gt;&lt;b&gt;TIGER Round:&lt;/b&gt; TIGER 2012&lt;br&gt;&lt;b&gt;Urban/Rural:&lt;/b&gt;Urban&lt;br&gt;&lt;b&gt;TIGER Award: &lt;/b&gt;10440000&lt;br&gt;&lt;b&gt;Modal Administration:&lt;/b&gt;FHWA&lt;br&gt;&lt;b&gt;Progject Type:&lt;/b&gt; Rail&lt;br&gt;&lt;br&gt;&lt;b&gt;Project Description:&lt;/b&gt; TIGER funds will be used to complete two projects in the Chicago Region Environmental and Transportation Efficiency (CREATE) program, a public-private partnership to improve freight flows through the Chicago region. The partnership includes the Illinois DOT, Chicago DOT, Metra, Amtrak, and the Association of American Railroads (AAR). This grant funding completes the planned improvements along the Western Avenue rail corridor, including replacing 16 hand-thrown switches with automatic switches; constructing connection tracks between CSX, Norfolk Southern, and BNSF tracks; and installing a computerized Traffic Control System to improve speeds and reduce delays throughout the corridor.</v>
      </c>
      <c r="E179" t="str">
        <f>SUBSTITUTE(Master!E179," ","")</f>
        <v>TIGER2012</v>
      </c>
      <c r="F179" t="s">
        <v>422</v>
      </c>
      <c r="G179" t="str">
        <f t="shared" si="8"/>
        <v>&lt;name&gt;CREATE&lt;/name&gt;</v>
      </c>
      <c r="H179" t="str">
        <f t="shared" si="9"/>
        <v>&lt;description&gt;&lt;![CDATA[&lt;b&gt;Applicant:&lt;/b&gt; Illinois DOT&lt;br&gt;&lt;b&gt;TIGER Round:&lt;/b&gt; TIGER 2012&lt;br&gt;&lt;b&gt;Urban/Rural:&lt;/b&gt;Urban&lt;br&gt;&lt;b&gt;TIGER Award: &lt;/b&gt;10440000&lt;br&gt;&lt;b&gt;Modal Administration:&lt;/b&gt;FHWA&lt;br&gt;&lt;b&gt;Progject Type:&lt;/b&gt; Rail&lt;br&gt;&lt;br&gt;&lt;b&gt;Project Description:&lt;/b&gt; TIGER funds will be used to complete two projects in the Chicago Region Environmental and Transportation Efficiency (CREATE) program, a public-private partnership to improve freight flows through the Chicago region. The partnership includes the Illinois DOT, Chicago DOT, Metra, Amtrak, and the Association of American Railroads (AAR). This grant funding completes the planned improvements along the Western Avenue rail corridor, including replacing 16 hand-thrown switches with automatic switches; constructing connection tracks between CSX, Norfolk Southern, and BNSF tracks; and installing a computerized Traffic Control System to improve speeds and reduce delays throughout the corridor.]]&gt;&lt;/description&gt;</v>
      </c>
      <c r="I179" t="str">
        <f t="shared" si="10"/>
        <v>&lt;styleUrl&gt;#TIGER2012&lt;/styleUrl&gt;</v>
      </c>
      <c r="J179" t="str">
        <f t="shared" si="11"/>
        <v>&lt;Point&gt;&lt;coordinates&gt;-87.686513,41.888362,0&lt;/coordinates&gt;&lt;/Point&gt;</v>
      </c>
      <c r="K179" t="s">
        <v>423</v>
      </c>
    </row>
    <row r="180" spans="1:11" x14ac:dyDescent="0.25">
      <c r="A180">
        <f>Master!I180</f>
        <v>41.833927000000003</v>
      </c>
      <c r="B180">
        <f>Master!J180</f>
        <v>-90.196166000000005</v>
      </c>
      <c r="C180" t="str">
        <f>Master!C180</f>
        <v>Downtown Clinton Street Improvements</v>
      </c>
      <c r="D180" t="str">
        <f>"&lt;b&gt;Applicant:&lt;/b&gt; "&amp;Master!D180&amp;"&lt;br&gt;&lt;b&gt;TIGER Round:&lt;/b&gt; "&amp;Master!E180&amp;"&lt;br&gt;&lt;b&gt;Urban/Rural:&lt;/b&gt;"&amp;Master!B180&amp;"&lt;br&gt;&lt;b&gt;TIGER Award: &lt;/b&gt;"&amp;Master!H180&amp;"&lt;br&gt;&lt;b&gt;Modal Administration:&lt;/b&gt;"&amp;Master!A180&amp;"&lt;br&gt;&lt;b&gt;Progject Type:&lt;/b&gt; "&amp;Master!F180&amp;"&lt;br&gt;&lt;br&gt;&lt;b&gt;Project Description:&lt;/b&gt; "&amp;Master!G180</f>
        <v>&lt;b&gt;Applicant:&lt;/b&gt; City of Clinton, IA&lt;br&gt;&lt;b&gt;TIGER Round:&lt;/b&gt; TIGER 2012&lt;br&gt;&lt;b&gt;Urban/Rural:&lt;/b&gt;Rural&lt;br&gt;&lt;b&gt;TIGER Award: &lt;/b&gt;2700000&lt;br&gt;&lt;b&gt;Modal Administration:&lt;/b&gt;FHWA&lt;br&gt;&lt;b&gt;Progject Type:&lt;/b&gt; Road&lt;br&gt;&lt;br&gt;&lt;b&gt;Project Description:&lt;/b&gt; TIGER funds will be used to reconstruct 1.77 miles of Camanche Ave (U.S. Highway 30), which will improve road conditions and mobility in a redeveloping area. The city will shift the roadway 20 degrees south to create more space between Camanche Avenue and the properties bordering it, improving access to the roadway from intersecting streets. In addition, Clinton is constructing an adjoining shared-use trail that provides a direct connection to the Mississippi River Trail.</v>
      </c>
      <c r="E180" t="str">
        <f>SUBSTITUTE(Master!E180," ","")</f>
        <v>TIGER2012</v>
      </c>
      <c r="F180" t="s">
        <v>422</v>
      </c>
      <c r="G180" t="str">
        <f t="shared" si="8"/>
        <v>&lt;name&gt;Downtown Clinton Street Improvements&lt;/name&gt;</v>
      </c>
      <c r="H180" t="str">
        <f t="shared" si="9"/>
        <v>&lt;description&gt;&lt;![CDATA[&lt;b&gt;Applicant:&lt;/b&gt; City of Clinton, IA&lt;br&gt;&lt;b&gt;TIGER Round:&lt;/b&gt; TIGER 2012&lt;br&gt;&lt;b&gt;Urban/Rural:&lt;/b&gt;Rural&lt;br&gt;&lt;b&gt;TIGER Award: &lt;/b&gt;2700000&lt;br&gt;&lt;b&gt;Modal Administration:&lt;/b&gt;FHWA&lt;br&gt;&lt;b&gt;Progject Type:&lt;/b&gt; Road&lt;br&gt;&lt;br&gt;&lt;b&gt;Project Description:&lt;/b&gt; TIGER funds will be used to reconstruct 1.77 miles of Camanche Ave (U.S. Highway 30), which will improve road conditions and mobility in a redeveloping area. The city will shift the roadway 20 degrees south to create more space between Camanche Avenue and the properties bordering it, improving access to the roadway from intersecting streets. In addition, Clinton is constructing an adjoining shared-use trail that provides a direct connection to the Mississippi River Trail.]]&gt;&lt;/description&gt;</v>
      </c>
      <c r="I180" t="str">
        <f t="shared" si="10"/>
        <v>&lt;styleUrl&gt;#TIGER2012&lt;/styleUrl&gt;</v>
      </c>
      <c r="J180" t="str">
        <f t="shared" si="11"/>
        <v>&lt;Point&gt;&lt;coordinates&gt;-90.196166,41.833927,0&lt;/coordinates&gt;&lt;/Point&gt;</v>
      </c>
      <c r="K180" t="s">
        <v>423</v>
      </c>
    </row>
    <row r="181" spans="1:11" x14ac:dyDescent="0.25">
      <c r="A181">
        <f>Master!I181</f>
        <v>40.455249000000002</v>
      </c>
      <c r="B181">
        <f>Master!J181</f>
        <v>-79.925021000000001</v>
      </c>
      <c r="C181" t="str">
        <f>Master!C181</f>
        <v>East Liberty Transit Center</v>
      </c>
      <c r="D181" t="str">
        <f>"&lt;b&gt;Applicant:&lt;/b&gt; "&amp;Master!D181&amp;"&lt;br&gt;&lt;b&gt;TIGER Round:&lt;/b&gt; "&amp;Master!E181&amp;"&lt;br&gt;&lt;b&gt;Urban/Rural:&lt;/b&gt;"&amp;Master!B181&amp;"&lt;br&gt;&lt;b&gt;TIGER Award: &lt;/b&gt;"&amp;Master!H181&amp;"&lt;br&gt;&lt;b&gt;Modal Administration:&lt;/b&gt;"&amp;Master!A181&amp;"&lt;br&gt;&lt;b&gt;Progject Type:&lt;/b&gt; "&amp;Master!F181&amp;"&lt;br&gt;&lt;br&gt;&lt;b&gt;Project Description:&lt;/b&gt; "&amp;Master!G181</f>
        <v>&lt;b&gt;Applicant:&lt;/b&gt; City of Pittsburgh, PA&lt;br&gt;&lt;b&gt;TIGER Round:&lt;/b&gt; TIGER 2012&lt;br&gt;&lt;b&gt;Urban/Rural:&lt;/b&gt;Urban&lt;br&gt;&lt;b&gt;TIGER Award: &lt;/b&gt;15000000&lt;br&gt;&lt;b&gt;Modal Administration:&lt;/b&gt;FTA&lt;br&gt;&lt;b&gt;Progject Type:&lt;/b&gt; Transit&lt;br&gt;&lt;br&gt;&lt;b&gt;Project Description:&lt;/b&gt; TIGER will fund the building of the East Liberty Transit Center, which will be the multimodal heart of a large, transit-oriented development center between the communities of East Liberty, Shadyside, and Squirrel Hill in Pittsburgh. This suite of complementary improvements includes a two-level transit station linking the bus rapid transit service with street level bus service as well as realignment and reopening of streets, sidewalks, streetscapes, a replacement road bridge, adaptive traffic signals, and a bike and pedestrian access bridge.</v>
      </c>
      <c r="E181" t="str">
        <f>SUBSTITUTE(Master!E181," ","")</f>
        <v>TIGER2012</v>
      </c>
      <c r="F181" t="s">
        <v>422</v>
      </c>
      <c r="G181" t="str">
        <f t="shared" si="8"/>
        <v>&lt;name&gt;East Liberty Transit Center&lt;/name&gt;</v>
      </c>
      <c r="H181" t="str">
        <f t="shared" si="9"/>
        <v>&lt;description&gt;&lt;![CDATA[&lt;b&gt;Applicant:&lt;/b&gt; City of Pittsburgh, PA&lt;br&gt;&lt;b&gt;TIGER Round:&lt;/b&gt; TIGER 2012&lt;br&gt;&lt;b&gt;Urban/Rural:&lt;/b&gt;Urban&lt;br&gt;&lt;b&gt;TIGER Award: &lt;/b&gt;15000000&lt;br&gt;&lt;b&gt;Modal Administration:&lt;/b&gt;FTA&lt;br&gt;&lt;b&gt;Progject Type:&lt;/b&gt; Transit&lt;br&gt;&lt;br&gt;&lt;b&gt;Project Description:&lt;/b&gt; TIGER will fund the building of the East Liberty Transit Center, which will be the multimodal heart of a large, transit-oriented development center between the communities of East Liberty, Shadyside, and Squirrel Hill in Pittsburgh. This suite of complementary improvements includes a two-level transit station linking the bus rapid transit service with street level bus service as well as realignment and reopening of streets, sidewalks, streetscapes, a replacement road bridge, adaptive traffic signals, and a bike and pedestrian access bridge.]]&gt;&lt;/description&gt;</v>
      </c>
      <c r="I181" t="str">
        <f t="shared" si="10"/>
        <v>&lt;styleUrl&gt;#TIGER2012&lt;/styleUrl&gt;</v>
      </c>
      <c r="J181" t="str">
        <f t="shared" si="11"/>
        <v>&lt;Point&gt;&lt;coordinates&gt;-79.925021,40.455249,0&lt;/coordinates&gt;&lt;/Point&gt;</v>
      </c>
      <c r="K181" t="s">
        <v>423</v>
      </c>
    </row>
    <row r="182" spans="1:11" x14ac:dyDescent="0.25">
      <c r="A182">
        <f>Master!I182</f>
        <v>26.123670000000001</v>
      </c>
      <c r="B182">
        <f>Master!J182</f>
        <v>-80.143260999999995</v>
      </c>
      <c r="C182" t="str">
        <f>Master!C182</f>
        <v>Fort Lauderdale Wave Streetcar Project</v>
      </c>
      <c r="D182" t="str">
        <f>"&lt;b&gt;Applicant:&lt;/b&gt; "&amp;Master!D182&amp;"&lt;br&gt;&lt;b&gt;TIGER Round:&lt;/b&gt; "&amp;Master!E182&amp;"&lt;br&gt;&lt;b&gt;Urban/Rural:&lt;/b&gt;"&amp;Master!B182&amp;"&lt;br&gt;&lt;b&gt;TIGER Award: &lt;/b&gt;"&amp;Master!H182&amp;"&lt;br&gt;&lt;b&gt;Modal Administration:&lt;/b&gt;"&amp;Master!A182&amp;"&lt;br&gt;&lt;b&gt;Progject Type:&lt;/b&gt; "&amp;Master!F182&amp;"&lt;br&gt;&lt;br&gt;&lt;b&gt;Project Description:&lt;/b&gt; "&amp;Master!G182</f>
        <v>&lt;b&gt;Applicant:&lt;/b&gt; South Florida Regional Transportation Authority&lt;br&gt;&lt;b&gt;TIGER Round:&lt;/b&gt; TIGER 2012&lt;br&gt;&lt;b&gt;Urban/Rural:&lt;/b&gt;Urban&lt;br&gt;&lt;b&gt;TIGER Award: &lt;/b&gt;18000000&lt;br&gt;&lt;b&gt;Modal Administration:&lt;/b&gt;FTA&lt;br&gt;&lt;b&gt;Progject Type:&lt;/b&gt; Transit&lt;br&gt;&lt;br&gt;&lt;b&gt;Project Description:&lt;/b&gt; TIGER dollars will be used to leverage an additional $65 million from the Florida DOT, the City of Fort Lauderdale, and the Broward Metropolitan Planning Organization to build a new streetcar line in downtown Fort Lauderdale. The 1.4 mile streetcar line will serve the downtown urban center, which includes City Hall, the Federal Courthouse, the financial district, and Las Olas Riverfront. With streetcars running every 7.5 minutes, the Wave will serve an estimated 2,800 riders per day, many of whom will be riding transit for the first time.</v>
      </c>
      <c r="E182" t="str">
        <f>SUBSTITUTE(Master!E182," ","")</f>
        <v>TIGER2012</v>
      </c>
      <c r="F182" t="s">
        <v>422</v>
      </c>
      <c r="G182" t="str">
        <f t="shared" si="8"/>
        <v>&lt;name&gt;Fort Lauderdale Wave Streetcar Project&lt;/name&gt;</v>
      </c>
      <c r="H182" t="str">
        <f t="shared" si="9"/>
        <v>&lt;description&gt;&lt;![CDATA[&lt;b&gt;Applicant:&lt;/b&gt; South Florida Regional Transportation Authority&lt;br&gt;&lt;b&gt;TIGER Round:&lt;/b&gt; TIGER 2012&lt;br&gt;&lt;b&gt;Urban/Rural:&lt;/b&gt;Urban&lt;br&gt;&lt;b&gt;TIGER Award: &lt;/b&gt;18000000&lt;br&gt;&lt;b&gt;Modal Administration:&lt;/b&gt;FTA&lt;br&gt;&lt;b&gt;Progject Type:&lt;/b&gt; Transit&lt;br&gt;&lt;br&gt;&lt;b&gt;Project Description:&lt;/b&gt; TIGER dollars will be used to leverage an additional $65 million from the Florida DOT, the City of Fort Lauderdale, and the Broward Metropolitan Planning Organization to build a new streetcar line in downtown Fort Lauderdale. The 1.4 mile streetcar line will serve the downtown urban center, which includes City Hall, the Federal Courthouse, the financial district, and Las Olas Riverfront. With streetcars running every 7.5 minutes, the Wave will serve an estimated 2,800 riders per day, many of whom will be riding transit for the first time.]]&gt;&lt;/description&gt;</v>
      </c>
      <c r="I182" t="str">
        <f t="shared" si="10"/>
        <v>&lt;styleUrl&gt;#TIGER2012&lt;/styleUrl&gt;</v>
      </c>
      <c r="J182" t="str">
        <f t="shared" si="11"/>
        <v>&lt;Point&gt;&lt;coordinates&gt;-80.143261,26.12367,0&lt;/coordinates&gt;&lt;/Point&gt;</v>
      </c>
      <c r="K182" t="s">
        <v>423</v>
      </c>
    </row>
    <row r="183" spans="1:11" x14ac:dyDescent="0.25">
      <c r="A183">
        <f>Master!I183</f>
        <v>30.667714</v>
      </c>
      <c r="B183">
        <f>Master!J183</f>
        <v>-88.037445000000005</v>
      </c>
      <c r="C183" t="str">
        <f>Master!C183</f>
        <v>Garrows Bend Intermodal Container Transfer Facility</v>
      </c>
      <c r="D183" t="str">
        <f>"&lt;b&gt;Applicant:&lt;/b&gt; "&amp;Master!D183&amp;"&lt;br&gt;&lt;b&gt;TIGER Round:&lt;/b&gt; "&amp;Master!E183&amp;"&lt;br&gt;&lt;b&gt;Urban/Rural:&lt;/b&gt;"&amp;Master!B183&amp;"&lt;br&gt;&lt;b&gt;TIGER Award: &lt;/b&gt;"&amp;Master!H183&amp;"&lt;br&gt;&lt;b&gt;Modal Administration:&lt;/b&gt;"&amp;Master!A183&amp;"&lt;br&gt;&lt;b&gt;Progject Type:&lt;/b&gt; "&amp;Master!F183&amp;"&lt;br&gt;&lt;br&gt;&lt;b&gt;Project Description:&lt;/b&gt; "&amp;Master!G183</f>
        <v xml:space="preserve">&lt;b&gt;Applicant:&lt;/b&gt; Alabama State Port Authority&lt;br&gt;&lt;b&gt;TIGER Round:&lt;/b&gt; TIGER 2012&lt;br&gt;&lt;b&gt;Urban/Rural:&lt;/b&gt;Urban&lt;br&gt;&lt;b&gt;TIGER Award: &lt;/b&gt;12000000&lt;br&gt;&lt;b&gt;Modal Administration:&lt;/b&gt;MARAD&lt;br&gt;&lt;b&gt;Progject Type:&lt;/b&gt; Port&lt;br&gt;&lt;br&gt;&lt;b&gt;Project Description:&lt;/b&gt; TIGER funds will enable the Port of Mobile to improve and connect a container facility with the national rail system. The new intermodal facility will feature 20 acres of new rail yard for loading and unloading containers at the water’s edge and 1,225 feet of new rail bridge connecting to five Class I rail companies. 
</v>
      </c>
      <c r="E183" t="str">
        <f>SUBSTITUTE(Master!E183," ","")</f>
        <v>TIGER2012</v>
      </c>
      <c r="F183" t="s">
        <v>422</v>
      </c>
      <c r="G183" t="str">
        <f t="shared" si="8"/>
        <v>&lt;name&gt;Garrows Bend Intermodal Container Transfer Facility&lt;/name&gt;</v>
      </c>
      <c r="H183" t="str">
        <f t="shared" si="9"/>
        <v>&lt;description&gt;&lt;![CDATA[&lt;b&gt;Applicant:&lt;/b&gt; Alabama State Port Authority&lt;br&gt;&lt;b&gt;TIGER Round:&lt;/b&gt; TIGER 2012&lt;br&gt;&lt;b&gt;Urban/Rural:&lt;/b&gt;Urban&lt;br&gt;&lt;b&gt;TIGER Award: &lt;/b&gt;12000000&lt;br&gt;&lt;b&gt;Modal Administration:&lt;/b&gt;MARAD&lt;br&gt;&lt;b&gt;Progject Type:&lt;/b&gt; Port&lt;br&gt;&lt;br&gt;&lt;b&gt;Project Description:&lt;/b&gt; TIGER funds will enable the Port of Mobile to improve and connect a container facility with the national rail system. The new intermodal facility will feature 20 acres of new rail yard for loading and unloading containers at the water’s edge and 1,225 feet of new rail bridge connecting to five Class I rail companies. 
]]&gt;&lt;/description&gt;</v>
      </c>
      <c r="I183" t="str">
        <f t="shared" si="10"/>
        <v>&lt;styleUrl&gt;#TIGER2012&lt;/styleUrl&gt;</v>
      </c>
      <c r="J183" t="str">
        <f t="shared" si="11"/>
        <v>&lt;Point&gt;&lt;coordinates&gt;-88.037445,30.667714,0&lt;/coordinates&gt;&lt;/Point&gt;</v>
      </c>
      <c r="K183" t="s">
        <v>423</v>
      </c>
    </row>
    <row r="184" spans="1:11" x14ac:dyDescent="0.25">
      <c r="A184">
        <f>Master!I184</f>
        <v>25.950541000000001</v>
      </c>
      <c r="B184">
        <f>Master!J184</f>
        <v>-97.411568000000003</v>
      </c>
      <c r="C184" t="str">
        <f>Master!C184</f>
        <v>Gulf Marine Highway Intermodal Project</v>
      </c>
      <c r="D184" t="str">
        <f>"&lt;b&gt;Applicant:&lt;/b&gt; "&amp;Master!D184&amp;"&lt;br&gt;&lt;b&gt;TIGER Round:&lt;/b&gt; "&amp;Master!E184&amp;"&lt;br&gt;&lt;b&gt;Urban/Rural:&lt;/b&gt;"&amp;Master!B184&amp;"&lt;br&gt;&lt;b&gt;TIGER Award: &lt;/b&gt;"&amp;Master!H184&amp;"&lt;br&gt;&lt;b&gt;Modal Administration:&lt;/b&gt;"&amp;Master!A184&amp;"&lt;br&gt;&lt;b&gt;Progject Type:&lt;/b&gt; "&amp;Master!F184&amp;"&lt;br&gt;&lt;br&gt;&lt;b&gt;Project Description:&lt;/b&gt; "&amp;Master!G184</f>
        <v>&lt;b&gt;Applicant:&lt;/b&gt; Brownsville Navigation District&lt;br&gt;&lt;b&gt;TIGER Round:&lt;/b&gt; TIGER 2012&lt;br&gt;&lt;b&gt;Urban/Rural:&lt;/b&gt;Rural&lt;br&gt;&lt;b&gt;TIGER Award: &lt;/b&gt;12000000&lt;br&gt;&lt;b&gt;Modal Administration:&lt;/b&gt;MARAD&lt;br&gt;&lt;b&gt;Progject Type:&lt;/b&gt; Port&lt;br&gt;&lt;br&gt;&lt;b&gt;Project Description:&lt;/b&gt; The TIGER grant will support the construction of a new 600-foot cargo dock on the south side of the Brownsville ship channel, allowing for the expansion of marine highway container operations. The new dock will include railroad sidings which will improve the intermodal transfer of materials and containers to rail or trucks for inland delivery. The expansion will also provide a second heavy-load capacity dock for steel and bulk materials traveling through the Port of Brownsville.</v>
      </c>
      <c r="E184" t="str">
        <f>SUBSTITUTE(Master!E184," ","")</f>
        <v>TIGER2012</v>
      </c>
      <c r="F184" t="s">
        <v>422</v>
      </c>
      <c r="G184" t="str">
        <f t="shared" si="8"/>
        <v>&lt;name&gt;Gulf Marine Highway Intermodal Project&lt;/name&gt;</v>
      </c>
      <c r="H184" t="str">
        <f t="shared" si="9"/>
        <v>&lt;description&gt;&lt;![CDATA[&lt;b&gt;Applicant:&lt;/b&gt; Brownsville Navigation District&lt;br&gt;&lt;b&gt;TIGER Round:&lt;/b&gt; TIGER 2012&lt;br&gt;&lt;b&gt;Urban/Rural:&lt;/b&gt;Rural&lt;br&gt;&lt;b&gt;TIGER Award: &lt;/b&gt;12000000&lt;br&gt;&lt;b&gt;Modal Administration:&lt;/b&gt;MARAD&lt;br&gt;&lt;b&gt;Progject Type:&lt;/b&gt; Port&lt;br&gt;&lt;br&gt;&lt;b&gt;Project Description:&lt;/b&gt; The TIGER grant will support the construction of a new 600-foot cargo dock on the south side of the Brownsville ship channel, allowing for the expansion of marine highway container operations. The new dock will include railroad sidings which will improve the intermodal transfer of materials and containers to rail or trucks for inland delivery. The expansion will also provide a second heavy-load capacity dock for steel and bulk materials traveling through the Port of Brownsville.]]&gt;&lt;/description&gt;</v>
      </c>
      <c r="I184" t="str">
        <f t="shared" si="10"/>
        <v>&lt;styleUrl&gt;#TIGER2012&lt;/styleUrl&gt;</v>
      </c>
      <c r="J184" t="str">
        <f t="shared" si="11"/>
        <v>&lt;Point&gt;&lt;coordinates&gt;-97.411568,25.950541,0&lt;/coordinates&gt;&lt;/Point&gt;</v>
      </c>
      <c r="K184" t="s">
        <v>423</v>
      </c>
    </row>
    <row r="185" spans="1:11" x14ac:dyDescent="0.25">
      <c r="A185">
        <f>Master!I185</f>
        <v>41.768721999999997</v>
      </c>
      <c r="B185">
        <f>Master!J185</f>
        <v>-72.681687999999994</v>
      </c>
      <c r="C185" t="str">
        <f>Master!C185</f>
        <v>Hartford's Intermodal Transportation Triangle</v>
      </c>
      <c r="D185" t="str">
        <f>"&lt;b&gt;Applicant:&lt;/b&gt; "&amp;Master!D185&amp;"&lt;br&gt;&lt;b&gt;TIGER Round:&lt;/b&gt; "&amp;Master!E185&amp;"&lt;br&gt;&lt;b&gt;Urban/Rural:&lt;/b&gt;"&amp;Master!B185&amp;"&lt;br&gt;&lt;b&gt;TIGER Award: &lt;/b&gt;"&amp;Master!H185&amp;"&lt;br&gt;&lt;b&gt;Modal Administration:&lt;/b&gt;"&amp;Master!A185&amp;"&lt;br&gt;&lt;b&gt;Progject Type:&lt;/b&gt; "&amp;Master!F185&amp;"&lt;br&gt;&lt;br&gt;&lt;b&gt;Project Description:&lt;/b&gt; "&amp;Master!G185</f>
        <v>&lt;b&gt;Applicant:&lt;/b&gt; City of Hartford, CT&lt;br&gt;&lt;b&gt;TIGER Round:&lt;/b&gt; TIGER 2012&lt;br&gt;&lt;b&gt;Urban/Rural:&lt;/b&gt;Urban&lt;br&gt;&lt;b&gt;TIGER Award: &lt;/b&gt;10000000&lt;br&gt;&lt;b&gt;Modal Administration:&lt;/b&gt;FTA&lt;br&gt;&lt;b&gt;Progject Type:&lt;/b&gt; Transit&lt;br&gt;&lt;br&gt;&lt;b&gt;Project Description:&lt;/b&gt; TIGER funds will help the City of Hartford improve connectivity between its historic Main Street and Camden Union Station, the regional transportation hub for intercity rail and bus. The project includes bus stop enhancements and pedestrian access improvements at Union Station. It also incorporates Complete Streets elements, constructing water infrastructure in Bushnell Park North and re-designing streets within the Intermodal Triangle for bus access. By rerouting buses within the project area and allowing bus operations on Main Street, Union Station will be better linked to the city’s commercial core.</v>
      </c>
      <c r="E185" t="str">
        <f>SUBSTITUTE(Master!E185," ","")</f>
        <v>TIGER2012</v>
      </c>
      <c r="F185" t="s">
        <v>422</v>
      </c>
      <c r="G185" t="str">
        <f t="shared" si="8"/>
        <v>&lt;name&gt;Hartford's Intermodal Transportation Triangle&lt;/name&gt;</v>
      </c>
      <c r="H185" t="str">
        <f t="shared" si="9"/>
        <v>&lt;description&gt;&lt;![CDATA[&lt;b&gt;Applicant:&lt;/b&gt; City of Hartford, CT&lt;br&gt;&lt;b&gt;TIGER Round:&lt;/b&gt; TIGER 2012&lt;br&gt;&lt;b&gt;Urban/Rural:&lt;/b&gt;Urban&lt;br&gt;&lt;b&gt;TIGER Award: &lt;/b&gt;10000000&lt;br&gt;&lt;b&gt;Modal Administration:&lt;/b&gt;FTA&lt;br&gt;&lt;b&gt;Progject Type:&lt;/b&gt; Transit&lt;br&gt;&lt;br&gt;&lt;b&gt;Project Description:&lt;/b&gt; TIGER funds will help the City of Hartford improve connectivity between its historic Main Street and Camden Union Station, the regional transportation hub for intercity rail and bus. The project includes bus stop enhancements and pedestrian access improvements at Union Station. It also incorporates Complete Streets elements, constructing water infrastructure in Bushnell Park North and re-designing streets within the Intermodal Triangle for bus access. By rerouting buses within the project area and allowing bus operations on Main Street, Union Station will be better linked to the city’s commercial core.]]&gt;&lt;/description&gt;</v>
      </c>
      <c r="I185" t="str">
        <f t="shared" si="10"/>
        <v>&lt;styleUrl&gt;#TIGER2012&lt;/styleUrl&gt;</v>
      </c>
      <c r="J185" t="str">
        <f t="shared" si="11"/>
        <v>&lt;Point&gt;&lt;coordinates&gt;-72.681688,41.768722,0&lt;/coordinates&gt;&lt;/Point&gt;</v>
      </c>
      <c r="K185" t="s">
        <v>423</v>
      </c>
    </row>
    <row r="186" spans="1:11" x14ac:dyDescent="0.25">
      <c r="A186">
        <f>Master!I186</f>
        <v>29.760003000000001</v>
      </c>
      <c r="B186">
        <f>Master!J186</f>
        <v>-95.369523999999998</v>
      </c>
      <c r="C186" t="str">
        <f>Master!C186</f>
        <v>Houston Regional Multimodal Connections to Transit</v>
      </c>
      <c r="D186" t="str">
        <f>"&lt;b&gt;Applicant:&lt;/b&gt; "&amp;Master!D186&amp;"&lt;br&gt;&lt;b&gt;TIGER Round:&lt;/b&gt; "&amp;Master!E186&amp;"&lt;br&gt;&lt;b&gt;Urban/Rural:&lt;/b&gt;"&amp;Master!B186&amp;"&lt;br&gt;&lt;b&gt;TIGER Award: &lt;/b&gt;"&amp;Master!H186&amp;"&lt;br&gt;&lt;b&gt;Modal Administration:&lt;/b&gt;"&amp;Master!A186&amp;"&lt;br&gt;&lt;b&gt;Progject Type:&lt;/b&gt; "&amp;Master!F186&amp;"&lt;br&gt;&lt;br&gt;&lt;b&gt;Project Description:&lt;/b&gt; "&amp;Master!G186</f>
        <v xml:space="preserve">&lt;b&gt;Applicant:&lt;/b&gt; City of Houston, TX&lt;br&gt;&lt;b&gt;TIGER Round:&lt;/b&gt; TIGER 2012&lt;br&gt;&lt;b&gt;Urban/Rural:&lt;/b&gt;Urban&lt;br&gt;&lt;b&gt;TIGER Award: &lt;/b&gt;15000000&lt;br&gt;&lt;b&gt;Modal Administration:&lt;/b&gt;FHWA&lt;br&gt;&lt;b&gt;Progject Type:&lt;/b&gt; Bicycle and Pedestrian&lt;br&gt;&lt;br&gt;&lt;b&gt;Project Description:&lt;/b&gt; TIGER funds will be used to eliminate major gaps in Houston’s bike grid, providing direct bicycle and pedestrian transportation connections to local bus stops and rail stations. The TIGER grant will build 7.9 miles of on-street bike lanes, 2.8 miles of sidewalks, and 7.5 miles of off-street paths for use by bicyclists and pedestrians to connect to transit services. 
</v>
      </c>
      <c r="E186" t="str">
        <f>SUBSTITUTE(Master!E186," ","")</f>
        <v>TIGER2012</v>
      </c>
      <c r="F186" t="s">
        <v>422</v>
      </c>
      <c r="G186" t="str">
        <f t="shared" si="8"/>
        <v>&lt;name&gt;Houston Regional Multimodal Connections to Transit&lt;/name&gt;</v>
      </c>
      <c r="H186" t="str">
        <f t="shared" si="9"/>
        <v>&lt;description&gt;&lt;![CDATA[&lt;b&gt;Applicant:&lt;/b&gt; City of Houston, TX&lt;br&gt;&lt;b&gt;TIGER Round:&lt;/b&gt; TIGER 2012&lt;br&gt;&lt;b&gt;Urban/Rural:&lt;/b&gt;Urban&lt;br&gt;&lt;b&gt;TIGER Award: &lt;/b&gt;15000000&lt;br&gt;&lt;b&gt;Modal Administration:&lt;/b&gt;FHWA&lt;br&gt;&lt;b&gt;Progject Type:&lt;/b&gt; Bicycle and Pedestrian&lt;br&gt;&lt;br&gt;&lt;b&gt;Project Description:&lt;/b&gt; TIGER funds will be used to eliminate major gaps in Houston’s bike grid, providing direct bicycle and pedestrian transportation connections to local bus stops and rail stations. The TIGER grant will build 7.9 miles of on-street bike lanes, 2.8 miles of sidewalks, and 7.5 miles of off-street paths for use by bicyclists and pedestrians to connect to transit services. 
]]&gt;&lt;/description&gt;</v>
      </c>
      <c r="I186" t="str">
        <f t="shared" si="10"/>
        <v>&lt;styleUrl&gt;#TIGER2012&lt;/styleUrl&gt;</v>
      </c>
      <c r="J186" t="str">
        <f t="shared" si="11"/>
        <v>&lt;Point&gt;&lt;coordinates&gt;-95.369524,29.760003,0&lt;/coordinates&gt;&lt;/Point&gt;</v>
      </c>
      <c r="K186" t="s">
        <v>423</v>
      </c>
    </row>
    <row r="187" spans="1:11" x14ac:dyDescent="0.25">
      <c r="A187">
        <f>Master!I187</f>
        <v>40.812916000000001</v>
      </c>
      <c r="B187">
        <f>Master!J187</f>
        <v>-73.887371999999999</v>
      </c>
      <c r="C187" t="str">
        <f>Master!C187</f>
        <v>Hunts Point Freight Rail Improvement Project</v>
      </c>
      <c r="D187" t="str">
        <f>"&lt;b&gt;Applicant:&lt;/b&gt; "&amp;Master!D187&amp;"&lt;br&gt;&lt;b&gt;TIGER Round:&lt;/b&gt; "&amp;Master!E187&amp;"&lt;br&gt;&lt;b&gt;Urban/Rural:&lt;/b&gt;"&amp;Master!B187&amp;"&lt;br&gt;&lt;b&gt;TIGER Award: &lt;/b&gt;"&amp;Master!H187&amp;"&lt;br&gt;&lt;b&gt;Modal Administration:&lt;/b&gt;"&amp;Master!A187&amp;"&lt;br&gt;&lt;b&gt;Progject Type:&lt;/b&gt; "&amp;Master!F187&amp;"&lt;br&gt;&lt;br&gt;&lt;b&gt;Project Description:&lt;/b&gt; "&amp;Master!G187</f>
        <v>&lt;b&gt;Applicant:&lt;/b&gt; New York City Department of Small Business Services&lt;br&gt;&lt;b&gt;TIGER Round:&lt;/b&gt; TIGER 2012&lt;br&gt;&lt;b&gt;Urban/Rural:&lt;/b&gt;Urban&lt;br&gt;&lt;b&gt;TIGER Award: &lt;/b&gt;10000000&lt;br&gt;&lt;b&gt;Modal Administration:&lt;/b&gt;FRA&lt;br&gt;&lt;b&gt;Progject Type:&lt;/b&gt; Rail&lt;br&gt;&lt;br&gt;&lt;b&gt;Project Description:&lt;/b&gt; TIGER funds will make key freight rail improvements at the Hunts Point Terminal Produce Market located in the Bronx. The facility employs 3,600 people and is one of the world’s largest wholesale markets, attracting agricultural goods from all over the nation. The planned rail improvements will modernize current infrastructure and create new circulation areas, reduce truck traffic and congestion, and improve air quality in the community. In addition, the community will benefit from a reduction in traffic accidents, and improved connectivity.</v>
      </c>
      <c r="E187" t="str">
        <f>SUBSTITUTE(Master!E187," ","")</f>
        <v>TIGER2012</v>
      </c>
      <c r="F187" t="s">
        <v>422</v>
      </c>
      <c r="G187" t="str">
        <f t="shared" si="8"/>
        <v>&lt;name&gt;Hunts Point Freight Rail Improvement Project&lt;/name&gt;</v>
      </c>
      <c r="H187" t="str">
        <f t="shared" si="9"/>
        <v>&lt;description&gt;&lt;![CDATA[&lt;b&gt;Applicant:&lt;/b&gt; New York City Department of Small Business Services&lt;br&gt;&lt;b&gt;TIGER Round:&lt;/b&gt; TIGER 2012&lt;br&gt;&lt;b&gt;Urban/Rural:&lt;/b&gt;Urban&lt;br&gt;&lt;b&gt;TIGER Award: &lt;/b&gt;10000000&lt;br&gt;&lt;b&gt;Modal Administration:&lt;/b&gt;FRA&lt;br&gt;&lt;b&gt;Progject Type:&lt;/b&gt; Rail&lt;br&gt;&lt;br&gt;&lt;b&gt;Project Description:&lt;/b&gt; TIGER funds will make key freight rail improvements at the Hunts Point Terminal Produce Market located in the Bronx. The facility employs 3,600 people and is one of the world’s largest wholesale markets, attracting agricultural goods from all over the nation. The planned rail improvements will modernize current infrastructure and create new circulation areas, reduce truck traffic and congestion, and improve air quality in the community. In addition, the community will benefit from a reduction in traffic accidents, and improved connectivity.]]&gt;&lt;/description&gt;</v>
      </c>
      <c r="I187" t="str">
        <f t="shared" si="10"/>
        <v>&lt;styleUrl&gt;#TIGER2012&lt;/styleUrl&gt;</v>
      </c>
      <c r="J187" t="str">
        <f t="shared" si="11"/>
        <v>&lt;Point&gt;&lt;coordinates&gt;-73.887372,40.812916,0&lt;/coordinates&gt;&lt;/Point&gt;</v>
      </c>
      <c r="K187" t="s">
        <v>423</v>
      </c>
    </row>
    <row r="188" spans="1:11" x14ac:dyDescent="0.25">
      <c r="A188">
        <f>Master!I188</f>
        <v>36.892812999999997</v>
      </c>
      <c r="B188">
        <f>Master!J188</f>
        <v>-113.92043700000001</v>
      </c>
      <c r="C188" t="str">
        <f>Master!C188</f>
        <v>I-15 Virgin River Gorge Bridge</v>
      </c>
      <c r="D188" t="str">
        <f>"&lt;b&gt;Applicant:&lt;/b&gt; "&amp;Master!D188&amp;"&lt;br&gt;&lt;b&gt;TIGER Round:&lt;/b&gt; "&amp;Master!E188&amp;"&lt;br&gt;&lt;b&gt;Urban/Rural:&lt;/b&gt;"&amp;Master!B188&amp;"&lt;br&gt;&lt;b&gt;TIGER Award: &lt;/b&gt;"&amp;Master!H188&amp;"&lt;br&gt;&lt;b&gt;Modal Administration:&lt;/b&gt;"&amp;Master!A188&amp;"&lt;br&gt;&lt;b&gt;Progject Type:&lt;/b&gt; "&amp;Master!F188&amp;"&lt;br&gt;&lt;br&gt;&lt;b&gt;Project Description:&lt;/b&gt; "&amp;Master!G188</f>
        <v>&lt;b&gt;Applicant:&lt;/b&gt; Arizona DOT&lt;br&gt;&lt;b&gt;TIGER Round:&lt;/b&gt; TIGER 2012&lt;br&gt;&lt;b&gt;Urban/Rural:&lt;/b&gt;Rural&lt;br&gt;&lt;b&gt;TIGER Award: &lt;/b&gt;21600000&lt;br&gt;&lt;b&gt;Modal Administration:&lt;/b&gt;FHWA&lt;br&gt;&lt;b&gt;Progject Type:&lt;/b&gt; Road&lt;br&gt;&lt;br&gt;&lt;b&gt;Project Description:&lt;/b&gt; TIGER funds will rehabilitate bridge number 6 along I-15 in the Virgin River Gorge. The project is a multi-state initiative with the support of neighboring Nevada and Utah. Currently classified as structurally deficient due to fatigue cracks in steel girders, TIGER funds will replace the deteriorating sections of the bridge with improved elements, increasing its lifespan and efficiency. The bridge is an important aspect of the interstate corridor that links Arizona, Utah, Nevada, and California to Canada and Mexico. I-15 is the only north-south interstate route that allows triple truck trailers.</v>
      </c>
      <c r="E188" t="str">
        <f>SUBSTITUTE(Master!E188," ","")</f>
        <v>TIGER2012</v>
      </c>
      <c r="F188" t="s">
        <v>422</v>
      </c>
      <c r="G188" t="str">
        <f t="shared" si="8"/>
        <v>&lt;name&gt;I-15 Virgin River Gorge Bridge&lt;/name&gt;</v>
      </c>
      <c r="H188" t="str">
        <f t="shared" si="9"/>
        <v>&lt;description&gt;&lt;![CDATA[&lt;b&gt;Applicant:&lt;/b&gt; Arizona DOT&lt;br&gt;&lt;b&gt;TIGER Round:&lt;/b&gt; TIGER 2012&lt;br&gt;&lt;b&gt;Urban/Rural:&lt;/b&gt;Rural&lt;br&gt;&lt;b&gt;TIGER Award: &lt;/b&gt;21600000&lt;br&gt;&lt;b&gt;Modal Administration:&lt;/b&gt;FHWA&lt;br&gt;&lt;b&gt;Progject Type:&lt;/b&gt; Road&lt;br&gt;&lt;br&gt;&lt;b&gt;Project Description:&lt;/b&gt; TIGER funds will rehabilitate bridge number 6 along I-15 in the Virgin River Gorge. The project is a multi-state initiative with the support of neighboring Nevada and Utah. Currently classified as structurally deficient due to fatigue cracks in steel girders, TIGER funds will replace the deteriorating sections of the bridge with improved elements, increasing its lifespan and efficiency. The bridge is an important aspect of the interstate corridor that links Arizona, Utah, Nevada, and California to Canada and Mexico. I-15 is the only north-south interstate route that allows triple truck trailers.]]&gt;&lt;/description&gt;</v>
      </c>
      <c r="I188" t="str">
        <f t="shared" si="10"/>
        <v>&lt;styleUrl&gt;#TIGER2012&lt;/styleUrl&gt;</v>
      </c>
      <c r="J188" t="str">
        <f t="shared" si="11"/>
        <v>&lt;Point&gt;&lt;coordinates&gt;-113.920437,36.892813,0&lt;/coordinates&gt;&lt;/Point&gt;</v>
      </c>
      <c r="K188" t="s">
        <v>423</v>
      </c>
    </row>
    <row r="189" spans="1:11" x14ac:dyDescent="0.25">
      <c r="A189">
        <f>Master!I189</f>
        <v>39.998241999999998</v>
      </c>
      <c r="B189">
        <f>Master!J189</f>
        <v>-104.981964</v>
      </c>
      <c r="C189" t="str">
        <f>Master!C189</f>
        <v>I-25 North Managed Lanes Extension and Express Bus Project</v>
      </c>
      <c r="D189" t="str">
        <f>"&lt;b&gt;Applicant:&lt;/b&gt; "&amp;Master!D189&amp;"&lt;br&gt;&lt;b&gt;TIGER Round:&lt;/b&gt; "&amp;Master!E189&amp;"&lt;br&gt;&lt;b&gt;Urban/Rural:&lt;/b&gt;"&amp;Master!B189&amp;"&lt;br&gt;&lt;b&gt;TIGER Award: &lt;/b&gt;"&amp;Master!H189&amp;"&lt;br&gt;&lt;b&gt;Modal Administration:&lt;/b&gt;"&amp;Master!A189&amp;"&lt;br&gt;&lt;b&gt;Progject Type:&lt;/b&gt; "&amp;Master!F189&amp;"&lt;br&gt;&lt;br&gt;&lt;b&gt;Project Description:&lt;/b&gt; "&amp;Master!G189</f>
        <v>&lt;b&gt;Applicant:&lt;/b&gt; Colorado DOT&lt;br&gt;&lt;b&gt;TIGER Round:&lt;/b&gt; TIGER 2012&lt;br&gt;&lt;b&gt;Urban/Rural:&lt;/b&gt;Urban&lt;br&gt;&lt;b&gt;TIGER Award: &lt;/b&gt;15000000&lt;br&gt;&lt;b&gt;Modal Administration:&lt;/b&gt;FHWA&lt;br&gt;&lt;b&gt;Progject Type:&lt;/b&gt; Road&lt;br&gt;&lt;br&gt;&lt;b&gt;Project Description:&lt;/b&gt; TIGER funds will allow the Colorado Department of Transportation to resurface a six mile portion of I-25 north of Denver and extend managed toll lanes. Currently, drivers on Interstate 25, an essential highway in the movement of goods and people across the West, experience significant congestion and delays in their commutes. Managed lanes offer a less congested alternative for high-occupancy vehicles and express bus service, while charging variable prices for single occupant vehicles based on overall demand. This project is the result of immense collaboration with the support of 24 project partners.</v>
      </c>
      <c r="E189" t="str">
        <f>SUBSTITUTE(Master!E189," ","")</f>
        <v>TIGER2012</v>
      </c>
      <c r="F189" t="s">
        <v>422</v>
      </c>
      <c r="G189" t="str">
        <f t="shared" si="8"/>
        <v>&lt;name&gt;I-25 North Managed Lanes Extension and Express Bus Project&lt;/name&gt;</v>
      </c>
      <c r="H189" t="str">
        <f t="shared" si="9"/>
        <v>&lt;description&gt;&lt;![CDATA[&lt;b&gt;Applicant:&lt;/b&gt; Colorado DOT&lt;br&gt;&lt;b&gt;TIGER Round:&lt;/b&gt; TIGER 2012&lt;br&gt;&lt;b&gt;Urban/Rural:&lt;/b&gt;Urban&lt;br&gt;&lt;b&gt;TIGER Award: &lt;/b&gt;15000000&lt;br&gt;&lt;b&gt;Modal Administration:&lt;/b&gt;FHWA&lt;br&gt;&lt;b&gt;Progject Type:&lt;/b&gt; Road&lt;br&gt;&lt;br&gt;&lt;b&gt;Project Description:&lt;/b&gt; TIGER funds will allow the Colorado Department of Transportation to resurface a six mile portion of I-25 north of Denver and extend managed toll lanes. Currently, drivers on Interstate 25, an essential highway in the movement of goods and people across the West, experience significant congestion and delays in their commutes. Managed lanes offer a less congested alternative for high-occupancy vehicles and express bus service, while charging variable prices for single occupant vehicles based on overall demand. This project is the result of immense collaboration with the support of 24 project partners.]]&gt;&lt;/description&gt;</v>
      </c>
      <c r="I189" t="str">
        <f t="shared" si="10"/>
        <v>&lt;styleUrl&gt;#TIGER2012&lt;/styleUrl&gt;</v>
      </c>
      <c r="J189" t="str">
        <f t="shared" si="11"/>
        <v>&lt;Point&gt;&lt;coordinates&gt;-104.981964,39.998242,0&lt;/coordinates&gt;&lt;/Point&gt;</v>
      </c>
      <c r="K189" t="s">
        <v>423</v>
      </c>
    </row>
    <row r="190" spans="1:11" x14ac:dyDescent="0.25">
      <c r="A190">
        <f>Master!I190</f>
        <v>41.827936000000001</v>
      </c>
      <c r="B190">
        <f>Master!J190</f>
        <v>-71.418218999999993</v>
      </c>
      <c r="C190" t="str">
        <f>Master!C190</f>
        <v>I-95 Providence Viaduct Project</v>
      </c>
      <c r="D190" t="str">
        <f>"&lt;b&gt;Applicant:&lt;/b&gt; "&amp;Master!D190&amp;"&lt;br&gt;&lt;b&gt;TIGER Round:&lt;/b&gt; "&amp;Master!E190&amp;"&lt;br&gt;&lt;b&gt;Urban/Rural:&lt;/b&gt;"&amp;Master!B190&amp;"&lt;br&gt;&lt;b&gt;TIGER Award: &lt;/b&gt;"&amp;Master!H190&amp;"&lt;br&gt;&lt;b&gt;Modal Administration:&lt;/b&gt;"&amp;Master!A190&amp;"&lt;br&gt;&lt;b&gt;Progject Type:&lt;/b&gt; "&amp;Master!F190&amp;"&lt;br&gt;&lt;br&gt;&lt;b&gt;Project Description:&lt;/b&gt; "&amp;Master!G190</f>
        <v>&lt;b&gt;Applicant:&lt;/b&gt; Rhode Island DOT&lt;br&gt;&lt;b&gt;TIGER Round:&lt;/b&gt; TIGER 2012&lt;br&gt;&lt;b&gt;Urban/Rural:&lt;/b&gt;Urban&lt;br&gt;&lt;b&gt;TIGER Award: &lt;/b&gt;10000000&lt;br&gt;&lt;b&gt;Modal Administration:&lt;/b&gt;FHWA&lt;br&gt;&lt;b&gt;Progject Type:&lt;/b&gt; Road&lt;br&gt;&lt;br&gt;&lt;b&gt;Project Description:&lt;/b&gt; TIGER funds will help to replace the I-95 Viaduct, a rapidly deteriorating eight-lane bridge and overpass that carries 230,000 vehicles per day over rail, road, and the Woonasquatucket River. This is the third most traveled section of the North-South highway, which runs from Maine to Florida along the Eastern Coast. This project will update the 46-year-old viaduct, which currently requires constant repairs and lengthy partial closures. It will also enhance bicycle, pedestrian, and transit facilities.</v>
      </c>
      <c r="E190" t="str">
        <f>SUBSTITUTE(Master!E190," ","")</f>
        <v>TIGER2012</v>
      </c>
      <c r="F190" t="s">
        <v>422</v>
      </c>
      <c r="G190" t="str">
        <f t="shared" si="8"/>
        <v>&lt;name&gt;I-95 Providence Viaduct Project&lt;/name&gt;</v>
      </c>
      <c r="H190" t="str">
        <f t="shared" si="9"/>
        <v>&lt;description&gt;&lt;![CDATA[&lt;b&gt;Applicant:&lt;/b&gt; Rhode Island DOT&lt;br&gt;&lt;b&gt;TIGER Round:&lt;/b&gt; TIGER 2012&lt;br&gt;&lt;b&gt;Urban/Rural:&lt;/b&gt;Urban&lt;br&gt;&lt;b&gt;TIGER Award: &lt;/b&gt;10000000&lt;br&gt;&lt;b&gt;Modal Administration:&lt;/b&gt;FHWA&lt;br&gt;&lt;b&gt;Progject Type:&lt;/b&gt; Road&lt;br&gt;&lt;br&gt;&lt;b&gt;Project Description:&lt;/b&gt; TIGER funds will help to replace the I-95 Viaduct, a rapidly deteriorating eight-lane bridge and overpass that carries 230,000 vehicles per day over rail, road, and the Woonasquatucket River. This is the third most traveled section of the North-South highway, which runs from Maine to Florida along the Eastern Coast. This project will update the 46-year-old viaduct, which currently requires constant repairs and lengthy partial closures. It will also enhance bicycle, pedestrian, and transit facilities.]]&gt;&lt;/description&gt;</v>
      </c>
      <c r="I190" t="str">
        <f t="shared" si="10"/>
        <v>&lt;styleUrl&gt;#TIGER2012&lt;/styleUrl&gt;</v>
      </c>
      <c r="J190" t="str">
        <f t="shared" si="11"/>
        <v>&lt;Point&gt;&lt;coordinates&gt;-71.418219,41.827936,0&lt;/coordinates&gt;&lt;/Point&gt;</v>
      </c>
      <c r="K190" t="s">
        <v>423</v>
      </c>
    </row>
    <row r="191" spans="1:11" x14ac:dyDescent="0.25">
      <c r="A191">
        <f>Master!I191</f>
        <v>42.992286</v>
      </c>
      <c r="B191">
        <f>Master!J191</f>
        <v>-98.423491999999996</v>
      </c>
      <c r="C191" t="str">
        <f>Master!C191</f>
        <v>Ihanktonwan Transit Facilities Project</v>
      </c>
      <c r="D191" t="str">
        <f>"&lt;b&gt;Applicant:&lt;/b&gt; "&amp;Master!D191&amp;"&lt;br&gt;&lt;b&gt;TIGER Round:&lt;/b&gt; "&amp;Master!E191&amp;"&lt;br&gt;&lt;b&gt;Urban/Rural:&lt;/b&gt;"&amp;Master!B191&amp;"&lt;br&gt;&lt;b&gt;TIGER Award: &lt;/b&gt;"&amp;Master!H191&amp;"&lt;br&gt;&lt;b&gt;Modal Administration:&lt;/b&gt;"&amp;Master!A191&amp;"&lt;br&gt;&lt;b&gt;Progject Type:&lt;/b&gt; "&amp;Master!F191&amp;"&lt;br&gt;&lt;br&gt;&lt;b&gt;Project Description:&lt;/b&gt; "&amp;Master!G191</f>
        <v>&lt;b&gt;Applicant:&lt;/b&gt; Yankton Sioux Tribe&lt;br&gt;&lt;b&gt;TIGER Round:&lt;/b&gt; TIGER 2012&lt;br&gt;&lt;b&gt;Urban/Rural:&lt;/b&gt;Rural&lt;br&gt;&lt;b&gt;TIGER Award: &lt;/b&gt;1000000&lt;br&gt;&lt;b&gt;Modal Administration:&lt;/b&gt;FTA&lt;br&gt;&lt;b&gt;Progject Type:&lt;/b&gt; Transit&lt;br&gt;&lt;br&gt;&lt;b&gt;Project Description:&lt;/b&gt; TIGER funds will build the Ihanktonwan Transit Facility, creating a single location in rural Marty, South Dakota, to house maintenance, transit vehicle storage, and administrative functions for buses serving the Yankton Sioux Tribe reservation. The tribe began providing transit services to residents in May 2011, and is currently operating a fleet of three vehicles. However, without a storage and maintenance facility, vehicles are being stored at the homes of drivers, exposing them to the elements. Vehicles currently undergo maintenance and repair at regular commercial facilities. The proposed facility will allow for safe vehicle storage, more regular maintenance, and cost savings.</v>
      </c>
      <c r="E191" t="str">
        <f>SUBSTITUTE(Master!E191," ","")</f>
        <v>TIGER2012</v>
      </c>
      <c r="F191" t="s">
        <v>422</v>
      </c>
      <c r="G191" t="str">
        <f t="shared" si="8"/>
        <v>&lt;name&gt;Ihanktonwan Transit Facilities Project&lt;/name&gt;</v>
      </c>
      <c r="H191" t="str">
        <f t="shared" si="9"/>
        <v>&lt;description&gt;&lt;![CDATA[&lt;b&gt;Applicant:&lt;/b&gt; Yankton Sioux Tribe&lt;br&gt;&lt;b&gt;TIGER Round:&lt;/b&gt; TIGER 2012&lt;br&gt;&lt;b&gt;Urban/Rural:&lt;/b&gt;Rural&lt;br&gt;&lt;b&gt;TIGER Award: &lt;/b&gt;1000000&lt;br&gt;&lt;b&gt;Modal Administration:&lt;/b&gt;FTA&lt;br&gt;&lt;b&gt;Progject Type:&lt;/b&gt; Transit&lt;br&gt;&lt;br&gt;&lt;b&gt;Project Description:&lt;/b&gt; TIGER funds will build the Ihanktonwan Transit Facility, creating a single location in rural Marty, South Dakota, to house maintenance, transit vehicle storage, and administrative functions for buses serving the Yankton Sioux Tribe reservation. The tribe began providing transit services to residents in May 2011, and is currently operating a fleet of three vehicles. However, without a storage and maintenance facility, vehicles are being stored at the homes of drivers, exposing them to the elements. Vehicles currently undergo maintenance and repair at regular commercial facilities. The proposed facility will allow for safe vehicle storage, more regular maintenance, and cost savings.]]&gt;&lt;/description&gt;</v>
      </c>
      <c r="I191" t="str">
        <f t="shared" si="10"/>
        <v>&lt;styleUrl&gt;#TIGER2012&lt;/styleUrl&gt;</v>
      </c>
      <c r="J191" t="str">
        <f t="shared" si="11"/>
        <v>&lt;Point&gt;&lt;coordinates&gt;-98.423492,42.992286,0&lt;/coordinates&gt;&lt;/Point&gt;</v>
      </c>
      <c r="K191" t="s">
        <v>423</v>
      </c>
    </row>
    <row r="192" spans="1:11" x14ac:dyDescent="0.25">
      <c r="A192">
        <f>Master!I192</f>
        <v>37.072445999999999</v>
      </c>
      <c r="B192">
        <f>Master!J192</f>
        <v>-94.510808999999995</v>
      </c>
      <c r="C192" t="str">
        <f>Master!C192</f>
        <v>Joplin Transportation and Disaster Recovery Projects</v>
      </c>
      <c r="D192" t="str">
        <f>"&lt;b&gt;Applicant:&lt;/b&gt; "&amp;Master!D192&amp;"&lt;br&gt;&lt;b&gt;TIGER Round:&lt;/b&gt; "&amp;Master!E192&amp;"&lt;br&gt;&lt;b&gt;Urban/Rural:&lt;/b&gt;"&amp;Master!B192&amp;"&lt;br&gt;&lt;b&gt;TIGER Award: &lt;/b&gt;"&amp;Master!H192&amp;"&lt;br&gt;&lt;b&gt;Modal Administration:&lt;/b&gt;"&amp;Master!A192&amp;"&lt;br&gt;&lt;b&gt;Progject Type:&lt;/b&gt; "&amp;Master!F192&amp;"&lt;br&gt;&lt;br&gt;&lt;b&gt;Project Description:&lt;/b&gt; "&amp;Master!G192</f>
        <v>&lt;b&gt;Applicant:&lt;/b&gt; City of Joplin, MO&lt;br&gt;&lt;b&gt;TIGER Round:&lt;/b&gt; TIGER 2012&lt;br&gt;&lt;b&gt;Urban/Rural:&lt;/b&gt;Urban&lt;br&gt;&lt;b&gt;TIGER Award: &lt;/b&gt;12000000&lt;br&gt;&lt;b&gt;Modal Administration:&lt;/b&gt;FHWA&lt;br&gt;&lt;b&gt;Progject Type:&lt;/b&gt; Road&lt;br&gt;&lt;br&gt;&lt;b&gt;Project Description:&lt;/b&gt; TIGER funds will be used to construct two grade-separated highway overpasses above the Kansas City Southern Railway at 15th and 20th Streets. The Joplin Transportation and Disaster Recovery Project builds on recovery activities following the devastating EF5 tornado that struck Joplin in May 2011. This project was one of several identified to help Joplin’s transportation systems recover, while also promoting the return of economic activity in areas of devastation.</v>
      </c>
      <c r="E192" t="str">
        <f>SUBSTITUTE(Master!E192," ","")</f>
        <v>TIGER2012</v>
      </c>
      <c r="F192" t="s">
        <v>422</v>
      </c>
      <c r="G192" t="str">
        <f t="shared" si="8"/>
        <v>&lt;name&gt;Joplin Transportation and Disaster Recovery Projects&lt;/name&gt;</v>
      </c>
      <c r="H192" t="str">
        <f t="shared" si="9"/>
        <v>&lt;description&gt;&lt;![CDATA[&lt;b&gt;Applicant:&lt;/b&gt; City of Joplin, MO&lt;br&gt;&lt;b&gt;TIGER Round:&lt;/b&gt; TIGER 2012&lt;br&gt;&lt;b&gt;Urban/Rural:&lt;/b&gt;Urban&lt;br&gt;&lt;b&gt;TIGER Award: &lt;/b&gt;12000000&lt;br&gt;&lt;b&gt;Modal Administration:&lt;/b&gt;FHWA&lt;br&gt;&lt;b&gt;Progject Type:&lt;/b&gt; Road&lt;br&gt;&lt;br&gt;&lt;b&gt;Project Description:&lt;/b&gt; TIGER funds will be used to construct two grade-separated highway overpasses above the Kansas City Southern Railway at 15th and 20th Streets. The Joplin Transportation and Disaster Recovery Project builds on recovery activities following the devastating EF5 tornado that struck Joplin in May 2011. This project was one of several identified to help Joplin’s transportation systems recover, while also promoting the return of economic activity in areas of devastation.]]&gt;&lt;/description&gt;</v>
      </c>
      <c r="I192" t="str">
        <f t="shared" si="10"/>
        <v>&lt;styleUrl&gt;#TIGER2012&lt;/styleUrl&gt;</v>
      </c>
      <c r="J192" t="str">
        <f t="shared" si="11"/>
        <v>&lt;Point&gt;&lt;coordinates&gt;-94.510809,37.072446,0&lt;/coordinates&gt;&lt;/Point&gt;</v>
      </c>
      <c r="K192" t="s">
        <v>423</v>
      </c>
    </row>
    <row r="193" spans="1:11" x14ac:dyDescent="0.25">
      <c r="A193">
        <f>Master!I193</f>
        <v>42.331743000000003</v>
      </c>
      <c r="B193">
        <f>Master!J193</f>
        <v>-83.046803999999995</v>
      </c>
      <c r="C193" t="str">
        <f>Master!C193</f>
        <v>Link Detroit Multimodal Enhancements</v>
      </c>
      <c r="D193" t="str">
        <f>"&lt;b&gt;Applicant:&lt;/b&gt; "&amp;Master!D193&amp;"&lt;br&gt;&lt;b&gt;TIGER Round:&lt;/b&gt; "&amp;Master!E193&amp;"&lt;br&gt;&lt;b&gt;Urban/Rural:&lt;/b&gt;"&amp;Master!B193&amp;"&lt;br&gt;&lt;b&gt;TIGER Award: &lt;/b&gt;"&amp;Master!H193&amp;"&lt;br&gt;&lt;b&gt;Modal Administration:&lt;/b&gt;"&amp;Master!A193&amp;"&lt;br&gt;&lt;b&gt;Progject Type:&lt;/b&gt; "&amp;Master!F193&amp;"&lt;br&gt;&lt;br&gt;&lt;b&gt;Project Description:&lt;/b&gt; "&amp;Master!G193</f>
        <v>&lt;b&gt;Applicant:&lt;/b&gt; City of Detroit, MI&lt;br&gt;&lt;b&gt;TIGER Round:&lt;/b&gt; TIGER 2012&lt;br&gt;&lt;b&gt;Urban/Rural:&lt;/b&gt;Urban&lt;br&gt;&lt;b&gt;TIGER Award: &lt;/b&gt;10000000&lt;br&gt;&lt;b&gt;Modal Administration:&lt;/b&gt;FHWA&lt;br&gt;&lt;b&gt;Progject Type:&lt;/b&gt; Bicycle and Pedestrian&lt;br&gt;&lt;br&gt;&lt;b&gt;Project Description:&lt;/b&gt; TIGER funds will support the Link Detroit project, a series of multi-modal infrastructure improvements that will connect multiple destinations in downtown Detroit. The project will enhance the area surrounding Eastern Market, one of the oldest and most successful public markets in the nation. In addition, it will connect the market district to an existing bike and pedestrian network, while also providing access to employment and educational centers.</v>
      </c>
      <c r="E193" t="str">
        <f>SUBSTITUTE(Master!E193," ","")</f>
        <v>TIGER2012</v>
      </c>
      <c r="F193" t="s">
        <v>422</v>
      </c>
      <c r="G193" t="str">
        <f t="shared" si="8"/>
        <v>&lt;name&gt;Link Detroit Multimodal Enhancements&lt;/name&gt;</v>
      </c>
      <c r="H193" t="str">
        <f t="shared" si="9"/>
        <v>&lt;description&gt;&lt;![CDATA[&lt;b&gt;Applicant:&lt;/b&gt; City of Detroit, MI&lt;br&gt;&lt;b&gt;TIGER Round:&lt;/b&gt; TIGER 2012&lt;br&gt;&lt;b&gt;Urban/Rural:&lt;/b&gt;Urban&lt;br&gt;&lt;b&gt;TIGER Award: &lt;/b&gt;10000000&lt;br&gt;&lt;b&gt;Modal Administration:&lt;/b&gt;FHWA&lt;br&gt;&lt;b&gt;Progject Type:&lt;/b&gt; Bicycle and Pedestrian&lt;br&gt;&lt;br&gt;&lt;b&gt;Project Description:&lt;/b&gt; TIGER funds will support the Link Detroit project, a series of multi-modal infrastructure improvements that will connect multiple destinations in downtown Detroit. The project will enhance the area surrounding Eastern Market, one of the oldest and most successful public markets in the nation. In addition, it will connect the market district to an existing bike and pedestrian network, while also providing access to employment and educational centers.]]&gt;&lt;/description&gt;</v>
      </c>
      <c r="I193" t="str">
        <f t="shared" si="10"/>
        <v>&lt;styleUrl&gt;#TIGER2012&lt;/styleUrl&gt;</v>
      </c>
      <c r="J193" t="str">
        <f t="shared" si="11"/>
        <v>&lt;Point&gt;&lt;coordinates&gt;-83.046804,42.331743,0&lt;/coordinates&gt;&lt;/Point&gt;</v>
      </c>
      <c r="K193" t="s">
        <v>423</v>
      </c>
    </row>
    <row r="194" spans="1:11" x14ac:dyDescent="0.25">
      <c r="A194">
        <f>Master!I194</f>
        <v>35.130532000000002</v>
      </c>
      <c r="B194">
        <f>Master!J194</f>
        <v>-90.058907000000005</v>
      </c>
      <c r="C194" t="str">
        <f>Master!C194</f>
        <v>Main Street to Main Street Multimodal Connector</v>
      </c>
      <c r="D194" t="str">
        <f>"&lt;b&gt;Applicant:&lt;/b&gt; "&amp;Master!D194&amp;"&lt;br&gt;&lt;b&gt;TIGER Round:&lt;/b&gt; "&amp;Master!E194&amp;"&lt;br&gt;&lt;b&gt;Urban/Rural:&lt;/b&gt;"&amp;Master!B194&amp;"&lt;br&gt;&lt;b&gt;TIGER Award: &lt;/b&gt;"&amp;Master!H194&amp;"&lt;br&gt;&lt;b&gt;Modal Administration:&lt;/b&gt;"&amp;Master!A194&amp;"&lt;br&gt;&lt;b&gt;Progject Type:&lt;/b&gt; "&amp;Master!F194&amp;"&lt;br&gt;&lt;br&gt;&lt;b&gt;Project Description:&lt;/b&gt; "&amp;Master!G194</f>
        <v>&lt;b&gt;Applicant:&lt;/b&gt; City of Memphis, TN&lt;br&gt;&lt;b&gt;TIGER Round:&lt;/b&gt; TIGER 2012&lt;br&gt;&lt;b&gt;Urban/Rural:&lt;/b&gt;Urban&lt;br&gt;&lt;b&gt;TIGER Award: &lt;/b&gt;14939000&lt;br&gt;&lt;b&gt;Modal Administration:&lt;/b&gt;FHWA&lt;br&gt;&lt;b&gt;Progject Type:&lt;/b&gt; Bicycle and Pedestrian&lt;br&gt;&lt;br&gt;&lt;b&gt;Project Description:&lt;/b&gt; TIGER funds will improve transportation in downtown Memphis, Tennessee. The project includes upgrades to the Main Street Trolley, Main Street Mall, Central Amtrak Station, and Broadway Street. The project will also develop a new bike and pedestrian trail that will provide a crossing over the Mississippi River by way of the historic Harahan Bridge. The TIGER grant will be combined with matching investments from Memphis, West Memphis, the surrounding counties, the states of Tennessee and Arkansas, and private entities.</v>
      </c>
      <c r="E194" t="str">
        <f>SUBSTITUTE(Master!E194," ","")</f>
        <v>TIGER2012</v>
      </c>
      <c r="F194" t="s">
        <v>422</v>
      </c>
      <c r="G194" t="str">
        <f t="shared" si="8"/>
        <v>&lt;name&gt;Main Street to Main Street Multimodal Connector&lt;/name&gt;</v>
      </c>
      <c r="H194" t="str">
        <f t="shared" si="9"/>
        <v>&lt;description&gt;&lt;![CDATA[&lt;b&gt;Applicant:&lt;/b&gt; City of Memphis, TN&lt;br&gt;&lt;b&gt;TIGER Round:&lt;/b&gt; TIGER 2012&lt;br&gt;&lt;b&gt;Urban/Rural:&lt;/b&gt;Urban&lt;br&gt;&lt;b&gt;TIGER Award: &lt;/b&gt;14939000&lt;br&gt;&lt;b&gt;Modal Administration:&lt;/b&gt;FHWA&lt;br&gt;&lt;b&gt;Progject Type:&lt;/b&gt; Bicycle and Pedestrian&lt;br&gt;&lt;br&gt;&lt;b&gt;Project Description:&lt;/b&gt; TIGER funds will improve transportation in downtown Memphis, Tennessee. The project includes upgrades to the Main Street Trolley, Main Street Mall, Central Amtrak Station, and Broadway Street. The project will also develop a new bike and pedestrian trail that will provide a crossing over the Mississippi River by way of the historic Harahan Bridge. The TIGER grant will be combined with matching investments from Memphis, West Memphis, the surrounding counties, the states of Tennessee and Arkansas, and private entities.]]&gt;&lt;/description&gt;</v>
      </c>
      <c r="I194" t="str">
        <f t="shared" si="10"/>
        <v>&lt;styleUrl&gt;#TIGER2012&lt;/styleUrl&gt;</v>
      </c>
      <c r="J194" t="str">
        <f t="shared" si="11"/>
        <v>&lt;Point&gt;&lt;coordinates&gt;-90.058907,35.130532,0&lt;/coordinates&gt;&lt;/Point&gt;</v>
      </c>
      <c r="K194" t="s">
        <v>423</v>
      </c>
    </row>
    <row r="195" spans="1:11" x14ac:dyDescent="0.25">
      <c r="A195">
        <f>Master!I195</f>
        <v>44.091658000000002</v>
      </c>
      <c r="B195">
        <f>Master!J195</f>
        <v>-69.784755000000004</v>
      </c>
      <c r="C195" t="str">
        <f>Master!C195</f>
        <v>Martin Memorial Bridge Replacement</v>
      </c>
      <c r="D195" t="str">
        <f>"&lt;b&gt;Applicant:&lt;/b&gt; "&amp;Master!D195&amp;"&lt;br&gt;&lt;b&gt;TIGER Round:&lt;/b&gt; "&amp;Master!E195&amp;"&lt;br&gt;&lt;b&gt;Urban/Rural:&lt;/b&gt;"&amp;Master!B195&amp;"&lt;br&gt;&lt;b&gt;TIGER Award: &lt;/b&gt;"&amp;Master!H195&amp;"&lt;br&gt;&lt;b&gt;Modal Administration:&lt;/b&gt;"&amp;Master!A195&amp;"&lt;br&gt;&lt;b&gt;Progject Type:&lt;/b&gt; "&amp;Master!F195&amp;"&lt;br&gt;&lt;br&gt;&lt;b&gt;Project Description:&lt;/b&gt; "&amp;Master!G195</f>
        <v>&lt;b&gt;Applicant:&lt;/b&gt; Maine DOT&lt;br&gt;&lt;b&gt;TIGER Round:&lt;/b&gt; TIGER 2012&lt;br&gt;&lt;b&gt;Urban/Rural:&lt;/b&gt;Rural&lt;br&gt;&lt;b&gt;TIGER Award: &lt;/b&gt;5202700&lt;br&gt;&lt;b&gt;Modal Administration:&lt;/b&gt;FHWA&lt;br&gt;&lt;b&gt;Progject Type:&lt;/b&gt; Road&lt;br&gt;&lt;br&gt;&lt;b&gt;Project Description:&lt;/b&gt; TIGER funds will replace the structurally deficient Martin Memorial Bridge running over the Androscoggin River on route 232 in Richmond, Maine. The current bridge, built in 1955, has a capacity of 26 tons, well below the state requirement of 45 tons. This prevents large trucks from using it, requiring a detour of 10-12 miles to cross the river. The area is an important trade link for lumber and paper, and the bridge is essential for the economic vitality of the region. Additionally, TIGER funds will support the inclusion of bike lanes on the new bridge, which is on the Maine bicycle system but does not currently have them.</v>
      </c>
      <c r="E195" t="str">
        <f>SUBSTITUTE(Master!E195," ","")</f>
        <v>TIGER2012</v>
      </c>
      <c r="F195" t="s">
        <v>422</v>
      </c>
      <c r="G195" t="str">
        <f t="shared" ref="G195:G258" si="12">"&lt;name&gt;"&amp;C195&amp;"&lt;/name&gt;"</f>
        <v>&lt;name&gt;Martin Memorial Bridge Replacement&lt;/name&gt;</v>
      </c>
      <c r="H195" t="str">
        <f t="shared" ref="H195:H258" si="13">"&lt;description&gt;&lt;![CDATA["&amp;D195&amp;"]]&gt;&lt;/description&gt;"</f>
        <v>&lt;description&gt;&lt;![CDATA[&lt;b&gt;Applicant:&lt;/b&gt; Maine DOT&lt;br&gt;&lt;b&gt;TIGER Round:&lt;/b&gt; TIGER 2012&lt;br&gt;&lt;b&gt;Urban/Rural:&lt;/b&gt;Rural&lt;br&gt;&lt;b&gt;TIGER Award: &lt;/b&gt;5202700&lt;br&gt;&lt;b&gt;Modal Administration:&lt;/b&gt;FHWA&lt;br&gt;&lt;b&gt;Progject Type:&lt;/b&gt; Road&lt;br&gt;&lt;br&gt;&lt;b&gt;Project Description:&lt;/b&gt; TIGER funds will replace the structurally deficient Martin Memorial Bridge running over the Androscoggin River on route 232 in Richmond, Maine. The current bridge, built in 1955, has a capacity of 26 tons, well below the state requirement of 45 tons. This prevents large trucks from using it, requiring a detour of 10-12 miles to cross the river. The area is an important trade link for lumber and paper, and the bridge is essential for the economic vitality of the region. Additionally, TIGER funds will support the inclusion of bike lanes on the new bridge, which is on the Maine bicycle system but does not currently have them.]]&gt;&lt;/description&gt;</v>
      </c>
      <c r="I195" t="str">
        <f t="shared" ref="I195:I258" si="14">"&lt;styleUrl&gt;#"&amp;E195&amp;"&lt;/styleUrl&gt;"</f>
        <v>&lt;styleUrl&gt;#TIGER2012&lt;/styleUrl&gt;</v>
      </c>
      <c r="J195" t="str">
        <f t="shared" ref="J195:J258" si="15">"&lt;Point&gt;&lt;coordinates&gt;"&amp;B195&amp;","&amp;A195&amp;",0&lt;/coordinates&gt;&lt;/Point&gt;"</f>
        <v>&lt;Point&gt;&lt;coordinates&gt;-69.784755,44.091658,0&lt;/coordinates&gt;&lt;/Point&gt;</v>
      </c>
      <c r="K195" t="s">
        <v>423</v>
      </c>
    </row>
    <row r="196" spans="1:11" x14ac:dyDescent="0.25">
      <c r="A196">
        <f>Master!I196</f>
        <v>47.621870999999999</v>
      </c>
      <c r="B196">
        <f>Master!J196</f>
        <v>-122.35113800000001</v>
      </c>
      <c r="C196" t="str">
        <f>Master!C196</f>
        <v>Mercer Corridor West Reconstruction</v>
      </c>
      <c r="D196" t="str">
        <f>"&lt;b&gt;Applicant:&lt;/b&gt; "&amp;Master!D196&amp;"&lt;br&gt;&lt;b&gt;TIGER Round:&lt;/b&gt; "&amp;Master!E196&amp;"&lt;br&gt;&lt;b&gt;Urban/Rural:&lt;/b&gt;"&amp;Master!B196&amp;"&lt;br&gt;&lt;b&gt;TIGER Award: &lt;/b&gt;"&amp;Master!H196&amp;"&lt;br&gt;&lt;b&gt;Modal Administration:&lt;/b&gt;"&amp;Master!A196&amp;"&lt;br&gt;&lt;b&gt;Progject Type:&lt;/b&gt; "&amp;Master!F196&amp;"&lt;br&gt;&lt;br&gt;&lt;b&gt;Project Description:&lt;/b&gt; "&amp;Master!G196</f>
        <v>&lt;b&gt;Applicant:&lt;/b&gt; City of Seattle, WA&lt;br&gt;&lt;b&gt;TIGER Round:&lt;/b&gt; TIGER 2012&lt;br&gt;&lt;b&gt;Urban/Rural:&lt;/b&gt;Urban&lt;br&gt;&lt;b&gt;TIGER Award: &lt;/b&gt;14000000&lt;br&gt;&lt;b&gt;Modal Administration:&lt;/b&gt;FHWA&lt;br&gt;&lt;b&gt;Progject Type:&lt;/b&gt; Road&lt;br&gt;&lt;br&gt;&lt;b&gt;Project Description:&lt;/b&gt; TIGER funds will continue the six-lane cross-section of the Mercer Corridor East project under State Route 99, which will both increase capacity and improve mobility for all users. It will also complete the project’s second critical phase, creating a continuous two-way arterial street from Interstate 5 (I-5) to Elliott Avenue West. TIGER funds will replace the winding westbound route now on Broad Street and will modify signals and movement to convert the Mercer and Roy Street couplet into two-way streets from Fifth Avenue North to Queen Anne Avenue North. Mercer Street was constructed 60 years ago and is now 20 years beyond its intended lifespan. Sidewalks are inadequate, signal equipment is obsolete, drainage facilities have insufficient capacity, and utility infrastructure is old and at risk of failure.</v>
      </c>
      <c r="E196" t="str">
        <f>SUBSTITUTE(Master!E196," ","")</f>
        <v>TIGER2012</v>
      </c>
      <c r="F196" t="s">
        <v>422</v>
      </c>
      <c r="G196" t="str">
        <f t="shared" si="12"/>
        <v>&lt;name&gt;Mercer Corridor West Reconstruction&lt;/name&gt;</v>
      </c>
      <c r="H196" t="str">
        <f t="shared" si="13"/>
        <v>&lt;description&gt;&lt;![CDATA[&lt;b&gt;Applicant:&lt;/b&gt; City of Seattle, WA&lt;br&gt;&lt;b&gt;TIGER Round:&lt;/b&gt; TIGER 2012&lt;br&gt;&lt;b&gt;Urban/Rural:&lt;/b&gt;Urban&lt;br&gt;&lt;b&gt;TIGER Award: &lt;/b&gt;14000000&lt;br&gt;&lt;b&gt;Modal Administration:&lt;/b&gt;FHWA&lt;br&gt;&lt;b&gt;Progject Type:&lt;/b&gt; Road&lt;br&gt;&lt;br&gt;&lt;b&gt;Project Description:&lt;/b&gt; TIGER funds will continue the six-lane cross-section of the Mercer Corridor East project under State Route 99, which will both increase capacity and improve mobility for all users. It will also complete the project’s second critical phase, creating a continuous two-way arterial street from Interstate 5 (I-5) to Elliott Avenue West. TIGER funds will replace the winding westbound route now on Broad Street and will modify signals and movement to convert the Mercer and Roy Street couplet into two-way streets from Fifth Avenue North to Queen Anne Avenue North. Mercer Street was constructed 60 years ago and is now 20 years beyond its intended lifespan. Sidewalks are inadequate, signal equipment is obsolete, drainage facilities have insufficient capacity, and utility infrastructure is old and at risk of failure.]]&gt;&lt;/description&gt;</v>
      </c>
      <c r="I196" t="str">
        <f t="shared" si="14"/>
        <v>&lt;styleUrl&gt;#TIGER2012&lt;/styleUrl&gt;</v>
      </c>
      <c r="J196" t="str">
        <f t="shared" si="15"/>
        <v>&lt;Point&gt;&lt;coordinates&gt;-122.351138,47.621871,0&lt;/coordinates&gt;&lt;/Point&gt;</v>
      </c>
      <c r="K196" t="s">
        <v>423</v>
      </c>
    </row>
    <row r="197" spans="1:11" x14ac:dyDescent="0.25">
      <c r="A197">
        <f>Master!I197</f>
        <v>37.774388999999999</v>
      </c>
      <c r="B197">
        <f>Master!J197</f>
        <v>-122.388659</v>
      </c>
      <c r="C197" t="str">
        <f>Master!C197</f>
        <v>Mission Bay / UCSF Hospital Multimodal Transportation Infrastructure</v>
      </c>
      <c r="D197" t="str">
        <f>"&lt;b&gt;Applicant:&lt;/b&gt; "&amp;Master!D197&amp;"&lt;br&gt;&lt;b&gt;TIGER Round:&lt;/b&gt; "&amp;Master!E197&amp;"&lt;br&gt;&lt;b&gt;Urban/Rural:&lt;/b&gt;"&amp;Master!B197&amp;"&lt;br&gt;&lt;b&gt;TIGER Award: &lt;/b&gt;"&amp;Master!H197&amp;"&lt;br&gt;&lt;b&gt;Modal Administration:&lt;/b&gt;"&amp;Master!A197&amp;"&lt;br&gt;&lt;b&gt;Progject Type:&lt;/b&gt; "&amp;Master!F197&amp;"&lt;br&gt;&lt;br&gt;&lt;b&gt;Project Description:&lt;/b&gt; "&amp;Master!G197</f>
        <v>&lt;b&gt;Applicant:&lt;/b&gt; City and County of San Francisco / San Francisco Municipal Transportation Agency (SFMTA)&lt;br&gt;&lt;b&gt;TIGER Round:&lt;/b&gt; TIGER 2012&lt;br&gt;&lt;b&gt;Urban/Rural:&lt;/b&gt;Urban&lt;br&gt;&lt;b&gt;TIGER Award: &lt;/b&gt;10000000&lt;br&gt;&lt;b&gt;Modal Administration:&lt;/b&gt;FTA&lt;br&gt;&lt;b&gt;Progject Type:&lt;/b&gt; Road&lt;br&gt;&lt;br&gt;&lt;b&gt;Project Description:&lt;/b&gt; TIGER funds will allow San Francisco Municipal Transportation Agency (SFMTA) and the City and County of San Francisco to fill critical gaps in the transportation infrastructure of a major brownfields redevelopment site. Less than one mile from downtown San Francisco, this blighted, abandoned former rail-yard and industrial site will be transformed into a mixed-use, transit-oriented development. TIGER funds will complete the street grid, build pedestrian and bicycle facilities, improve the highway off-ramp, and construct a short-run loop for the light rail that will enable SFMTA to double service to the area.</v>
      </c>
      <c r="E197" t="str">
        <f>SUBSTITUTE(Master!E197," ","")</f>
        <v>TIGER2012</v>
      </c>
      <c r="F197" t="s">
        <v>422</v>
      </c>
      <c r="G197" t="str">
        <f t="shared" si="12"/>
        <v>&lt;name&gt;Mission Bay / UCSF Hospital Multimodal Transportation Infrastructure&lt;/name&gt;</v>
      </c>
      <c r="H197" t="str">
        <f t="shared" si="13"/>
        <v>&lt;description&gt;&lt;![CDATA[&lt;b&gt;Applicant:&lt;/b&gt; City and County of San Francisco / San Francisco Municipal Transportation Agency (SFMTA)&lt;br&gt;&lt;b&gt;TIGER Round:&lt;/b&gt; TIGER 2012&lt;br&gt;&lt;b&gt;Urban/Rural:&lt;/b&gt;Urban&lt;br&gt;&lt;b&gt;TIGER Award: &lt;/b&gt;10000000&lt;br&gt;&lt;b&gt;Modal Administration:&lt;/b&gt;FTA&lt;br&gt;&lt;b&gt;Progject Type:&lt;/b&gt; Road&lt;br&gt;&lt;br&gt;&lt;b&gt;Project Description:&lt;/b&gt; TIGER funds will allow San Francisco Municipal Transportation Agency (SFMTA) and the City and County of San Francisco to fill critical gaps in the transportation infrastructure of a major brownfields redevelopment site. Less than one mile from downtown San Francisco, this blighted, abandoned former rail-yard and industrial site will be transformed into a mixed-use, transit-oriented development. TIGER funds will complete the street grid, build pedestrian and bicycle facilities, improve the highway off-ramp, and construct a short-run loop for the light rail that will enable SFMTA to double service to the area.]]&gt;&lt;/description&gt;</v>
      </c>
      <c r="I197" t="str">
        <f t="shared" si="14"/>
        <v>&lt;styleUrl&gt;#TIGER2012&lt;/styleUrl&gt;</v>
      </c>
      <c r="J197" t="str">
        <f t="shared" si="15"/>
        <v>&lt;Point&gt;&lt;coordinates&gt;-122.388659,37.774389,0&lt;/coordinates&gt;&lt;/Point&gt;</v>
      </c>
      <c r="K197" t="s">
        <v>423</v>
      </c>
    </row>
    <row r="198" spans="1:11" x14ac:dyDescent="0.25">
      <c r="A198">
        <f>Master!I198</f>
        <v>39.298440999999997</v>
      </c>
      <c r="B198">
        <f>Master!J198</f>
        <v>-86.651567</v>
      </c>
      <c r="C198" t="str">
        <f>Master!C198</f>
        <v>Monroe County Bridge Replacement</v>
      </c>
      <c r="D198" t="str">
        <f>"&lt;b&gt;Applicant:&lt;/b&gt; "&amp;Master!D198&amp;"&lt;br&gt;&lt;b&gt;TIGER Round:&lt;/b&gt; "&amp;Master!E198&amp;"&lt;br&gt;&lt;b&gt;Urban/Rural:&lt;/b&gt;"&amp;Master!B198&amp;"&lt;br&gt;&lt;b&gt;TIGER Award: &lt;/b&gt;"&amp;Master!H198&amp;"&lt;br&gt;&lt;b&gt;Modal Administration:&lt;/b&gt;"&amp;Master!A198&amp;"&lt;br&gt;&lt;b&gt;Progject Type:&lt;/b&gt; "&amp;Master!F198&amp;"&lt;br&gt;&lt;br&gt;&lt;b&gt;Project Description:&lt;/b&gt; "&amp;Master!G198</f>
        <v>&lt;b&gt;Applicant:&lt;/b&gt; Monroe County&lt;br&gt;&lt;b&gt;TIGER Round:&lt;/b&gt; TIGER 2012&lt;br&gt;&lt;b&gt;Urban/Rural:&lt;/b&gt;Rural&lt;br&gt;&lt;b&gt;TIGER Award: &lt;/b&gt;1496600&lt;br&gt;&lt;b&gt;Modal Administration:&lt;/b&gt;FHWA&lt;br&gt;&lt;b&gt;Progject Type:&lt;/b&gt; Road&lt;br&gt;&lt;br&gt;&lt;b&gt;Project Description:&lt;/b&gt; TIGER funds will reconstruct a functionally obsolete bridge that serves as the primary access point for the Town of Stinesville, Indiana. The bridge is near the end of its design life, and is currently under weight restrictions. Part of the structure is currently below the 100 year flood plain and is often subject to closure due to heavy rain. The replacement bridge will have a 75 year life span, significantly reducing maintenance costs and improving safety.</v>
      </c>
      <c r="E198" t="str">
        <f>SUBSTITUTE(Master!E198," ","")</f>
        <v>TIGER2012</v>
      </c>
      <c r="F198" t="s">
        <v>422</v>
      </c>
      <c r="G198" t="str">
        <f t="shared" si="12"/>
        <v>&lt;name&gt;Monroe County Bridge Replacement&lt;/name&gt;</v>
      </c>
      <c r="H198" t="str">
        <f t="shared" si="13"/>
        <v>&lt;description&gt;&lt;![CDATA[&lt;b&gt;Applicant:&lt;/b&gt; Monroe County&lt;br&gt;&lt;b&gt;TIGER Round:&lt;/b&gt; TIGER 2012&lt;br&gt;&lt;b&gt;Urban/Rural:&lt;/b&gt;Rural&lt;br&gt;&lt;b&gt;TIGER Award: &lt;/b&gt;1496600&lt;br&gt;&lt;b&gt;Modal Administration:&lt;/b&gt;FHWA&lt;br&gt;&lt;b&gt;Progject Type:&lt;/b&gt; Road&lt;br&gt;&lt;br&gt;&lt;b&gt;Project Description:&lt;/b&gt; TIGER funds will reconstruct a functionally obsolete bridge that serves as the primary access point for the Town of Stinesville, Indiana. The bridge is near the end of its design life, and is currently under weight restrictions. Part of the structure is currently below the 100 year flood plain and is often subject to closure due to heavy rain. The replacement bridge will have a 75 year life span, significantly reducing maintenance costs and improving safety.]]&gt;&lt;/description&gt;</v>
      </c>
      <c r="I198" t="str">
        <f t="shared" si="14"/>
        <v>&lt;styleUrl&gt;#TIGER2012&lt;/styleUrl&gt;</v>
      </c>
      <c r="J198" t="str">
        <f t="shared" si="15"/>
        <v>&lt;Point&gt;&lt;coordinates&gt;-86.651567,39.298441,0&lt;/coordinates&gt;&lt;/Point&gt;</v>
      </c>
      <c r="K198" t="s">
        <v>423</v>
      </c>
    </row>
    <row r="199" spans="1:11" x14ac:dyDescent="0.25">
      <c r="A199">
        <f>Master!I199</f>
        <v>43.233893999999999</v>
      </c>
      <c r="B199">
        <f>Master!J199</f>
        <v>-86.246290000000002</v>
      </c>
      <c r="C199" t="str">
        <f>Master!C199</f>
        <v>Muskegon Rural Bus Service</v>
      </c>
      <c r="D199" t="str">
        <f>"&lt;b&gt;Applicant:&lt;/b&gt; "&amp;Master!D199&amp;"&lt;br&gt;&lt;b&gt;TIGER Round:&lt;/b&gt; "&amp;Master!E199&amp;"&lt;br&gt;&lt;b&gt;Urban/Rural:&lt;/b&gt;"&amp;Master!B199&amp;"&lt;br&gt;&lt;b&gt;TIGER Award: &lt;/b&gt;"&amp;Master!H199&amp;"&lt;br&gt;&lt;b&gt;Modal Administration:&lt;/b&gt;"&amp;Master!A199&amp;"&lt;br&gt;&lt;b&gt;Progject Type:&lt;/b&gt; "&amp;Master!F199&amp;"&lt;br&gt;&lt;br&gt;&lt;b&gt;Project Description:&lt;/b&gt; "&amp;Master!G199</f>
        <v>&lt;b&gt;Applicant:&lt;/b&gt; Muskegon County&lt;br&gt;&lt;b&gt;TIGER Round:&lt;/b&gt; TIGER 2012&lt;br&gt;&lt;b&gt;Urban/Rural:&lt;/b&gt;Rural&lt;br&gt;&lt;b&gt;TIGER Award: &lt;/b&gt;1350000&lt;br&gt;&lt;b&gt;Modal Administration:&lt;/b&gt;FTA&lt;br&gt;&lt;b&gt;Progject Type:&lt;/b&gt; Transit&lt;br&gt;&lt;br&gt;&lt;b&gt;Project Description:&lt;/b&gt; TIGER funds will enable Muskegon County to purchase three compressed natural gas (CNG) buses, extending transit services to rural areas of the county that are currently not served. The new transit service will provide access to the many large employers located in rural and suburban areas in the county.</v>
      </c>
      <c r="E199" t="str">
        <f>SUBSTITUTE(Master!E199," ","")</f>
        <v>TIGER2012</v>
      </c>
      <c r="F199" t="s">
        <v>422</v>
      </c>
      <c r="G199" t="str">
        <f t="shared" si="12"/>
        <v>&lt;name&gt;Muskegon Rural Bus Service&lt;/name&gt;</v>
      </c>
      <c r="H199" t="str">
        <f t="shared" si="13"/>
        <v>&lt;description&gt;&lt;![CDATA[&lt;b&gt;Applicant:&lt;/b&gt; Muskegon County&lt;br&gt;&lt;b&gt;TIGER Round:&lt;/b&gt; TIGER 2012&lt;br&gt;&lt;b&gt;Urban/Rural:&lt;/b&gt;Rural&lt;br&gt;&lt;b&gt;TIGER Award: &lt;/b&gt;1350000&lt;br&gt;&lt;b&gt;Modal Administration:&lt;/b&gt;FTA&lt;br&gt;&lt;b&gt;Progject Type:&lt;/b&gt; Transit&lt;br&gt;&lt;br&gt;&lt;b&gt;Project Description:&lt;/b&gt; TIGER funds will enable Muskegon County to purchase three compressed natural gas (CNG) buses, extending transit services to rural areas of the county that are currently not served. The new transit service will provide access to the many large employers located in rural and suburban areas in the county.]]&gt;&lt;/description&gt;</v>
      </c>
      <c r="I199" t="str">
        <f t="shared" si="14"/>
        <v>&lt;styleUrl&gt;#TIGER2012&lt;/styleUrl&gt;</v>
      </c>
      <c r="J199" t="str">
        <f t="shared" si="15"/>
        <v>&lt;Point&gt;&lt;coordinates&gt;-86.24629,43.233894,0&lt;/coordinates&gt;&lt;/Point&gt;</v>
      </c>
      <c r="K199" t="s">
        <v>423</v>
      </c>
    </row>
    <row r="200" spans="1:11" x14ac:dyDescent="0.25">
      <c r="A200">
        <f>Master!I200</f>
        <v>39.679409</v>
      </c>
      <c r="B200">
        <f>Master!J200</f>
        <v>-75.751934000000006</v>
      </c>
      <c r="C200" t="str">
        <f>Master!C200</f>
        <v>Newark Regional Transportation Center</v>
      </c>
      <c r="D200" t="str">
        <f>"&lt;b&gt;Applicant:&lt;/b&gt; "&amp;Master!D200&amp;"&lt;br&gt;&lt;b&gt;TIGER Round:&lt;/b&gt; "&amp;Master!E200&amp;"&lt;br&gt;&lt;b&gt;Urban/Rural:&lt;/b&gt;"&amp;Master!B200&amp;"&lt;br&gt;&lt;b&gt;TIGER Award: &lt;/b&gt;"&amp;Master!H200&amp;"&lt;br&gt;&lt;b&gt;Modal Administration:&lt;/b&gt;"&amp;Master!A200&amp;"&lt;br&gt;&lt;b&gt;Progject Type:&lt;/b&gt; "&amp;Master!F200&amp;"&lt;br&gt;&lt;br&gt;&lt;b&gt;Project Description:&lt;/b&gt; "&amp;Master!G200</f>
        <v>&lt;b&gt;Applicant:&lt;/b&gt; Wilmington Area Planning Council (WILMAPCO)&lt;br&gt;&lt;b&gt;TIGER Round:&lt;/b&gt; TIGER 2012&lt;br&gt;&lt;b&gt;Urban/Rural:&lt;/b&gt;Urban&lt;br&gt;&lt;b&gt;TIGER Award: &lt;/b&gt;10000000&lt;br&gt;&lt;b&gt;Modal Administration:&lt;/b&gt;FTA&lt;br&gt;&lt;b&gt;Progject Type:&lt;/b&gt; Rail&lt;br&gt;&lt;br&gt;&lt;b&gt;Project Description:&lt;/b&gt; TIGER funds will be used to create a regional transportation center at the site of the proposed University of Delaware’s Science and Technology campus, a transit-oriented development on the site of a former Chrysler Assembly Plant. The project consists of two new high-level platforms, a new station building, realignment of nearby Norfolk Southern yard tracks, construction of a new rail track at the north end of the rail yard, and new turnouts accessing the rail yard track.</v>
      </c>
      <c r="E200" t="str">
        <f>SUBSTITUTE(Master!E200," ","")</f>
        <v>TIGER2012</v>
      </c>
      <c r="F200" t="s">
        <v>422</v>
      </c>
      <c r="G200" t="str">
        <f t="shared" si="12"/>
        <v>&lt;name&gt;Newark Regional Transportation Center&lt;/name&gt;</v>
      </c>
      <c r="H200" t="str">
        <f t="shared" si="13"/>
        <v>&lt;description&gt;&lt;![CDATA[&lt;b&gt;Applicant:&lt;/b&gt; Wilmington Area Planning Council (WILMAPCO)&lt;br&gt;&lt;b&gt;TIGER Round:&lt;/b&gt; TIGER 2012&lt;br&gt;&lt;b&gt;Urban/Rural:&lt;/b&gt;Urban&lt;br&gt;&lt;b&gt;TIGER Award: &lt;/b&gt;10000000&lt;br&gt;&lt;b&gt;Modal Administration:&lt;/b&gt;FTA&lt;br&gt;&lt;b&gt;Progject Type:&lt;/b&gt; Rail&lt;br&gt;&lt;br&gt;&lt;b&gt;Project Description:&lt;/b&gt; TIGER funds will be used to create a regional transportation center at the site of the proposed University of Delaware’s Science and Technology campus, a transit-oriented development on the site of a former Chrysler Assembly Plant. The project consists of two new high-level platforms, a new station building, realignment of nearby Norfolk Southern yard tracks, construction of a new rail track at the north end of the rail yard, and new turnouts accessing the rail yard track.]]&gt;&lt;/description&gt;</v>
      </c>
      <c r="I200" t="str">
        <f t="shared" si="14"/>
        <v>&lt;styleUrl&gt;#TIGER2012&lt;/styleUrl&gt;</v>
      </c>
      <c r="J200" t="str">
        <f t="shared" si="15"/>
        <v>&lt;Point&gt;&lt;coordinates&gt;-75.751934,39.679409,0&lt;/coordinates&gt;&lt;/Point&gt;</v>
      </c>
      <c r="K200" t="s">
        <v>423</v>
      </c>
    </row>
    <row r="201" spans="1:11" x14ac:dyDescent="0.25">
      <c r="A201">
        <f>Master!I201</f>
        <v>47.760956999999998</v>
      </c>
      <c r="B201">
        <f>Master!J201</f>
        <v>-117.36542799999999</v>
      </c>
      <c r="C201" t="str">
        <f>Master!C201</f>
        <v>North Spokane Corridor Railroad Realignment</v>
      </c>
      <c r="D201" t="str">
        <f>"&lt;b&gt;Applicant:&lt;/b&gt; "&amp;Master!D201&amp;"&lt;br&gt;&lt;b&gt;TIGER Round:&lt;/b&gt; "&amp;Master!E201&amp;"&lt;br&gt;&lt;b&gt;Urban/Rural:&lt;/b&gt;"&amp;Master!B201&amp;"&lt;br&gt;&lt;b&gt;TIGER Award: &lt;/b&gt;"&amp;Master!H201&amp;"&lt;br&gt;&lt;b&gt;Modal Administration:&lt;/b&gt;"&amp;Master!A201&amp;"&lt;br&gt;&lt;b&gt;Progject Type:&lt;/b&gt; "&amp;Master!F201&amp;"&lt;br&gt;&lt;br&gt;&lt;b&gt;Project Description:&lt;/b&gt; "&amp;Master!G201</f>
        <v>&lt;b&gt;Applicant:&lt;/b&gt; Washington State DOT&lt;br&gt;&lt;b&gt;TIGER Round:&lt;/b&gt; TIGER 2012&lt;br&gt;&lt;b&gt;Urban/Rural:&lt;/b&gt;Urban&lt;br&gt;&lt;b&gt;TIGER Award: &lt;/b&gt;10000000&lt;br&gt;&lt;b&gt;Modal Administration:&lt;/b&gt;FHWA&lt;br&gt;&lt;b&gt;Progject Type:&lt;/b&gt; Road&lt;br&gt;&lt;br&gt;&lt;b&gt;Project Description:&lt;/b&gt; TIGER funds will support Washington State’s continued construction of the U.S. 395 North Spokane Corridor (NSC). Once completed, the NSC will provide a regional link between I-90 and U.S. 2 and U.S. 395, allowing for more efficient movement of freight and passengers and increasing safety by removing intercity traffic from local roads. TIGER funds will relocate 7.5 miles of railroad, building on previous grants to continue the project and allow for future extension, growth, and improvements of the NSC.</v>
      </c>
      <c r="E201" t="str">
        <f>SUBSTITUTE(Master!E201," ","")</f>
        <v>TIGER2012</v>
      </c>
      <c r="F201" t="s">
        <v>422</v>
      </c>
      <c r="G201" t="str">
        <f t="shared" si="12"/>
        <v>&lt;name&gt;North Spokane Corridor Railroad Realignment&lt;/name&gt;</v>
      </c>
      <c r="H201" t="str">
        <f t="shared" si="13"/>
        <v>&lt;description&gt;&lt;![CDATA[&lt;b&gt;Applicant:&lt;/b&gt; Washington State DOT&lt;br&gt;&lt;b&gt;TIGER Round:&lt;/b&gt; TIGER 2012&lt;br&gt;&lt;b&gt;Urban/Rural:&lt;/b&gt;Urban&lt;br&gt;&lt;b&gt;TIGER Award: &lt;/b&gt;10000000&lt;br&gt;&lt;b&gt;Modal Administration:&lt;/b&gt;FHWA&lt;br&gt;&lt;b&gt;Progject Type:&lt;/b&gt; Road&lt;br&gt;&lt;br&gt;&lt;b&gt;Project Description:&lt;/b&gt; TIGER funds will support Washington State’s continued construction of the U.S. 395 North Spokane Corridor (NSC). Once completed, the NSC will provide a regional link between I-90 and U.S. 2 and U.S. 395, allowing for more efficient movement of freight and passengers and increasing safety by removing intercity traffic from local roads. TIGER funds will relocate 7.5 miles of railroad, building on previous grants to continue the project and allow for future extension, growth, and improvements of the NSC.]]&gt;&lt;/description&gt;</v>
      </c>
      <c r="I201" t="str">
        <f t="shared" si="14"/>
        <v>&lt;styleUrl&gt;#TIGER2012&lt;/styleUrl&gt;</v>
      </c>
      <c r="J201" t="str">
        <f t="shared" si="15"/>
        <v>&lt;Point&gt;&lt;coordinates&gt;-117.365428,47.760957,0&lt;/coordinates&gt;&lt;/Point&gt;</v>
      </c>
      <c r="K201" t="s">
        <v>423</v>
      </c>
    </row>
    <row r="202" spans="1:11" x14ac:dyDescent="0.25">
      <c r="A202">
        <f>Master!I202</f>
        <v>44.810372999999998</v>
      </c>
      <c r="B202">
        <f>Master!J202</f>
        <v>-73.083517000000001</v>
      </c>
      <c r="C202" t="str">
        <f>Master!C202</f>
        <v>Northern Vermont Freight Rail Project</v>
      </c>
      <c r="D202" t="str">
        <f>"&lt;b&gt;Applicant:&lt;/b&gt; "&amp;Master!D202&amp;"&lt;br&gt;&lt;b&gt;TIGER Round:&lt;/b&gt; "&amp;Master!E202&amp;"&lt;br&gt;&lt;b&gt;Urban/Rural:&lt;/b&gt;"&amp;Master!B202&amp;"&lt;br&gt;&lt;b&gt;TIGER Award: &lt;/b&gt;"&amp;Master!H202&amp;"&lt;br&gt;&lt;b&gt;Modal Administration:&lt;/b&gt;"&amp;Master!A202&amp;"&lt;br&gt;&lt;b&gt;Progject Type:&lt;/b&gt; "&amp;Master!F202&amp;"&lt;br&gt;&lt;br&gt;&lt;b&gt;Project Description:&lt;/b&gt; "&amp;Master!G202</f>
        <v>&lt;b&gt;Applicant:&lt;/b&gt; Vermont Agency of Transportation&lt;br&gt;&lt;b&gt;TIGER Round:&lt;/b&gt; TIGER 2012&lt;br&gt;&lt;b&gt;Urban/Rural:&lt;/b&gt;Rural&lt;br&gt;&lt;b&gt;TIGER Award: &lt;/b&gt;7912054&lt;br&gt;&lt;b&gt;Modal Administration:&lt;/b&gt;FRA&lt;br&gt;&lt;b&gt;Progject Type:&lt;/b&gt; Rail&lt;br&gt;&lt;br&gt;&lt;b&gt;Project Description:&lt;/b&gt; TIGER funds will upgrade 18.8 miles of railroad track between St. Albans, Vermont, and the Canadian border.  The upgrades will enable the track to carry the gross rail weight standard of up to the 286,000 pounds, allowing more efficient movement of goods throughout the region and internationally.</v>
      </c>
      <c r="E202" t="str">
        <f>SUBSTITUTE(Master!E202," ","")</f>
        <v>TIGER2012</v>
      </c>
      <c r="F202" t="s">
        <v>422</v>
      </c>
      <c r="G202" t="str">
        <f t="shared" si="12"/>
        <v>&lt;name&gt;Northern Vermont Freight Rail Project&lt;/name&gt;</v>
      </c>
      <c r="H202" t="str">
        <f t="shared" si="13"/>
        <v>&lt;description&gt;&lt;![CDATA[&lt;b&gt;Applicant:&lt;/b&gt; Vermont Agency of Transportation&lt;br&gt;&lt;b&gt;TIGER Round:&lt;/b&gt; TIGER 2012&lt;br&gt;&lt;b&gt;Urban/Rural:&lt;/b&gt;Rural&lt;br&gt;&lt;b&gt;TIGER Award: &lt;/b&gt;7912054&lt;br&gt;&lt;b&gt;Modal Administration:&lt;/b&gt;FRA&lt;br&gt;&lt;b&gt;Progject Type:&lt;/b&gt; Rail&lt;br&gt;&lt;br&gt;&lt;b&gt;Project Description:&lt;/b&gt; TIGER funds will upgrade 18.8 miles of railroad track between St. Albans, Vermont, and the Canadian border.  The upgrades will enable the track to carry the gross rail weight standard of up to the 286,000 pounds, allowing more efficient movement of goods throughout the region and internationally.]]&gt;&lt;/description&gt;</v>
      </c>
      <c r="I202" t="str">
        <f t="shared" si="14"/>
        <v>&lt;styleUrl&gt;#TIGER2012&lt;/styleUrl&gt;</v>
      </c>
      <c r="J202" t="str">
        <f t="shared" si="15"/>
        <v>&lt;Point&gt;&lt;coordinates&gt;-73.083517,44.810373,0&lt;/coordinates&gt;&lt;/Point&gt;</v>
      </c>
      <c r="K202" t="s">
        <v>423</v>
      </c>
    </row>
    <row r="203" spans="1:11" x14ac:dyDescent="0.25">
      <c r="A203">
        <f>Master!I203</f>
        <v>27.810027999999999</v>
      </c>
      <c r="B203">
        <f>Master!J203</f>
        <v>-97.402080999999995</v>
      </c>
      <c r="C203" t="str">
        <f>Master!C203</f>
        <v>Nueces River Rail Yard Expansion</v>
      </c>
      <c r="D203" t="str">
        <f>"&lt;b&gt;Applicant:&lt;/b&gt; "&amp;Master!D203&amp;"&lt;br&gt;&lt;b&gt;TIGER Round:&lt;/b&gt; "&amp;Master!E203&amp;"&lt;br&gt;&lt;b&gt;Urban/Rural:&lt;/b&gt;"&amp;Master!B203&amp;"&lt;br&gt;&lt;b&gt;TIGER Award: &lt;/b&gt;"&amp;Master!H203&amp;"&lt;br&gt;&lt;b&gt;Modal Administration:&lt;/b&gt;"&amp;Master!A203&amp;"&lt;br&gt;&lt;b&gt;Progject Type:&lt;/b&gt; "&amp;Master!F203&amp;"&lt;br&gt;&lt;br&gt;&lt;b&gt;Project Description:&lt;/b&gt; "&amp;Master!G203</f>
        <v>&lt;b&gt;Applicant:&lt;/b&gt; Port of Corpus Christi&lt;br&gt;&lt;b&gt;TIGER Round:&lt;/b&gt; TIGER 2012&lt;br&gt;&lt;b&gt;Urban/Rural:&lt;/b&gt;Urban&lt;br&gt;&lt;b&gt;TIGER Award: &lt;/b&gt;10000000&lt;br&gt;&lt;b&gt;Modal Administration:&lt;/b&gt;MARAD&lt;br&gt;&lt;b&gt;Progject Type:&lt;/b&gt; Port&lt;br&gt;&lt;br&gt;&lt;b&gt;Project Description:&lt;/b&gt; TIGER funds will build new rail infrastructure at the Port of Corpus Christi, the nation’s sixth largest port. With new rail siding along the Nueces River, the port will be able to better accommodate more shipments and more exports, increasing the capacity and efficiency of the port. Currently, trains are routinely turned away from the port due to insufficient rail structure, forcing their shipments to be trucked in from farther locations.</v>
      </c>
      <c r="E203" t="str">
        <f>SUBSTITUTE(Master!E203," ","")</f>
        <v>TIGER2012</v>
      </c>
      <c r="F203" t="s">
        <v>422</v>
      </c>
      <c r="G203" t="str">
        <f t="shared" si="12"/>
        <v>&lt;name&gt;Nueces River Rail Yard Expansion&lt;/name&gt;</v>
      </c>
      <c r="H203" t="str">
        <f t="shared" si="13"/>
        <v>&lt;description&gt;&lt;![CDATA[&lt;b&gt;Applicant:&lt;/b&gt; Port of Corpus Christi&lt;br&gt;&lt;b&gt;TIGER Round:&lt;/b&gt; TIGER 2012&lt;br&gt;&lt;b&gt;Urban/Rural:&lt;/b&gt;Urban&lt;br&gt;&lt;b&gt;TIGER Award: &lt;/b&gt;10000000&lt;br&gt;&lt;b&gt;Modal Administration:&lt;/b&gt;MARAD&lt;br&gt;&lt;b&gt;Progject Type:&lt;/b&gt; Port&lt;br&gt;&lt;br&gt;&lt;b&gt;Project Description:&lt;/b&gt; TIGER funds will build new rail infrastructure at the Port of Corpus Christi, the nation’s sixth largest port. With new rail siding along the Nueces River, the port will be able to better accommodate more shipments and more exports, increasing the capacity and efficiency of the port. Currently, trains are routinely turned away from the port due to insufficient rail structure, forcing their shipments to be trucked in from farther locations.]]&gt;&lt;/description&gt;</v>
      </c>
      <c r="I203" t="str">
        <f t="shared" si="14"/>
        <v>&lt;styleUrl&gt;#TIGER2012&lt;/styleUrl&gt;</v>
      </c>
      <c r="J203" t="str">
        <f t="shared" si="15"/>
        <v>&lt;Point&gt;&lt;coordinates&gt;-97.402081,27.810028,0&lt;/coordinates&gt;&lt;/Point&gt;</v>
      </c>
      <c r="K203" t="s">
        <v>423</v>
      </c>
    </row>
    <row r="204" spans="1:11" x14ac:dyDescent="0.25">
      <c r="A204">
        <f>Master!I204</f>
        <v>39.772306999999998</v>
      </c>
      <c r="B204">
        <f>Master!J204</f>
        <v>-82.989013999999997</v>
      </c>
      <c r="C204" t="str">
        <f>Master!C204</f>
        <v>Pickaway East West Connector Road</v>
      </c>
      <c r="D204" t="str">
        <f>"&lt;b&gt;Applicant:&lt;/b&gt; "&amp;Master!D204&amp;"&lt;br&gt;&lt;b&gt;TIGER Round:&lt;/b&gt; "&amp;Master!E204&amp;"&lt;br&gt;&lt;b&gt;Urban/Rural:&lt;/b&gt;"&amp;Master!B204&amp;"&lt;br&gt;&lt;b&gt;TIGER Award: &lt;/b&gt;"&amp;Master!H204&amp;"&lt;br&gt;&lt;b&gt;Modal Administration:&lt;/b&gt;"&amp;Master!A204&amp;"&lt;br&gt;&lt;b&gt;Progject Type:&lt;/b&gt; "&amp;Master!F204&amp;"&lt;br&gt;&lt;br&gt;&lt;b&gt;Project Description:&lt;/b&gt; "&amp;Master!G204</f>
        <v>&lt;b&gt;Applicant:&lt;/b&gt; Columbus Regional Airport Authority&lt;br&gt;&lt;b&gt;TIGER Round:&lt;/b&gt; TIGER 2012&lt;br&gt;&lt;b&gt;Urban/Rural:&lt;/b&gt;Rural&lt;br&gt;&lt;b&gt;TIGER Award: &lt;/b&gt;16082435&lt;br&gt;&lt;b&gt;Modal Administration:&lt;/b&gt;FHWA&lt;br&gt;&lt;b&gt;Progject Type:&lt;/b&gt; Road&lt;br&gt;&lt;br&gt;&lt;b&gt;Project Description:&lt;/b&gt; TIGER funds will be used to upgrade two weight-restricted township roads that link Rickenbacker Airport and Intermodal Facility to U.S. 23. Upgrades include adding shoulders, widening the roads, adding signals at intersections, and providing grade separations over two Class I railroads. The roads are currently overused by trucks traveling to the cargo-dedicated airport, and traffic is projected to increase dramatically due to he completion of the Heartland Corridor project and the Panama Canal expansion.</v>
      </c>
      <c r="E204" t="str">
        <f>SUBSTITUTE(Master!E204," ","")</f>
        <v>TIGER2012</v>
      </c>
      <c r="F204" t="s">
        <v>422</v>
      </c>
      <c r="G204" t="str">
        <f t="shared" si="12"/>
        <v>&lt;name&gt;Pickaway East West Connector Road&lt;/name&gt;</v>
      </c>
      <c r="H204" t="str">
        <f t="shared" si="13"/>
        <v>&lt;description&gt;&lt;![CDATA[&lt;b&gt;Applicant:&lt;/b&gt; Columbus Regional Airport Authority&lt;br&gt;&lt;b&gt;TIGER Round:&lt;/b&gt; TIGER 2012&lt;br&gt;&lt;b&gt;Urban/Rural:&lt;/b&gt;Rural&lt;br&gt;&lt;b&gt;TIGER Award: &lt;/b&gt;16082435&lt;br&gt;&lt;b&gt;Modal Administration:&lt;/b&gt;FHWA&lt;br&gt;&lt;b&gt;Progject Type:&lt;/b&gt; Road&lt;br&gt;&lt;br&gt;&lt;b&gt;Project Description:&lt;/b&gt; TIGER funds will be used to upgrade two weight-restricted township roads that link Rickenbacker Airport and Intermodal Facility to U.S. 23. Upgrades include adding shoulders, widening the roads, adding signals at intersections, and providing grade separations over two Class I railroads. The roads are currently overused by trucks traveling to the cargo-dedicated airport, and traffic is projected to increase dramatically due to he completion of the Heartland Corridor project and the Panama Canal expansion.]]&gt;&lt;/description&gt;</v>
      </c>
      <c r="I204" t="str">
        <f t="shared" si="14"/>
        <v>&lt;styleUrl&gt;#TIGER2012&lt;/styleUrl&gt;</v>
      </c>
      <c r="J204" t="str">
        <f t="shared" si="15"/>
        <v>&lt;Point&gt;&lt;coordinates&gt;-82.989014,39.772307,0&lt;/coordinates&gt;&lt;/Point&gt;</v>
      </c>
      <c r="K204" t="s">
        <v>423</v>
      </c>
    </row>
    <row r="205" spans="1:11" x14ac:dyDescent="0.25">
      <c r="A205">
        <f>Master!I205</f>
        <v>36.221781</v>
      </c>
      <c r="B205">
        <f>Master!J205</f>
        <v>-95.726372999999995</v>
      </c>
      <c r="C205" t="str">
        <f>Master!C205</f>
        <v>Port of Catoosa Main Dock Rehabilitation</v>
      </c>
      <c r="D205" t="str">
        <f>"&lt;b&gt;Applicant:&lt;/b&gt; "&amp;Master!D205&amp;"&lt;br&gt;&lt;b&gt;TIGER Round:&lt;/b&gt; "&amp;Master!E205&amp;"&lt;br&gt;&lt;b&gt;Urban/Rural:&lt;/b&gt;"&amp;Master!B205&amp;"&lt;br&gt;&lt;b&gt;TIGER Award: &lt;/b&gt;"&amp;Master!H205&amp;"&lt;br&gt;&lt;b&gt;Modal Administration:&lt;/b&gt;"&amp;Master!A205&amp;"&lt;br&gt;&lt;b&gt;Progject Type:&lt;/b&gt; "&amp;Master!F205&amp;"&lt;br&gt;&lt;br&gt;&lt;b&gt;Project Description:&lt;/b&gt; "&amp;Master!G205</f>
        <v>&lt;b&gt;Applicant:&lt;/b&gt; Tulsa Rogers County Port Authority&lt;br&gt;&lt;b&gt;TIGER Round:&lt;/b&gt; TIGER 2012&lt;br&gt;&lt;b&gt;Urban/Rural:&lt;/b&gt;Rural&lt;br&gt;&lt;b&gt;TIGER Award: &lt;/b&gt;6425000&lt;br&gt;&lt;b&gt;Modal Administration:&lt;/b&gt;MARAD&lt;br&gt;&lt;b&gt;Progject Type:&lt;/b&gt; Port&lt;br&gt;&lt;br&gt;&lt;b&gt;Project Description:&lt;/b&gt; TIGER funds will allow the State of Oklahoma to renovate the main dock at the Tulsa Port of Catoosa, one of the largest inland ports in the nation. The river port is located at the head of the McClelland-Kerr Arkansas River system, the farthest point inland of any sea or river port. The TIGER grant will support resurfacing the main dock, realigning the on-site rail, and renovating a 200-ton crane.</v>
      </c>
      <c r="E205" t="str">
        <f>SUBSTITUTE(Master!E205," ","")</f>
        <v>TIGER2012</v>
      </c>
      <c r="F205" t="s">
        <v>422</v>
      </c>
      <c r="G205" t="str">
        <f t="shared" si="12"/>
        <v>&lt;name&gt;Port of Catoosa Main Dock Rehabilitation&lt;/name&gt;</v>
      </c>
      <c r="H205" t="str">
        <f t="shared" si="13"/>
        <v>&lt;description&gt;&lt;![CDATA[&lt;b&gt;Applicant:&lt;/b&gt; Tulsa Rogers County Port Authority&lt;br&gt;&lt;b&gt;TIGER Round:&lt;/b&gt; TIGER 2012&lt;br&gt;&lt;b&gt;Urban/Rural:&lt;/b&gt;Rural&lt;br&gt;&lt;b&gt;TIGER Award: &lt;/b&gt;6425000&lt;br&gt;&lt;b&gt;Modal Administration:&lt;/b&gt;MARAD&lt;br&gt;&lt;b&gt;Progject Type:&lt;/b&gt; Port&lt;br&gt;&lt;br&gt;&lt;b&gt;Project Description:&lt;/b&gt; TIGER funds will allow the State of Oklahoma to renovate the main dock at the Tulsa Port of Catoosa, one of the largest inland ports in the nation. The river port is located at the head of the McClelland-Kerr Arkansas River system, the farthest point inland of any sea or river port. The TIGER grant will support resurfacing the main dock, realigning the on-site rail, and renovating a 200-ton crane.]]&gt;&lt;/description&gt;</v>
      </c>
      <c r="I205" t="str">
        <f t="shared" si="14"/>
        <v>&lt;styleUrl&gt;#TIGER2012&lt;/styleUrl&gt;</v>
      </c>
      <c r="J205" t="str">
        <f t="shared" si="15"/>
        <v>&lt;Point&gt;&lt;coordinates&gt;-95.726373,36.221781,0&lt;/coordinates&gt;&lt;/Point&gt;</v>
      </c>
      <c r="K205" t="s">
        <v>423</v>
      </c>
    </row>
    <row r="206" spans="1:11" x14ac:dyDescent="0.25">
      <c r="A206">
        <f>Master!I206</f>
        <v>46.418604000000002</v>
      </c>
      <c r="B206">
        <f>Master!J206</f>
        <v>-117.016991</v>
      </c>
      <c r="C206" t="str">
        <f>Master!C206</f>
        <v>Port of Lewiston Dock Extension</v>
      </c>
      <c r="D206" t="str">
        <f>"&lt;b&gt;Applicant:&lt;/b&gt; "&amp;Master!D206&amp;"&lt;br&gt;&lt;b&gt;TIGER Round:&lt;/b&gt; "&amp;Master!E206&amp;"&lt;br&gt;&lt;b&gt;Urban/Rural:&lt;/b&gt;"&amp;Master!B206&amp;"&lt;br&gt;&lt;b&gt;TIGER Award: &lt;/b&gt;"&amp;Master!H206&amp;"&lt;br&gt;&lt;b&gt;Modal Administration:&lt;/b&gt;"&amp;Master!A206&amp;"&lt;br&gt;&lt;b&gt;Progject Type:&lt;/b&gt; "&amp;Master!F206&amp;"&lt;br&gt;&lt;br&gt;&lt;b&gt;Project Description:&lt;/b&gt; "&amp;Master!G206</f>
        <v>&lt;b&gt;Applicant:&lt;/b&gt; Port of Lewiston&lt;br&gt;&lt;b&gt;TIGER Round:&lt;/b&gt; TIGER 2012&lt;br&gt;&lt;b&gt;Urban/Rural:&lt;/b&gt;Rural&lt;br&gt;&lt;b&gt;TIGER Award: &lt;/b&gt;1300000&lt;br&gt;&lt;b&gt;Modal Administration:&lt;/b&gt;MARAD&lt;br&gt;&lt;b&gt;Progject Type:&lt;/b&gt; Port&lt;br&gt;&lt;br&gt;&lt;b&gt;Project Description:&lt;/b&gt; TIGER funds will improve this inland port on the Columbia/Snake River System.  TIGER funding will be used to extend the port’s existing 120 foot dock by 150 feet. The current size of the dock limits the movement of the port’s unloading crane to a relatively small area. Currently, the barge or crane must be repositioned several times to reach cargo, a long and cumbersome procedure. Extending the dock will allow the crane to move along the entire face of the dock and provide access to two barges simultaneously.</v>
      </c>
      <c r="E206" t="str">
        <f>SUBSTITUTE(Master!E206," ","")</f>
        <v>TIGER2012</v>
      </c>
      <c r="F206" t="s">
        <v>422</v>
      </c>
      <c r="G206" t="str">
        <f t="shared" si="12"/>
        <v>&lt;name&gt;Port of Lewiston Dock Extension&lt;/name&gt;</v>
      </c>
      <c r="H206" t="str">
        <f t="shared" si="13"/>
        <v>&lt;description&gt;&lt;![CDATA[&lt;b&gt;Applicant:&lt;/b&gt; Port of Lewiston&lt;br&gt;&lt;b&gt;TIGER Round:&lt;/b&gt; TIGER 2012&lt;br&gt;&lt;b&gt;Urban/Rural:&lt;/b&gt;Rural&lt;br&gt;&lt;b&gt;TIGER Award: &lt;/b&gt;1300000&lt;br&gt;&lt;b&gt;Modal Administration:&lt;/b&gt;MARAD&lt;br&gt;&lt;b&gt;Progject Type:&lt;/b&gt; Port&lt;br&gt;&lt;br&gt;&lt;b&gt;Project Description:&lt;/b&gt; TIGER funds will improve this inland port on the Columbia/Snake River System.  TIGER funding will be used to extend the port’s existing 120 foot dock by 150 feet. The current size of the dock limits the movement of the port’s unloading crane to a relatively small area. Currently, the barge or crane must be repositioned several times to reach cargo, a long and cumbersome procedure. Extending the dock will allow the crane to move along the entire face of the dock and provide access to two barges simultaneously.]]&gt;&lt;/description&gt;</v>
      </c>
      <c r="I206" t="str">
        <f t="shared" si="14"/>
        <v>&lt;styleUrl&gt;#TIGER2012&lt;/styleUrl&gt;</v>
      </c>
      <c r="J206" t="str">
        <f t="shared" si="15"/>
        <v>&lt;Point&gt;&lt;coordinates&gt;-117.016991,46.418604,0&lt;/coordinates&gt;&lt;/Point&gt;</v>
      </c>
      <c r="K206" t="s">
        <v>423</v>
      </c>
    </row>
    <row r="207" spans="1:11" x14ac:dyDescent="0.25">
      <c r="A207">
        <f>Master!I207</f>
        <v>37.797528</v>
      </c>
      <c r="B207">
        <f>Master!J207</f>
        <v>-122.313721</v>
      </c>
      <c r="C207" t="str">
        <f>Master!C207</f>
        <v>Port of Oakland Intermodal Rail Improvements</v>
      </c>
      <c r="D207" t="str">
        <f>"&lt;b&gt;Applicant:&lt;/b&gt; "&amp;Master!D207&amp;"&lt;br&gt;&lt;b&gt;TIGER Round:&lt;/b&gt; "&amp;Master!E207&amp;"&lt;br&gt;&lt;b&gt;Urban/Rural:&lt;/b&gt;"&amp;Master!B207&amp;"&lt;br&gt;&lt;b&gt;TIGER Award: &lt;/b&gt;"&amp;Master!H207&amp;"&lt;br&gt;&lt;b&gt;Modal Administration:&lt;/b&gt;"&amp;Master!A207&amp;"&lt;br&gt;&lt;b&gt;Progject Type:&lt;/b&gt; "&amp;Master!F207&amp;"&lt;br&gt;&lt;br&gt;&lt;b&gt;Project Description:&lt;/b&gt; "&amp;Master!G207</f>
        <v>&lt;b&gt;Applicant:&lt;/b&gt; Port of Oakland&lt;br&gt;&lt;b&gt;TIGER Round:&lt;/b&gt; TIGER 2012&lt;br&gt;&lt;b&gt;Urban/Rural:&lt;/b&gt;Urban&lt;br&gt;&lt;b&gt;TIGER Award: &lt;/b&gt;15000000&lt;br&gt;&lt;b&gt;Modal Administration:&lt;/b&gt;MARAD&lt;br&gt;&lt;b&gt;Progject Type:&lt;/b&gt; Port&lt;br&gt;&lt;br&gt;&lt;b&gt;Project Description:&lt;/b&gt; TIGER funds will boost rail access and capacity at the port by building a new arrival track and high-speed turnout from Union Pacific’s mainline, two track leads into the port’s new Joint Intermodal Terminal, and a new manifest yard (Knight Yard) to replace the former Oakland Army Base Yard. Knight Yard will be able to handle 100-150 rail cars per day. The TIGER project is a crucial first step in the Oakland Global development program, a $400 million dollar effort to redevelop the former Oakland Army Base into a nationally significant trade and logistics hub.</v>
      </c>
      <c r="E207" t="str">
        <f>SUBSTITUTE(Master!E207," ","")</f>
        <v>TIGER2012</v>
      </c>
      <c r="F207" t="s">
        <v>422</v>
      </c>
      <c r="G207" t="str">
        <f t="shared" si="12"/>
        <v>&lt;name&gt;Port of Oakland Intermodal Rail Improvements&lt;/name&gt;</v>
      </c>
      <c r="H207" t="str">
        <f t="shared" si="13"/>
        <v>&lt;description&gt;&lt;![CDATA[&lt;b&gt;Applicant:&lt;/b&gt; Port of Oakland&lt;br&gt;&lt;b&gt;TIGER Round:&lt;/b&gt; TIGER 2012&lt;br&gt;&lt;b&gt;Urban/Rural:&lt;/b&gt;Urban&lt;br&gt;&lt;b&gt;TIGER Award: &lt;/b&gt;15000000&lt;br&gt;&lt;b&gt;Modal Administration:&lt;/b&gt;MARAD&lt;br&gt;&lt;b&gt;Progject Type:&lt;/b&gt; Port&lt;br&gt;&lt;br&gt;&lt;b&gt;Project Description:&lt;/b&gt; TIGER funds will boost rail access and capacity at the port by building a new arrival track and high-speed turnout from Union Pacific’s mainline, two track leads into the port’s new Joint Intermodal Terminal, and a new manifest yard (Knight Yard) to replace the former Oakland Army Base Yard. Knight Yard will be able to handle 100-150 rail cars per day. The TIGER project is a crucial first step in the Oakland Global development program, a $400 million dollar effort to redevelop the former Oakland Army Base into a nationally significant trade and logistics hub.]]&gt;&lt;/description&gt;</v>
      </c>
      <c r="I207" t="str">
        <f t="shared" si="14"/>
        <v>&lt;styleUrl&gt;#TIGER2012&lt;/styleUrl&gt;</v>
      </c>
      <c r="J207" t="str">
        <f t="shared" si="15"/>
        <v>&lt;Point&gt;&lt;coordinates&gt;-122.313721,37.797528,0&lt;/coordinates&gt;&lt;/Point&gt;</v>
      </c>
      <c r="K207" t="s">
        <v>423</v>
      </c>
    </row>
    <row r="208" spans="1:11" x14ac:dyDescent="0.25">
      <c r="A208">
        <f>Master!I208</f>
        <v>35.775280000000002</v>
      </c>
      <c r="B208">
        <f>Master!J208</f>
        <v>-78.646197000000001</v>
      </c>
      <c r="C208" t="str">
        <f>Master!C208</f>
        <v>Raleigh Union Station Phase I</v>
      </c>
      <c r="D208" t="str">
        <f>"&lt;b&gt;Applicant:&lt;/b&gt; "&amp;Master!D208&amp;"&lt;br&gt;&lt;b&gt;TIGER Round:&lt;/b&gt; "&amp;Master!E208&amp;"&lt;br&gt;&lt;b&gt;Urban/Rural:&lt;/b&gt;"&amp;Master!B208&amp;"&lt;br&gt;&lt;b&gt;TIGER Award: &lt;/b&gt;"&amp;Master!H208&amp;"&lt;br&gt;&lt;b&gt;Modal Administration:&lt;/b&gt;"&amp;Master!A208&amp;"&lt;br&gt;&lt;b&gt;Progject Type:&lt;/b&gt; "&amp;Master!F208&amp;"&lt;br&gt;&lt;br&gt;&lt;b&gt;Project Description:&lt;/b&gt; "&amp;Master!G208</f>
        <v xml:space="preserve">&lt;b&gt;Applicant:&lt;/b&gt; City of Raleigh, NC&lt;br&gt;&lt;b&gt;TIGER Round:&lt;/b&gt; TIGER 2012&lt;br&gt;&lt;b&gt;Urban/Rural:&lt;/b&gt;Urban&lt;br&gt;&lt;b&gt;TIGER Award: &lt;/b&gt;21000000&lt;br&gt;&lt;b&gt;Modal Administration:&lt;/b&gt;FRA&lt;br&gt;&lt;b&gt;Progject Type:&lt;/b&gt; Rail&lt;br&gt;&lt;br&gt;&lt;b&gt;Project Description:&lt;/b&gt; TIGER funds will support intercity passenger service in downtown Raleigh, North Carolina. The planned Southeast High Speed Rail Line will provide expanded service to intercity and commuter rail passengers, improve freight operations, and add local and intercity bus service. The project will also enhance safety by improving track signals and access to station platforms. 
</v>
      </c>
      <c r="E208" t="str">
        <f>SUBSTITUTE(Master!E208," ","")</f>
        <v>TIGER2012</v>
      </c>
      <c r="F208" t="s">
        <v>422</v>
      </c>
      <c r="G208" t="str">
        <f t="shared" si="12"/>
        <v>&lt;name&gt;Raleigh Union Station Phase I&lt;/name&gt;</v>
      </c>
      <c r="H208" t="str">
        <f t="shared" si="13"/>
        <v>&lt;description&gt;&lt;![CDATA[&lt;b&gt;Applicant:&lt;/b&gt; City of Raleigh, NC&lt;br&gt;&lt;b&gt;TIGER Round:&lt;/b&gt; TIGER 2012&lt;br&gt;&lt;b&gt;Urban/Rural:&lt;/b&gt;Urban&lt;br&gt;&lt;b&gt;TIGER Award: &lt;/b&gt;21000000&lt;br&gt;&lt;b&gt;Modal Administration:&lt;/b&gt;FRA&lt;br&gt;&lt;b&gt;Progject Type:&lt;/b&gt; Rail&lt;br&gt;&lt;br&gt;&lt;b&gt;Project Description:&lt;/b&gt; TIGER funds will support intercity passenger service in downtown Raleigh, North Carolina. The planned Southeast High Speed Rail Line will provide expanded service to intercity and commuter rail passengers, improve freight operations, and add local and intercity bus service. The project will also enhance safety by improving track signals and access to station platforms. 
]]&gt;&lt;/description&gt;</v>
      </c>
      <c r="I208" t="str">
        <f t="shared" si="14"/>
        <v>&lt;styleUrl&gt;#TIGER2012&lt;/styleUrl&gt;</v>
      </c>
      <c r="J208" t="str">
        <f t="shared" si="15"/>
        <v>&lt;Point&gt;&lt;coordinates&gt;-78.646197,35.77528,0&lt;/coordinates&gt;&lt;/Point&gt;</v>
      </c>
      <c r="K208" t="s">
        <v>423</v>
      </c>
    </row>
    <row r="209" spans="1:11" x14ac:dyDescent="0.25">
      <c r="A209">
        <f>Master!I209</f>
        <v>39.298901000000001</v>
      </c>
      <c r="B209">
        <f>Master!J209</f>
        <v>-77.862309999999994</v>
      </c>
      <c r="C209" t="str">
        <f>Master!C209</f>
        <v>Ranson-Charles Town Green Corridor Revitalization</v>
      </c>
      <c r="D209" t="str">
        <f>"&lt;b&gt;Applicant:&lt;/b&gt; "&amp;Master!D209&amp;"&lt;br&gt;&lt;b&gt;TIGER Round:&lt;/b&gt; "&amp;Master!E209&amp;"&lt;br&gt;&lt;b&gt;Urban/Rural:&lt;/b&gt;"&amp;Master!B209&amp;"&lt;br&gt;&lt;b&gt;TIGER Award: &lt;/b&gt;"&amp;Master!H209&amp;"&lt;br&gt;&lt;b&gt;Modal Administration:&lt;/b&gt;"&amp;Master!A209&amp;"&lt;br&gt;&lt;b&gt;Progject Type:&lt;/b&gt; "&amp;Master!F209&amp;"&lt;br&gt;&lt;br&gt;&lt;b&gt;Project Description:&lt;/b&gt; "&amp;Master!G209</f>
        <v xml:space="preserve">&lt;b&gt;Applicant:&lt;/b&gt; City of Ranson, WV&lt;br&gt;&lt;b&gt;TIGER Round:&lt;/b&gt; TIGER 2012&lt;br&gt;&lt;b&gt;Urban/Rural:&lt;/b&gt;Rural&lt;br&gt;&lt;b&gt;TIGER Award: &lt;/b&gt;5000000&lt;br&gt;&lt;b&gt;Modal Administration:&lt;/b&gt;FHWA&lt;br&gt;&lt;b&gt;Progject Type:&lt;/b&gt; Road&lt;br&gt;&lt;br&gt;&lt;b&gt;Project Description:&lt;/b&gt; TIGER funds will be used in rural Jefferson County to expand the north-south Fairfax Boulevard by 1000 feet to connect the communities of Ranson and Charles Town to new growth areas at the north end of Ranson. The existing portions of Fairfax Boulevard and George Street will be transformed into an innovative, walkable, complete green street anchored by a new Charles Town Commuter Center. The Commuter Center will boost transit ridership via the regional PanTran commuter bus, MARC rail system, and Amtrak. 
</v>
      </c>
      <c r="E209" t="str">
        <f>SUBSTITUTE(Master!E209," ","")</f>
        <v>TIGER2012</v>
      </c>
      <c r="F209" t="s">
        <v>422</v>
      </c>
      <c r="G209" t="str">
        <f t="shared" si="12"/>
        <v>&lt;name&gt;Ranson-Charles Town Green Corridor Revitalization&lt;/name&gt;</v>
      </c>
      <c r="H209" t="str">
        <f t="shared" si="13"/>
        <v>&lt;description&gt;&lt;![CDATA[&lt;b&gt;Applicant:&lt;/b&gt; City of Ranson, WV&lt;br&gt;&lt;b&gt;TIGER Round:&lt;/b&gt; TIGER 2012&lt;br&gt;&lt;b&gt;Urban/Rural:&lt;/b&gt;Rural&lt;br&gt;&lt;b&gt;TIGER Award: &lt;/b&gt;5000000&lt;br&gt;&lt;b&gt;Modal Administration:&lt;/b&gt;FHWA&lt;br&gt;&lt;b&gt;Progject Type:&lt;/b&gt; Road&lt;br&gt;&lt;br&gt;&lt;b&gt;Project Description:&lt;/b&gt; TIGER funds will be used in rural Jefferson County to expand the north-south Fairfax Boulevard by 1000 feet to connect the communities of Ranson and Charles Town to new growth areas at the north end of Ranson. The existing portions of Fairfax Boulevard and George Street will be transformed into an innovative, walkable, complete green street anchored by a new Charles Town Commuter Center. The Commuter Center will boost transit ridership via the regional PanTran commuter bus, MARC rail system, and Amtrak. 
]]&gt;&lt;/description&gt;</v>
      </c>
      <c r="I209" t="str">
        <f t="shared" si="14"/>
        <v>&lt;styleUrl&gt;#TIGER2012&lt;/styleUrl&gt;</v>
      </c>
      <c r="J209" t="str">
        <f t="shared" si="15"/>
        <v>&lt;Point&gt;&lt;coordinates&gt;-77.86231,39.298901,0&lt;/coordinates&gt;&lt;/Point&gt;</v>
      </c>
      <c r="K209" t="s">
        <v>423</v>
      </c>
    </row>
    <row r="210" spans="1:11" x14ac:dyDescent="0.25">
      <c r="A210">
        <f>Master!I210</f>
        <v>43.162745000000001</v>
      </c>
      <c r="B210">
        <f>Master!J210</f>
        <v>-77.609009</v>
      </c>
      <c r="C210" t="str">
        <f>Master!C210</f>
        <v>Rochester Intermodal Transportation Center</v>
      </c>
      <c r="D210" t="str">
        <f>"&lt;b&gt;Applicant:&lt;/b&gt; "&amp;Master!D210&amp;"&lt;br&gt;&lt;b&gt;TIGER Round:&lt;/b&gt; "&amp;Master!E210&amp;"&lt;br&gt;&lt;b&gt;Urban/Rural:&lt;/b&gt;"&amp;Master!B210&amp;"&lt;br&gt;&lt;b&gt;TIGER Award: &lt;/b&gt;"&amp;Master!H210&amp;"&lt;br&gt;&lt;b&gt;Modal Administration:&lt;/b&gt;"&amp;Master!A210&amp;"&lt;br&gt;&lt;b&gt;Progject Type:&lt;/b&gt; "&amp;Master!F210&amp;"&lt;br&gt;&lt;br&gt;&lt;b&gt;Project Description:&lt;/b&gt; "&amp;Master!G210</f>
        <v xml:space="preserve">&lt;b&gt;Applicant:&lt;/b&gt; New York State DOT&lt;br&gt;&lt;b&gt;TIGER Round:&lt;/b&gt; TIGER 2012&lt;br&gt;&lt;b&gt;Urban/Rural:&lt;/b&gt;Urban&lt;br&gt;&lt;b&gt;TIGER Award: &lt;/b&gt;15000000&lt;br&gt;&lt;b&gt;Modal Administration:&lt;/b&gt;FRA&lt;br&gt;&lt;b&gt;Progject Type:&lt;/b&gt; Rail&lt;br&gt;&lt;br&gt;&lt;b&gt;Project Description:&lt;/b&gt; TIGER funds will replace the existing Amtrak station, intended to be temporary when it was built in 1978, with the new Rochester Intermodal Transportation Center. The permanent, multi-modal facility will replace a low-level platform with a high-level, ADA-compliant platform with access to the train from both sides, which will minimize significant delays for freight and passenger trains. Additional project elements include an overhead pedestrian bridge, parking improvements, lighting, and sidewalks. The project also calls for track and signal work.
</v>
      </c>
      <c r="E210" t="str">
        <f>SUBSTITUTE(Master!E210," ","")</f>
        <v>TIGER2012</v>
      </c>
      <c r="F210" t="s">
        <v>422</v>
      </c>
      <c r="G210" t="str">
        <f t="shared" si="12"/>
        <v>&lt;name&gt;Rochester Intermodal Transportation Center&lt;/name&gt;</v>
      </c>
      <c r="H210" t="str">
        <f t="shared" si="13"/>
        <v>&lt;description&gt;&lt;![CDATA[&lt;b&gt;Applicant:&lt;/b&gt; New York State DOT&lt;br&gt;&lt;b&gt;TIGER Round:&lt;/b&gt; TIGER 2012&lt;br&gt;&lt;b&gt;Urban/Rural:&lt;/b&gt;Urban&lt;br&gt;&lt;b&gt;TIGER Award: &lt;/b&gt;15000000&lt;br&gt;&lt;b&gt;Modal Administration:&lt;/b&gt;FRA&lt;br&gt;&lt;b&gt;Progject Type:&lt;/b&gt; Rail&lt;br&gt;&lt;br&gt;&lt;b&gt;Project Description:&lt;/b&gt; TIGER funds will replace the existing Amtrak station, intended to be temporary when it was built in 1978, with the new Rochester Intermodal Transportation Center. The permanent, multi-modal facility will replace a low-level platform with a high-level, ADA-compliant platform with access to the train from both sides, which will minimize significant delays for freight and passenger trains. Additional project elements include an overhead pedestrian bridge, parking improvements, lighting, and sidewalks. The project also calls for track and signal work.
]]&gt;&lt;/description&gt;</v>
      </c>
      <c r="I210" t="str">
        <f t="shared" si="14"/>
        <v>&lt;styleUrl&gt;#TIGER2012&lt;/styleUrl&gt;</v>
      </c>
      <c r="J210" t="str">
        <f t="shared" si="15"/>
        <v>&lt;Point&gt;&lt;coordinates&gt;-77.609009,43.162745,0&lt;/coordinates&gt;&lt;/Point&gt;</v>
      </c>
      <c r="K210" t="s">
        <v>423</v>
      </c>
    </row>
    <row r="211" spans="1:11" x14ac:dyDescent="0.25">
      <c r="A211">
        <f>Master!I211</f>
        <v>38.583421000000001</v>
      </c>
      <c r="B211">
        <f>Master!J211</f>
        <v>-121.49921000000001</v>
      </c>
      <c r="C211" t="str">
        <f>Master!C211</f>
        <v>Sacramento Valley Station</v>
      </c>
      <c r="D211" t="str">
        <f>"&lt;b&gt;Applicant:&lt;/b&gt; "&amp;Master!D211&amp;"&lt;br&gt;&lt;b&gt;TIGER Round:&lt;/b&gt; "&amp;Master!E211&amp;"&lt;br&gt;&lt;b&gt;Urban/Rural:&lt;/b&gt;"&amp;Master!B211&amp;"&lt;br&gt;&lt;b&gt;TIGER Award: &lt;/b&gt;"&amp;Master!H211&amp;"&lt;br&gt;&lt;b&gt;Modal Administration:&lt;/b&gt;"&amp;Master!A211&amp;"&lt;br&gt;&lt;b&gt;Progject Type:&lt;/b&gt; "&amp;Master!F211&amp;"&lt;br&gt;&lt;br&gt;&lt;b&gt;Project Description:&lt;/b&gt; "&amp;Master!G211</f>
        <v xml:space="preserve">&lt;b&gt;Applicant:&lt;/b&gt; City of Sacramento, CA&lt;br&gt;&lt;b&gt;TIGER Round:&lt;/b&gt; TIGER 2012&lt;br&gt;&lt;b&gt;Urban/Rural:&lt;/b&gt;Urban&lt;br&gt;&lt;b&gt;TIGER Award: &lt;/b&gt;15000000&lt;br&gt;&lt;b&gt;Modal Administration:&lt;/b&gt;FRA&lt;br&gt;&lt;b&gt;Progject Type:&lt;/b&gt; Rail&lt;br&gt;&lt;br&gt;&lt;b&gt;Project Description:&lt;/b&gt; TIGER funds will be used to rehabilitate the 1926 Sacramento Valley Station, the seventh busiest rail station in the nation. It will also upgrade service for passengers on four different Amtrak routes, including the Capital Corridor, Amtrak’s third busiest route in the country. In addition to Amtrak, this station will connect passengers with buses and light rail. This phase of station restoration will improve the interior and exterior of the building, and install modern electrical, heating, and cooling systems. 
</v>
      </c>
      <c r="E211" t="str">
        <f>SUBSTITUTE(Master!E211," ","")</f>
        <v>TIGER2012</v>
      </c>
      <c r="F211" t="s">
        <v>422</v>
      </c>
      <c r="G211" t="str">
        <f t="shared" si="12"/>
        <v>&lt;name&gt;Sacramento Valley Station&lt;/name&gt;</v>
      </c>
      <c r="H211" t="str">
        <f t="shared" si="13"/>
        <v>&lt;description&gt;&lt;![CDATA[&lt;b&gt;Applicant:&lt;/b&gt; City of Sacramento, CA&lt;br&gt;&lt;b&gt;TIGER Round:&lt;/b&gt; TIGER 2012&lt;br&gt;&lt;b&gt;Urban/Rural:&lt;/b&gt;Urban&lt;br&gt;&lt;b&gt;TIGER Award: &lt;/b&gt;15000000&lt;br&gt;&lt;b&gt;Modal Administration:&lt;/b&gt;FRA&lt;br&gt;&lt;b&gt;Progject Type:&lt;/b&gt; Rail&lt;br&gt;&lt;br&gt;&lt;b&gt;Project Description:&lt;/b&gt; TIGER funds will be used to rehabilitate the 1926 Sacramento Valley Station, the seventh busiest rail station in the nation. It will also upgrade service for passengers on four different Amtrak routes, including the Capital Corridor, Amtrak’s third busiest route in the country. In addition to Amtrak, this station will connect passengers with buses and light rail. This phase of station restoration will improve the interior and exterior of the building, and install modern electrical, heating, and cooling systems. 
]]&gt;&lt;/description&gt;</v>
      </c>
      <c r="I211" t="str">
        <f t="shared" si="14"/>
        <v>&lt;styleUrl&gt;#TIGER2012&lt;/styleUrl&gt;</v>
      </c>
      <c r="J211" t="str">
        <f t="shared" si="15"/>
        <v>&lt;Point&gt;&lt;coordinates&gt;-121.49921,38.583421,0&lt;/coordinates&gt;&lt;/Point&gt;</v>
      </c>
      <c r="K211" t="s">
        <v>423</v>
      </c>
    </row>
    <row r="212" spans="1:11" x14ac:dyDescent="0.25">
      <c r="A212">
        <f>Master!I212</f>
        <v>42.674892999999997</v>
      </c>
      <c r="B212">
        <f>Master!J212</f>
        <v>-123.416939</v>
      </c>
      <c r="C212" t="str">
        <f>Master!C212</f>
        <v>Siskiyou Summit Railroad Revitalization </v>
      </c>
      <c r="D212" t="str">
        <f>"&lt;b&gt;Applicant:&lt;/b&gt; "&amp;Master!D212&amp;"&lt;br&gt;&lt;b&gt;TIGER Round:&lt;/b&gt; "&amp;Master!E212&amp;"&lt;br&gt;&lt;b&gt;Urban/Rural:&lt;/b&gt;"&amp;Master!B212&amp;"&lt;br&gt;&lt;b&gt;TIGER Award: &lt;/b&gt;"&amp;Master!H212&amp;"&lt;br&gt;&lt;b&gt;Modal Administration:&lt;/b&gt;"&amp;Master!A212&amp;"&lt;br&gt;&lt;b&gt;Progject Type:&lt;/b&gt; "&amp;Master!F212&amp;"&lt;br&gt;&lt;br&gt;&lt;b&gt;Project Description:&lt;/b&gt; "&amp;Master!G212</f>
        <v xml:space="preserve">&lt;b&gt;Applicant:&lt;/b&gt; Oregon DOT&lt;br&gt;&lt;b&gt;TIGER Round:&lt;/b&gt; TIGER 2012&lt;br&gt;&lt;b&gt;Urban/Rural:&lt;/b&gt;Rural&lt;br&gt;&lt;b&gt;TIGER Award: &lt;/b&gt;7089192&lt;br&gt;&lt;b&gt;Modal Administration:&lt;/b&gt;FRA&lt;br&gt;&lt;b&gt;Progject Type:&lt;/b&gt; Rail&lt;br&gt;&lt;br&gt;&lt;b&gt;Project Description:&lt;/b&gt; TIGER funds will support the rehabilitation of a 296-mile stretch of the short line railroad operated by the Central Oregon and Pacific Railroad, closed since 2008 due to a poor state-of-repair and lack of funds. TIGER funds will improve tunnels, rails, ties, and bridges; reopen the rail line; and upgrade the line to carry the current standard 286,000 pound freight capacity. As the track runs parallel to I-5 between Northern California and Oregon, reopening the line provides a more environmentally friendly and economically competitive method of shipping goods in the region. 
</v>
      </c>
      <c r="E212" t="str">
        <f>SUBSTITUTE(Master!E212," ","")</f>
        <v>TIGER2012</v>
      </c>
      <c r="F212" t="s">
        <v>422</v>
      </c>
      <c r="G212" t="str">
        <f t="shared" si="12"/>
        <v>&lt;name&gt;Siskiyou Summit Railroad Revitalization &lt;/name&gt;</v>
      </c>
      <c r="H212" t="str">
        <f t="shared" si="13"/>
        <v>&lt;description&gt;&lt;![CDATA[&lt;b&gt;Applicant:&lt;/b&gt; Oregon DOT&lt;br&gt;&lt;b&gt;TIGER Round:&lt;/b&gt; TIGER 2012&lt;br&gt;&lt;b&gt;Urban/Rural:&lt;/b&gt;Rural&lt;br&gt;&lt;b&gt;TIGER Award: &lt;/b&gt;7089192&lt;br&gt;&lt;b&gt;Modal Administration:&lt;/b&gt;FRA&lt;br&gt;&lt;b&gt;Progject Type:&lt;/b&gt; Rail&lt;br&gt;&lt;br&gt;&lt;b&gt;Project Description:&lt;/b&gt; TIGER funds will support the rehabilitation of a 296-mile stretch of the short line railroad operated by the Central Oregon and Pacific Railroad, closed since 2008 due to a poor state-of-repair and lack of funds. TIGER funds will improve tunnels, rails, ties, and bridges; reopen the rail line; and upgrade the line to carry the current standard 286,000 pound freight capacity. As the track runs parallel to I-5 between Northern California and Oregon, reopening the line provides a more environmentally friendly and economically competitive method of shipping goods in the region. 
]]&gt;&lt;/description&gt;</v>
      </c>
      <c r="I212" t="str">
        <f t="shared" si="14"/>
        <v>&lt;styleUrl&gt;#TIGER2012&lt;/styleUrl&gt;</v>
      </c>
      <c r="J212" t="str">
        <f t="shared" si="15"/>
        <v>&lt;Point&gt;&lt;coordinates&gt;-123.416939,42.674893,0&lt;/coordinates&gt;&lt;/Point&gt;</v>
      </c>
      <c r="K212" t="s">
        <v>423</v>
      </c>
    </row>
    <row r="213" spans="1:11" x14ac:dyDescent="0.25">
      <c r="A213">
        <f>Master!I213</f>
        <v>40.671726999999997</v>
      </c>
      <c r="B213">
        <f>Master!J213</f>
        <v>-74.076852000000002</v>
      </c>
      <c r="C213" t="str">
        <f>Master!C213</f>
        <v>South Hudson Intermodal Facility</v>
      </c>
      <c r="D213" t="str">
        <f>"&lt;b&gt;Applicant:&lt;/b&gt; "&amp;Master!D213&amp;"&lt;br&gt;&lt;b&gt;TIGER Round:&lt;/b&gt; "&amp;Master!E213&amp;"&lt;br&gt;&lt;b&gt;Urban/Rural:&lt;/b&gt;"&amp;Master!B213&amp;"&lt;br&gt;&lt;b&gt;TIGER Award: &lt;/b&gt;"&amp;Master!H213&amp;"&lt;br&gt;&lt;b&gt;Modal Administration:&lt;/b&gt;"&amp;Master!A213&amp;"&lt;br&gt;&lt;b&gt;Progject Type:&lt;/b&gt; "&amp;Master!F213&amp;"&lt;br&gt;&lt;br&gt;&lt;b&gt;Project Description:&lt;/b&gt; "&amp;Master!G213</f>
        <v>&lt;b&gt;Applicant:&lt;/b&gt; City of Bayonne, NJ&lt;br&gt;&lt;b&gt;TIGER Round:&lt;/b&gt; TIGER 2012&lt;br&gt;&lt;b&gt;Urban/Rural:&lt;/b&gt;Urban&lt;br&gt;&lt;b&gt;TIGER Award: &lt;/b&gt;11400000&lt;br&gt;&lt;b&gt;Modal Administration:&lt;/b&gt;MARAD&lt;br&gt;&lt;b&gt;Progject Type:&lt;/b&gt; Port&lt;br&gt;&lt;br&gt;&lt;b&gt;Project Description:&lt;/b&gt; TIGER funds will expand the capacity of the largest port on the East Coast by building a new intermodal facility. New capacity is needed to accommodate larger, Post Panamax vessels that will be too big to sail under the Bayonne Bridge, limiting the port’s effectiveness. The improvements funded by this grant will allow for direct transfer of export and import containers from the terminal on the ocean side of the Bayonne Bridge to the national rail network. The Port Authority of New York and New Jersey is matching these funds with over $100 million to the creation of the facility. When completed, the South Hudson Intermodal Facility will be capable of handling 250,000 containers per year.</v>
      </c>
      <c r="E213" t="str">
        <f>SUBSTITUTE(Master!E213," ","")</f>
        <v>TIGER2012</v>
      </c>
      <c r="F213" t="s">
        <v>422</v>
      </c>
      <c r="G213" t="str">
        <f t="shared" si="12"/>
        <v>&lt;name&gt;South Hudson Intermodal Facility&lt;/name&gt;</v>
      </c>
      <c r="H213" t="str">
        <f t="shared" si="13"/>
        <v>&lt;description&gt;&lt;![CDATA[&lt;b&gt;Applicant:&lt;/b&gt; City of Bayonne, NJ&lt;br&gt;&lt;b&gt;TIGER Round:&lt;/b&gt; TIGER 2012&lt;br&gt;&lt;b&gt;Urban/Rural:&lt;/b&gt;Urban&lt;br&gt;&lt;b&gt;TIGER Award: &lt;/b&gt;11400000&lt;br&gt;&lt;b&gt;Modal Administration:&lt;/b&gt;MARAD&lt;br&gt;&lt;b&gt;Progject Type:&lt;/b&gt; Port&lt;br&gt;&lt;br&gt;&lt;b&gt;Project Description:&lt;/b&gt; TIGER funds will expand the capacity of the largest port on the East Coast by building a new intermodal facility. New capacity is needed to accommodate larger, Post Panamax vessels that will be too big to sail under the Bayonne Bridge, limiting the port’s effectiveness. The improvements funded by this grant will allow for direct transfer of export and import containers from the terminal on the ocean side of the Bayonne Bridge to the national rail network. The Port Authority of New York and New Jersey is matching these funds with over $100 million to the creation of the facility. When completed, the South Hudson Intermodal Facility will be capable of handling 250,000 containers per year.]]&gt;&lt;/description&gt;</v>
      </c>
      <c r="I213" t="str">
        <f t="shared" si="14"/>
        <v>&lt;styleUrl&gt;#TIGER2012&lt;/styleUrl&gt;</v>
      </c>
      <c r="J213" t="str">
        <f t="shared" si="15"/>
        <v>&lt;Point&gt;&lt;coordinates&gt;-74.076852,40.671727,0&lt;/coordinates&gt;&lt;/Point&gt;</v>
      </c>
      <c r="K213" t="s">
        <v>423</v>
      </c>
    </row>
    <row r="214" spans="1:11" x14ac:dyDescent="0.25">
      <c r="A214">
        <f>Master!I214</f>
        <v>41.582115999999999</v>
      </c>
      <c r="B214">
        <f>Master!J214</f>
        <v>-93.618861999999993</v>
      </c>
      <c r="C214" t="str">
        <f>Master!C214</f>
        <v>Southeast Connector Road Project</v>
      </c>
      <c r="D214" t="str">
        <f>"&lt;b&gt;Applicant:&lt;/b&gt; "&amp;Master!D214&amp;"&lt;br&gt;&lt;b&gt;TIGER Round:&lt;/b&gt; "&amp;Master!E214&amp;"&lt;br&gt;&lt;b&gt;Urban/Rural:&lt;/b&gt;"&amp;Master!B214&amp;"&lt;br&gt;&lt;b&gt;TIGER Award: &lt;/b&gt;"&amp;Master!H214&amp;"&lt;br&gt;&lt;b&gt;Modal Administration:&lt;/b&gt;"&amp;Master!A214&amp;"&lt;br&gt;&lt;b&gt;Progject Type:&lt;/b&gt; "&amp;Master!F214&amp;"&lt;br&gt;&lt;br&gt;&lt;b&gt;Project Description:&lt;/b&gt; "&amp;Master!G214</f>
        <v>&lt;b&gt;Applicant:&lt;/b&gt; City of Des Moines, IA&lt;br&gt;&lt;b&gt;TIGER Round:&lt;/b&gt; TIGER 2012&lt;br&gt;&lt;b&gt;Urban/Rural:&lt;/b&gt;Urban&lt;br&gt;&lt;b&gt;TIGER Award: &lt;/b&gt;10000000&lt;br&gt;&lt;b&gt;Modal Administration:&lt;/b&gt;FHWA&lt;br&gt;&lt;b&gt;Progject Type:&lt;/b&gt; Road&lt;br&gt;&lt;br&gt;&lt;b&gt;Project Description:&lt;/b&gt; TIGER funds will be used to build a 2.1 mile extension of Martin Luther King Jr. Parkway, which is part of a larger project to connect downtown Des Moines through the industrial southeast quadrant of the city to the U.S. 65 Beltway. The project will provide a direct connection for residents and businesses through this area, while also providing bicycle lanes and sidewalk along the entire length of the roadway.</v>
      </c>
      <c r="E214" t="str">
        <f>SUBSTITUTE(Master!E214," ","")</f>
        <v>TIGER2012</v>
      </c>
      <c r="F214" t="s">
        <v>422</v>
      </c>
      <c r="G214" t="str">
        <f t="shared" si="12"/>
        <v>&lt;name&gt;Southeast Connector Road Project&lt;/name&gt;</v>
      </c>
      <c r="H214" t="str">
        <f t="shared" si="13"/>
        <v>&lt;description&gt;&lt;![CDATA[&lt;b&gt;Applicant:&lt;/b&gt; City of Des Moines, IA&lt;br&gt;&lt;b&gt;TIGER Round:&lt;/b&gt; TIGER 2012&lt;br&gt;&lt;b&gt;Urban/Rural:&lt;/b&gt;Urban&lt;br&gt;&lt;b&gt;TIGER Award: &lt;/b&gt;10000000&lt;br&gt;&lt;b&gt;Modal Administration:&lt;/b&gt;FHWA&lt;br&gt;&lt;b&gt;Progject Type:&lt;/b&gt; Road&lt;br&gt;&lt;br&gt;&lt;b&gt;Project Description:&lt;/b&gt; TIGER funds will be used to build a 2.1 mile extension of Martin Luther King Jr. Parkway, which is part of a larger project to connect downtown Des Moines through the industrial southeast quadrant of the city to the U.S. 65 Beltway. The project will provide a direct connection for residents and businesses through this area, while also providing bicycle lanes and sidewalk along the entire length of the roadway.]]&gt;&lt;/description&gt;</v>
      </c>
      <c r="I214" t="str">
        <f t="shared" si="14"/>
        <v>&lt;styleUrl&gt;#TIGER2012&lt;/styleUrl&gt;</v>
      </c>
      <c r="J214" t="str">
        <f t="shared" si="15"/>
        <v>&lt;Point&gt;&lt;coordinates&gt;-93.618862,41.582116,0&lt;/coordinates&gt;&lt;/Point&gt;</v>
      </c>
      <c r="K214" t="s">
        <v>423</v>
      </c>
    </row>
    <row r="215" spans="1:11" x14ac:dyDescent="0.25">
      <c r="A215">
        <f>Master!I215</f>
        <v>27.947054999999999</v>
      </c>
      <c r="B215">
        <f>Master!J215</f>
        <v>-82.459609</v>
      </c>
      <c r="C215" t="str">
        <f>Master!C215</f>
        <v>Tampa Downtown Multimodal Improvements</v>
      </c>
      <c r="D215" t="str">
        <f>"&lt;b&gt;Applicant:&lt;/b&gt; "&amp;Master!D215&amp;"&lt;br&gt;&lt;b&gt;TIGER Round:&lt;/b&gt; "&amp;Master!E215&amp;"&lt;br&gt;&lt;b&gt;Urban/Rural:&lt;/b&gt;"&amp;Master!B215&amp;"&lt;br&gt;&lt;b&gt;TIGER Award: &lt;/b&gt;"&amp;Master!H215&amp;"&lt;br&gt;&lt;b&gt;Modal Administration:&lt;/b&gt;"&amp;Master!A215&amp;"&lt;br&gt;&lt;b&gt;Progject Type:&lt;/b&gt; "&amp;Master!F215&amp;"&lt;br&gt;&lt;br&gt;&lt;b&gt;Project Description:&lt;/b&gt; "&amp;Master!G215</f>
        <v xml:space="preserve">&lt;b&gt;Applicant:&lt;/b&gt; City of Tampa, FL&lt;br&gt;&lt;b&gt;TIGER Round:&lt;/b&gt; TIGER 2012&lt;br&gt;&lt;b&gt;Urban/Rural:&lt;/b&gt;Urban&lt;br&gt;&lt;b&gt;TIGER Award: &lt;/b&gt;10943100&lt;br&gt;&lt;b&gt;Modal Administration:&lt;/b&gt;FHWA&lt;br&gt;&lt;b&gt;Progject Type:&lt;/b&gt; Bicycle and Pedestrian&lt;br&gt;&lt;br&gt;&lt;b&gt;Project Description:&lt;/b&gt; TIGER funds will be used to support bicycle and pedestrian transportation connections downtown. This project will complete the remaining sections of the 2.6 mile Tampa Riverwalk and construct the 1.7-mile Selmon Greenway. This project completes 12 years of planning by providing a 2.4 mile multimodal transportation loop in downtown Tampa. This project is supported by both public and private entities, including a non-profit created specifically for capital fundraising. 
</v>
      </c>
      <c r="E215" t="str">
        <f>SUBSTITUTE(Master!E215," ","")</f>
        <v>TIGER2012</v>
      </c>
      <c r="F215" t="s">
        <v>422</v>
      </c>
      <c r="G215" t="str">
        <f t="shared" si="12"/>
        <v>&lt;name&gt;Tampa Downtown Multimodal Improvements&lt;/name&gt;</v>
      </c>
      <c r="H215" t="str">
        <f t="shared" si="13"/>
        <v>&lt;description&gt;&lt;![CDATA[&lt;b&gt;Applicant:&lt;/b&gt; City of Tampa, FL&lt;br&gt;&lt;b&gt;TIGER Round:&lt;/b&gt; TIGER 2012&lt;br&gt;&lt;b&gt;Urban/Rural:&lt;/b&gt;Urban&lt;br&gt;&lt;b&gt;TIGER Award: &lt;/b&gt;10943100&lt;br&gt;&lt;b&gt;Modal Administration:&lt;/b&gt;FHWA&lt;br&gt;&lt;b&gt;Progject Type:&lt;/b&gt; Bicycle and Pedestrian&lt;br&gt;&lt;br&gt;&lt;b&gt;Project Description:&lt;/b&gt; TIGER funds will be used to support bicycle and pedestrian transportation connections downtown. This project will complete the remaining sections of the 2.6 mile Tampa Riverwalk and construct the 1.7-mile Selmon Greenway. This project completes 12 years of planning by providing a 2.4 mile multimodal transportation loop in downtown Tampa. This project is supported by both public and private entities, including a non-profit created specifically for capital fundraising. 
]]&gt;&lt;/description&gt;</v>
      </c>
      <c r="I215" t="str">
        <f t="shared" si="14"/>
        <v>&lt;styleUrl&gt;#TIGER2012&lt;/styleUrl&gt;</v>
      </c>
      <c r="J215" t="str">
        <f t="shared" si="15"/>
        <v>&lt;Point&gt;&lt;coordinates&gt;-82.459609,27.947055,0&lt;/coordinates&gt;&lt;/Point&gt;</v>
      </c>
      <c r="K215" t="s">
        <v>423</v>
      </c>
    </row>
    <row r="216" spans="1:11" x14ac:dyDescent="0.25">
      <c r="A216">
        <f>Master!I216</f>
        <v>35.703622000000003</v>
      </c>
      <c r="B216">
        <f>Master!J216</f>
        <v>-106.85298899999999</v>
      </c>
      <c r="C216" t="str">
        <f>Master!C216</f>
        <v>Torreon Road Rehabilitation</v>
      </c>
      <c r="D216" t="str">
        <f>"&lt;b&gt;Applicant:&lt;/b&gt; "&amp;Master!D216&amp;"&lt;br&gt;&lt;b&gt;TIGER Round:&lt;/b&gt; "&amp;Master!E216&amp;"&lt;br&gt;&lt;b&gt;Urban/Rural:&lt;/b&gt;"&amp;Master!B216&amp;"&lt;br&gt;&lt;b&gt;TIGER Award: &lt;/b&gt;"&amp;Master!H216&amp;"&lt;br&gt;&lt;b&gt;Modal Administration:&lt;/b&gt;"&amp;Master!A216&amp;"&lt;br&gt;&lt;b&gt;Progject Type:&lt;/b&gt; "&amp;Master!F216&amp;"&lt;br&gt;&lt;br&gt;&lt;b&gt;Project Description:&lt;/b&gt; "&amp;Master!G216</f>
        <v>&lt;b&gt;Applicant:&lt;/b&gt; Sandoval County&lt;br&gt;&lt;b&gt;TIGER Round:&lt;/b&gt; TIGER 2012&lt;br&gt;&lt;b&gt;Urban/Rural:&lt;/b&gt;Rural&lt;br&gt;&lt;b&gt;TIGER Award: &lt;/b&gt;5000000&lt;br&gt;&lt;b&gt;Modal Administration:&lt;/b&gt;FHWA&lt;br&gt;&lt;b&gt;Progject Type:&lt;/b&gt; Road&lt;br&gt;&lt;br&gt;&lt;b&gt;Project Description:&lt;/b&gt; TIGER funds will turn 11.9 miles of a vital, but deteriorating, rural road into a paved connector with shoulders, allowing 55-65 miles-per-hour speeds. This section of the road serves four chapters of the Navajo Nation as well as Sandoval County. The project demonstrates widespread support and collaboration between the New Mexico Department of Transportation, Navajo DOT, and the Mid Region Council of Governments.</v>
      </c>
      <c r="E216" t="str">
        <f>SUBSTITUTE(Master!E216," ","")</f>
        <v>TIGER2012</v>
      </c>
      <c r="F216" t="s">
        <v>422</v>
      </c>
      <c r="G216" t="str">
        <f t="shared" si="12"/>
        <v>&lt;name&gt;Torreon Road Rehabilitation&lt;/name&gt;</v>
      </c>
      <c r="H216" t="str">
        <f t="shared" si="13"/>
        <v>&lt;description&gt;&lt;![CDATA[&lt;b&gt;Applicant:&lt;/b&gt; Sandoval County&lt;br&gt;&lt;b&gt;TIGER Round:&lt;/b&gt; TIGER 2012&lt;br&gt;&lt;b&gt;Urban/Rural:&lt;/b&gt;Rural&lt;br&gt;&lt;b&gt;TIGER Award: &lt;/b&gt;5000000&lt;br&gt;&lt;b&gt;Modal Administration:&lt;/b&gt;FHWA&lt;br&gt;&lt;b&gt;Progject Type:&lt;/b&gt; Road&lt;br&gt;&lt;br&gt;&lt;b&gt;Project Description:&lt;/b&gt; TIGER funds will turn 11.9 miles of a vital, but deteriorating, rural road into a paved connector with shoulders, allowing 55-65 miles-per-hour speeds. This section of the road serves four chapters of the Navajo Nation as well as Sandoval County. The project demonstrates widespread support and collaboration between the New Mexico Department of Transportation, Navajo DOT, and the Mid Region Council of Governments.]]&gt;&lt;/description&gt;</v>
      </c>
      <c r="I216" t="str">
        <f t="shared" si="14"/>
        <v>&lt;styleUrl&gt;#TIGER2012&lt;/styleUrl&gt;</v>
      </c>
      <c r="J216" t="str">
        <f t="shared" si="15"/>
        <v>&lt;Point&gt;&lt;coordinates&gt;-106.852989,35.703622,0&lt;/coordinates&gt;&lt;/Point&gt;</v>
      </c>
      <c r="K216" t="s">
        <v>423</v>
      </c>
    </row>
    <row r="217" spans="1:11" x14ac:dyDescent="0.25">
      <c r="A217">
        <f>Master!I217</f>
        <v>40.022109</v>
      </c>
      <c r="B217">
        <f>Master!J217</f>
        <v>-75.160139000000001</v>
      </c>
      <c r="C217" t="str">
        <f>Master!C217</f>
        <v>Wayne Junction Substation Replacement</v>
      </c>
      <c r="D217" t="str">
        <f>"&lt;b&gt;Applicant:&lt;/b&gt; "&amp;Master!D217&amp;"&lt;br&gt;&lt;b&gt;TIGER Round:&lt;/b&gt; "&amp;Master!E217&amp;"&lt;br&gt;&lt;b&gt;Urban/Rural:&lt;/b&gt;"&amp;Master!B217&amp;"&lt;br&gt;&lt;b&gt;TIGER Award: &lt;/b&gt;"&amp;Master!H217&amp;"&lt;br&gt;&lt;b&gt;Modal Administration:&lt;/b&gt;"&amp;Master!A217&amp;"&lt;br&gt;&lt;b&gt;Progject Type:&lt;/b&gt; "&amp;Master!F217&amp;"&lt;br&gt;&lt;br&gt;&lt;b&gt;Project Description:&lt;/b&gt; "&amp;Master!G217</f>
        <v xml:space="preserve">&lt;b&gt;Applicant:&lt;/b&gt; City of Philadelphia, Southeastern Pennsylvania Transportation Authority (SEPTA), Pennsylvania DOT&lt;br&gt;&lt;b&gt;TIGER Round:&lt;/b&gt; TIGER 2012&lt;br&gt;&lt;b&gt;Urban/Rural:&lt;/b&gt;Urban&lt;br&gt;&lt;b&gt;TIGER Award: &lt;/b&gt;12862698.5&lt;br&gt;&lt;b&gt;Modal Administration:&lt;/b&gt;FTA&lt;br&gt;&lt;b&gt;Progject Type:&lt;/b&gt; Transit&lt;br&gt;&lt;br&gt;&lt;b&gt;Project Description:&lt;/b&gt; The Wayne Junction Power Substation serves a critical role in the Philadelphia region’s commuter network, powering much of Southeastern Pennsylvania Transit Authority’s (SEPTA) transit systems. This TIGER grant will allow the City of Philadelphia to rebuild the substation, which was originally constructed in 1931 and has been in continuous operation ever since. The project will also replace 25 indoor and outdoor rail breakers, transformers, cut-out switches, relays, and control equipment. 
</v>
      </c>
      <c r="E217" t="str">
        <f>SUBSTITUTE(Master!E217," ","")</f>
        <v>TIGER2012</v>
      </c>
      <c r="F217" t="s">
        <v>422</v>
      </c>
      <c r="G217" t="str">
        <f t="shared" si="12"/>
        <v>&lt;name&gt;Wayne Junction Substation Replacement&lt;/name&gt;</v>
      </c>
      <c r="H217" t="str">
        <f t="shared" si="13"/>
        <v>&lt;description&gt;&lt;![CDATA[&lt;b&gt;Applicant:&lt;/b&gt; City of Philadelphia, Southeastern Pennsylvania Transportation Authority (SEPTA), Pennsylvania DOT&lt;br&gt;&lt;b&gt;TIGER Round:&lt;/b&gt; TIGER 2012&lt;br&gt;&lt;b&gt;Urban/Rural:&lt;/b&gt;Urban&lt;br&gt;&lt;b&gt;TIGER Award: &lt;/b&gt;12862698.5&lt;br&gt;&lt;b&gt;Modal Administration:&lt;/b&gt;FTA&lt;br&gt;&lt;b&gt;Progject Type:&lt;/b&gt; Transit&lt;br&gt;&lt;br&gt;&lt;b&gt;Project Description:&lt;/b&gt; The Wayne Junction Power Substation serves a critical role in the Philadelphia region’s commuter network, powering much of Southeastern Pennsylvania Transit Authority’s (SEPTA) transit systems. This TIGER grant will allow the City of Philadelphia to rebuild the substation, which was originally constructed in 1931 and has been in continuous operation ever since. The project will also replace 25 indoor and outdoor rail breakers, transformers, cut-out switches, relays, and control equipment. 
]]&gt;&lt;/description&gt;</v>
      </c>
      <c r="I217" t="str">
        <f t="shared" si="14"/>
        <v>&lt;styleUrl&gt;#TIGER2012&lt;/styleUrl&gt;</v>
      </c>
      <c r="J217" t="str">
        <f t="shared" si="15"/>
        <v>&lt;Point&gt;&lt;coordinates&gt;-75.160139,40.022109,0&lt;/coordinates&gt;&lt;/Point&gt;</v>
      </c>
      <c r="K217" t="s">
        <v>423</v>
      </c>
    </row>
    <row r="218" spans="1:11" x14ac:dyDescent="0.25">
      <c r="A218">
        <f>Master!I218</f>
        <v>35.145505</v>
      </c>
      <c r="B218">
        <f>Master!J218</f>
        <v>-90.187393</v>
      </c>
      <c r="C218" t="str">
        <f>Master!C218</f>
        <v>West Memphis International Rail Port</v>
      </c>
      <c r="D218" t="str">
        <f>"&lt;b&gt;Applicant:&lt;/b&gt; "&amp;Master!D218&amp;"&lt;br&gt;&lt;b&gt;TIGER Round:&lt;/b&gt; "&amp;Master!E218&amp;"&lt;br&gt;&lt;b&gt;Urban/Rural:&lt;/b&gt;"&amp;Master!B218&amp;"&lt;br&gt;&lt;b&gt;TIGER Award: &lt;/b&gt;"&amp;Master!H218&amp;"&lt;br&gt;&lt;b&gt;Modal Administration:&lt;/b&gt;"&amp;Master!A218&amp;"&lt;br&gt;&lt;b&gt;Progject Type:&lt;/b&gt; "&amp;Master!F218&amp;"&lt;br&gt;&lt;br&gt;&lt;b&gt;Project Description:&lt;/b&gt; "&amp;Master!G218</f>
        <v>&lt;b&gt;Applicant:&lt;/b&gt; City of West Memphis, AR&lt;br&gt;&lt;b&gt;TIGER Round:&lt;/b&gt; TIGER 2012&lt;br&gt;&lt;b&gt;Urban/Rural:&lt;/b&gt;Rural&lt;br&gt;&lt;b&gt;TIGER Award: &lt;/b&gt;10953244&lt;br&gt;&lt;b&gt;Modal Administration:&lt;/b&gt;FRA&lt;br&gt;&lt;b&gt;Progject Type:&lt;/b&gt; Rail&lt;br&gt;&lt;br&gt;&lt;b&gt;Project Description:&lt;/b&gt; The West Memphis International Rail Port Logistics Park project, supported by a TIGER grant, will upgrade and strengthen existing rail, allowing it to carry heavier loads. The project will extend the spur 13,500 feet to the base of the St. Francis Levee, allowing for direct access between rail and waterborne cargo. Future development of a loop track, transload facility, and barge dock will allow exporters of coal, grain, steel, and petrochemicals to expand into this multimodal port.</v>
      </c>
      <c r="E218" t="str">
        <f>SUBSTITUTE(Master!E218," ","")</f>
        <v>TIGER2012</v>
      </c>
      <c r="F218" t="s">
        <v>422</v>
      </c>
      <c r="G218" t="str">
        <f t="shared" si="12"/>
        <v>&lt;name&gt;West Memphis International Rail Port&lt;/name&gt;</v>
      </c>
      <c r="H218" t="str">
        <f t="shared" si="13"/>
        <v>&lt;description&gt;&lt;![CDATA[&lt;b&gt;Applicant:&lt;/b&gt; City of West Memphis, AR&lt;br&gt;&lt;b&gt;TIGER Round:&lt;/b&gt; TIGER 2012&lt;br&gt;&lt;b&gt;Urban/Rural:&lt;/b&gt;Rural&lt;br&gt;&lt;b&gt;TIGER Award: &lt;/b&gt;10953244&lt;br&gt;&lt;b&gt;Modal Administration:&lt;/b&gt;FRA&lt;br&gt;&lt;b&gt;Progject Type:&lt;/b&gt; Rail&lt;br&gt;&lt;br&gt;&lt;b&gt;Project Description:&lt;/b&gt; The West Memphis International Rail Port Logistics Park project, supported by a TIGER grant, will upgrade and strengthen existing rail, allowing it to carry heavier loads. The project will extend the spur 13,500 feet to the base of the St. Francis Levee, allowing for direct access between rail and waterborne cargo. Future development of a loop track, transload facility, and barge dock will allow exporters of coal, grain, steel, and petrochemicals to expand into this multimodal port.]]&gt;&lt;/description&gt;</v>
      </c>
      <c r="I218" t="str">
        <f t="shared" si="14"/>
        <v>&lt;styleUrl&gt;#TIGER2012&lt;/styleUrl&gt;</v>
      </c>
      <c r="J218" t="str">
        <f t="shared" si="15"/>
        <v>&lt;Point&gt;&lt;coordinates&gt;-90.187393,35.145505,0&lt;/coordinates&gt;&lt;/Point&gt;</v>
      </c>
      <c r="K218" t="s">
        <v>423</v>
      </c>
    </row>
    <row r="219" spans="1:11" x14ac:dyDescent="0.25">
      <c r="A219">
        <f>Master!I219</f>
        <v>45.767944</v>
      </c>
      <c r="B219">
        <f>Master!J219</f>
        <v>-111.185354</v>
      </c>
      <c r="C219" t="str">
        <f>Master!C219</f>
        <v>Yellowstone International Airport Interchange Development</v>
      </c>
      <c r="D219" t="str">
        <f>"&lt;b&gt;Applicant:&lt;/b&gt; "&amp;Master!D219&amp;"&lt;br&gt;&lt;b&gt;TIGER Round:&lt;/b&gt; "&amp;Master!E219&amp;"&lt;br&gt;&lt;b&gt;Urban/Rural:&lt;/b&gt;"&amp;Master!B219&amp;"&lt;br&gt;&lt;b&gt;TIGER Award: &lt;/b&gt;"&amp;Master!H219&amp;"&lt;br&gt;&lt;b&gt;Modal Administration:&lt;/b&gt;"&amp;Master!A219&amp;"&lt;br&gt;&lt;b&gt;Progject Type:&lt;/b&gt; "&amp;Master!F219&amp;"&lt;br&gt;&lt;br&gt;&lt;b&gt;Project Description:&lt;/b&gt; "&amp;Master!G219</f>
        <v>&lt;b&gt;Applicant:&lt;/b&gt; Gallatin County&lt;br&gt;&lt;b&gt;TIGER Round:&lt;/b&gt; TIGER 2012&lt;br&gt;&lt;b&gt;Urban/Rural:&lt;/b&gt;Rural&lt;br&gt;&lt;b&gt;TIGER Award: &lt;/b&gt;8976224&lt;br&gt;&lt;b&gt;Modal Administration:&lt;/b&gt;FHWA&lt;br&gt;&lt;b&gt;Progject Type:&lt;/b&gt; Road&lt;br&gt;&lt;br&gt;&lt;b&gt;Project Description:&lt;/b&gt; TIGER funds will be used to create a new interchange on I-90 near Alaska Road and the entrance to the Yellowstone International Airport in Belgrade, Montana. The new interchange will reduce congestion and delays, improve safety by removing at-grade rail crossings, and maintain the local roads by rerouting traffic to the interstate.</v>
      </c>
      <c r="E219" t="str">
        <f>SUBSTITUTE(Master!E219," ","")</f>
        <v>TIGER2012</v>
      </c>
      <c r="F219" t="s">
        <v>422</v>
      </c>
      <c r="G219" t="str">
        <f t="shared" si="12"/>
        <v>&lt;name&gt;Yellowstone International Airport Interchange Development&lt;/name&gt;</v>
      </c>
      <c r="H219" t="str">
        <f t="shared" si="13"/>
        <v>&lt;description&gt;&lt;![CDATA[&lt;b&gt;Applicant:&lt;/b&gt; Gallatin County&lt;br&gt;&lt;b&gt;TIGER Round:&lt;/b&gt; TIGER 2012&lt;br&gt;&lt;b&gt;Urban/Rural:&lt;/b&gt;Rural&lt;br&gt;&lt;b&gt;TIGER Award: &lt;/b&gt;8976224&lt;br&gt;&lt;b&gt;Modal Administration:&lt;/b&gt;FHWA&lt;br&gt;&lt;b&gt;Progject Type:&lt;/b&gt; Road&lt;br&gt;&lt;br&gt;&lt;b&gt;Project Description:&lt;/b&gt; TIGER funds will be used to create a new interchange on I-90 near Alaska Road and the entrance to the Yellowstone International Airport in Belgrade, Montana. The new interchange will reduce congestion and delays, improve safety by removing at-grade rail crossings, and maintain the local roads by rerouting traffic to the interstate.]]&gt;&lt;/description&gt;</v>
      </c>
      <c r="I219" t="str">
        <f t="shared" si="14"/>
        <v>&lt;styleUrl&gt;#TIGER2012&lt;/styleUrl&gt;</v>
      </c>
      <c r="J219" t="str">
        <f t="shared" si="15"/>
        <v>&lt;Point&gt;&lt;coordinates&gt;-111.185354,45.767944,0&lt;/coordinates&gt;&lt;/Point&gt;</v>
      </c>
      <c r="K219" t="s">
        <v>423</v>
      </c>
    </row>
    <row r="220" spans="1:11" x14ac:dyDescent="0.25">
      <c r="A220">
        <f>Master!I220</f>
        <v>62.685282000000001</v>
      </c>
      <c r="B220">
        <f>Master!J220</f>
        <v>-164.65351899999999</v>
      </c>
      <c r="C220" t="str">
        <f>Master!C220</f>
        <v>Alakanuk Community Streets Improvement</v>
      </c>
      <c r="D220" t="str">
        <f>"&lt;b&gt;Applicant:&lt;/b&gt; "&amp;Master!D220&amp;"&lt;br&gt;&lt;b&gt;TIGER Round:&lt;/b&gt; "&amp;Master!E220&amp;"&lt;br&gt;&lt;b&gt;Urban/Rural:&lt;/b&gt;"&amp;Master!B220&amp;"&lt;br&gt;&lt;b&gt;TIGER Award: &lt;/b&gt;"&amp;Master!H220&amp;"&lt;br&gt;&lt;b&gt;Modal Administration:&lt;/b&gt;"&amp;Master!A220&amp;"&lt;br&gt;&lt;b&gt;Progject Type:&lt;/b&gt; "&amp;Master!F220&amp;"&lt;br&gt;&lt;br&gt;&lt;b&gt;Project Description:&lt;/b&gt; "&amp;Master!G220</f>
        <v>&lt;b&gt;Applicant:&lt;/b&gt; AVCP on behalf of Village of Alakanuk&lt;br&gt;&lt;b&gt;TIGER Round:&lt;/b&gt; TIGER 2013&lt;br&gt;&lt;b&gt;Urban/Rural:&lt;/b&gt;Rural&lt;br&gt;&lt;b&gt;TIGER Award: &lt;/b&gt;2200000&lt;br&gt;&lt;b&gt;Modal Administration:&lt;/b&gt;FHWA&lt;br&gt;&lt;b&gt;Progject Type:&lt;/b&gt; Road&lt;br&gt;&lt;br&gt;&lt;b&gt;Project Description:&lt;/b&gt; TIGER funds will be used to pave almost three miles of gravel streets and earth roads in the Village of Alakanuk, Alaska. These repairs will enhance mobility and improve the quality of life in the village by making drainage improvements and reducing dust, a significant source of air pollution that coats the fish that residents dry in the sun. The project has regional and local community support, and is supplemented by a $3.2 million match. The project is part of a long range planning effort and has been listed as a priority for years in the region.</v>
      </c>
      <c r="E220" t="str">
        <f>SUBSTITUTE(Master!E220," ","")</f>
        <v>TIGER2013</v>
      </c>
      <c r="F220" t="s">
        <v>422</v>
      </c>
      <c r="G220" t="str">
        <f t="shared" si="12"/>
        <v>&lt;name&gt;Alakanuk Community Streets Improvement&lt;/name&gt;</v>
      </c>
      <c r="H220" t="str">
        <f t="shared" si="13"/>
        <v>&lt;description&gt;&lt;![CDATA[&lt;b&gt;Applicant:&lt;/b&gt; AVCP on behalf of Village of Alakanuk&lt;br&gt;&lt;b&gt;TIGER Round:&lt;/b&gt; TIGER 2013&lt;br&gt;&lt;b&gt;Urban/Rural:&lt;/b&gt;Rural&lt;br&gt;&lt;b&gt;TIGER Award: &lt;/b&gt;2200000&lt;br&gt;&lt;b&gt;Modal Administration:&lt;/b&gt;FHWA&lt;br&gt;&lt;b&gt;Progject Type:&lt;/b&gt; Road&lt;br&gt;&lt;br&gt;&lt;b&gt;Project Description:&lt;/b&gt; TIGER funds will be used to pave almost three miles of gravel streets and earth roads in the Village of Alakanuk, Alaska. These repairs will enhance mobility and improve the quality of life in the village by making drainage improvements and reducing dust, a significant source of air pollution that coats the fish that residents dry in the sun. The project has regional and local community support, and is supplemented by a $3.2 million match. The project is part of a long range planning effort and has been listed as a priority for years in the region.]]&gt;&lt;/description&gt;</v>
      </c>
      <c r="I220" t="str">
        <f t="shared" si="14"/>
        <v>&lt;styleUrl&gt;#TIGER2013&lt;/styleUrl&gt;</v>
      </c>
      <c r="J220" t="str">
        <f t="shared" si="15"/>
        <v>&lt;Point&gt;&lt;coordinates&gt;-164.653519,62.685282,0&lt;/coordinates&gt;&lt;/Point&gt;</v>
      </c>
      <c r="K220" t="s">
        <v>423</v>
      </c>
    </row>
    <row r="221" spans="1:11" x14ac:dyDescent="0.25">
      <c r="A221">
        <f>Master!I221</f>
        <v>41.698669000000002</v>
      </c>
      <c r="B221">
        <f>Master!J221</f>
        <v>-71.460003999999998</v>
      </c>
      <c r="C221" t="str">
        <f>Master!C221</f>
        <v>Apponaug Circulator Improvements</v>
      </c>
      <c r="D221" t="str">
        <f>"&lt;b&gt;Applicant:&lt;/b&gt; "&amp;Master!D221&amp;"&lt;br&gt;&lt;b&gt;TIGER Round:&lt;/b&gt; "&amp;Master!E221&amp;"&lt;br&gt;&lt;b&gt;Urban/Rural:&lt;/b&gt;"&amp;Master!B221&amp;"&lt;br&gt;&lt;b&gt;TIGER Award: &lt;/b&gt;"&amp;Master!H221&amp;"&lt;br&gt;&lt;b&gt;Modal Administration:&lt;/b&gt;"&amp;Master!A221&amp;"&lt;br&gt;&lt;b&gt;Progject Type:&lt;/b&gt; "&amp;Master!F221&amp;"&lt;br&gt;&lt;br&gt;&lt;b&gt;Project Description:&lt;/b&gt; "&amp;Master!G221</f>
        <v xml:space="preserve">&lt;b&gt;Applicant:&lt;/b&gt; Rhode Island DOT&lt;br&gt;&lt;b&gt;TIGER Round:&lt;/b&gt; TIGER 2013&lt;br&gt;&lt;b&gt;Urban/Rural:&lt;/b&gt;Urban&lt;br&gt;&lt;b&gt;TIGER Award: &lt;/b&gt;10000000&lt;br&gt;&lt;b&gt;Modal Administration:&lt;/b&gt;FHWA&lt;br&gt;&lt;b&gt;Progject Type:&lt;/b&gt; Road&lt;br&gt;&lt;br&gt;&lt;b&gt;Project Description:&lt;/b&gt; TIGER funds will improve the Apponaug Circulator in the City of Warwick, Rhode Island. This project will implement a new two-way road around the Apponaug Business District, replacing a one-way roadway that circles the city center. It was built in the 1970s as a temporary measure but still exists today. This includes two major routes, US Route 1 and State Route 117, which results in a large volume of traffic traveling through residential communities. The project will divert through-traffic away from the historic business and government center to the north and will also make streetscape improvements, including widened intersections, new sidewalks and a bike lane. </v>
      </c>
      <c r="E221" t="str">
        <f>SUBSTITUTE(Master!E221," ","")</f>
        <v>TIGER2013</v>
      </c>
      <c r="F221" t="s">
        <v>422</v>
      </c>
      <c r="G221" t="str">
        <f t="shared" si="12"/>
        <v>&lt;name&gt;Apponaug Circulator Improvements&lt;/name&gt;</v>
      </c>
      <c r="H221" t="str">
        <f t="shared" si="13"/>
        <v>&lt;description&gt;&lt;![CDATA[&lt;b&gt;Applicant:&lt;/b&gt; Rhode Island DOT&lt;br&gt;&lt;b&gt;TIGER Round:&lt;/b&gt; TIGER 2013&lt;br&gt;&lt;b&gt;Urban/Rural:&lt;/b&gt;Urban&lt;br&gt;&lt;b&gt;TIGER Award: &lt;/b&gt;10000000&lt;br&gt;&lt;b&gt;Modal Administration:&lt;/b&gt;FHWA&lt;br&gt;&lt;b&gt;Progject Type:&lt;/b&gt; Road&lt;br&gt;&lt;br&gt;&lt;b&gt;Project Description:&lt;/b&gt; TIGER funds will improve the Apponaug Circulator in the City of Warwick, Rhode Island. This project will implement a new two-way road around the Apponaug Business District, replacing a one-way roadway that circles the city center. It was built in the 1970s as a temporary measure but still exists today. This includes two major routes, US Route 1 and State Route 117, which results in a large volume of traffic traveling through residential communities. The project will divert through-traffic away from the historic business and government center to the north and will also make streetscape improvements, including widened intersections, new sidewalks and a bike lane. ]]&gt;&lt;/description&gt;</v>
      </c>
      <c r="I221" t="str">
        <f t="shared" si="14"/>
        <v>&lt;styleUrl&gt;#TIGER2013&lt;/styleUrl&gt;</v>
      </c>
      <c r="J221" t="str">
        <f t="shared" si="15"/>
        <v>&lt;Point&gt;&lt;coordinates&gt;-71.460004,41.698669,0&lt;/coordinates&gt;&lt;/Point&gt;</v>
      </c>
      <c r="K221" t="s">
        <v>423</v>
      </c>
    </row>
    <row r="222" spans="1:11" x14ac:dyDescent="0.25">
      <c r="A222">
        <f>Master!I222</f>
        <v>42.364815</v>
      </c>
      <c r="B222">
        <f>Master!J222</f>
        <v>-71.055672000000001</v>
      </c>
      <c r="C222" t="str">
        <f>Master!C222</f>
        <v>Connect Historic Boston</v>
      </c>
      <c r="D222" t="str">
        <f>"&lt;b&gt;Applicant:&lt;/b&gt; "&amp;Master!D222&amp;"&lt;br&gt;&lt;b&gt;TIGER Round:&lt;/b&gt; "&amp;Master!E222&amp;"&lt;br&gt;&lt;b&gt;Urban/Rural:&lt;/b&gt;"&amp;Master!B222&amp;"&lt;br&gt;&lt;b&gt;TIGER Award: &lt;/b&gt;"&amp;Master!H222&amp;"&lt;br&gt;&lt;b&gt;Modal Administration:&lt;/b&gt;"&amp;Master!A222&amp;"&lt;br&gt;&lt;b&gt;Progject Type:&lt;/b&gt; "&amp;Master!F222&amp;"&lt;br&gt;&lt;br&gt;&lt;b&gt;Project Description:&lt;/b&gt; "&amp;Master!G222</f>
        <v>&lt;b&gt;Applicant:&lt;/b&gt; The City of Boston&lt;br&gt;&lt;b&gt;TIGER Round:&lt;/b&gt; TIGER 2013&lt;br&gt;&lt;b&gt;Urban/Rural:&lt;/b&gt;Urban&lt;br&gt;&lt;b&gt;TIGER Award: &lt;/b&gt;15523700&lt;br&gt;&lt;b&gt;Modal Administration:&lt;/b&gt;FHWA&lt;br&gt;&lt;b&gt;Progject Type:&lt;/b&gt; Road&lt;br&gt;&lt;br&gt;&lt;b&gt;Project Description:&lt;/b&gt; TIGER funds will be used to increase the capacity of city streets, alleviate congestion on the roadways and transit system, support safe non-motorized travel and enhance the competitiveness and attractiveness of the region. This project reconstructs seven city streets as shared or complete streets, meaning that they are designed to be used for driving, bicycling, walking or public transportation and constructs a protected two-way bicycle track connecting to transit, regional shared-use trails, and major employment and tourist destinations.</v>
      </c>
      <c r="E222" t="str">
        <f>SUBSTITUTE(Master!E222," ","")</f>
        <v>TIGER2013</v>
      </c>
      <c r="F222" t="s">
        <v>422</v>
      </c>
      <c r="G222" t="str">
        <f t="shared" si="12"/>
        <v>&lt;name&gt;Connect Historic Boston&lt;/name&gt;</v>
      </c>
      <c r="H222" t="str">
        <f t="shared" si="13"/>
        <v>&lt;description&gt;&lt;![CDATA[&lt;b&gt;Applicant:&lt;/b&gt; The City of Boston&lt;br&gt;&lt;b&gt;TIGER Round:&lt;/b&gt; TIGER 2013&lt;br&gt;&lt;b&gt;Urban/Rural:&lt;/b&gt;Urban&lt;br&gt;&lt;b&gt;TIGER Award: &lt;/b&gt;15523700&lt;br&gt;&lt;b&gt;Modal Administration:&lt;/b&gt;FHWA&lt;br&gt;&lt;b&gt;Progject Type:&lt;/b&gt; Road&lt;br&gt;&lt;br&gt;&lt;b&gt;Project Description:&lt;/b&gt; TIGER funds will be used to increase the capacity of city streets, alleviate congestion on the roadways and transit system, support safe non-motorized travel and enhance the competitiveness and attractiveness of the region. This project reconstructs seven city streets as shared or complete streets, meaning that they are designed to be used for driving, bicycling, walking or public transportation and constructs a protected two-way bicycle track connecting to transit, regional shared-use trails, and major employment and tourist destinations.]]&gt;&lt;/description&gt;</v>
      </c>
      <c r="I222" t="str">
        <f t="shared" si="14"/>
        <v>&lt;styleUrl&gt;#TIGER2013&lt;/styleUrl&gt;</v>
      </c>
      <c r="J222" t="str">
        <f t="shared" si="15"/>
        <v>&lt;Point&gt;&lt;coordinates&gt;-71.055672,42.364815,0&lt;/coordinates&gt;&lt;/Point&gt;</v>
      </c>
      <c r="K222" t="s">
        <v>423</v>
      </c>
    </row>
    <row r="223" spans="1:11" x14ac:dyDescent="0.25">
      <c r="A223">
        <f>Master!I223</f>
        <v>37.814362000000003</v>
      </c>
      <c r="B223">
        <f>Master!J223</f>
        <v>-79.439284000000001</v>
      </c>
      <c r="C223" t="str">
        <f>Master!C223</f>
        <v>Delta Frame Bridge</v>
      </c>
      <c r="D223" t="str">
        <f>"&lt;b&gt;Applicant:&lt;/b&gt; "&amp;Master!D223&amp;"&lt;br&gt;&lt;b&gt;TIGER Round:&lt;/b&gt; "&amp;Master!E223&amp;"&lt;br&gt;&lt;b&gt;Urban/Rural:&lt;/b&gt;"&amp;Master!B223&amp;"&lt;br&gt;&lt;b&gt;TIGER Award: &lt;/b&gt;"&amp;Master!H223&amp;"&lt;br&gt;&lt;b&gt;Modal Administration:&lt;/b&gt;"&amp;Master!A223&amp;"&lt;br&gt;&lt;b&gt;Progject Type:&lt;/b&gt; "&amp;Master!F223&amp;"&lt;br&gt;&lt;br&gt;&lt;b&gt;Project Description:&lt;/b&gt; "&amp;Master!G223</f>
        <v>&lt;b&gt;Applicant:&lt;/b&gt; Virginia DOT&lt;br&gt;&lt;b&gt;TIGER Round:&lt;/b&gt; TIGER 2013&lt;br&gt;&lt;b&gt;Urban/Rural:&lt;/b&gt;Rural&lt;br&gt;&lt;b&gt;TIGER Award: &lt;/b&gt;11957984&lt;br&gt;&lt;b&gt;Modal Administration:&lt;/b&gt;FHWA&lt;br&gt;&lt;b&gt;Progject Type:&lt;/b&gt; Road&lt;br&gt;&lt;br&gt;&lt;b&gt;Project Description:&lt;/b&gt; TIGER funds will be used to rehabilitate the Lexington Delta Frame Bridges along I-64 in Rockbridge County, VA. The existing bridges carry an estimated 9,115 vehicles per day, and serve as the gateway to the Appalachian and Alleghany Highland regions. The project goals will provide a safer, long-lasting, river crossing, and protect this critical national asset.</v>
      </c>
      <c r="E223" t="str">
        <f>SUBSTITUTE(Master!E223," ","")</f>
        <v>TIGER2013</v>
      </c>
      <c r="F223" t="s">
        <v>422</v>
      </c>
      <c r="G223" t="str">
        <f t="shared" si="12"/>
        <v>&lt;name&gt;Delta Frame Bridge&lt;/name&gt;</v>
      </c>
      <c r="H223" t="str">
        <f t="shared" si="13"/>
        <v>&lt;description&gt;&lt;![CDATA[&lt;b&gt;Applicant:&lt;/b&gt; Virginia DOT&lt;br&gt;&lt;b&gt;TIGER Round:&lt;/b&gt; TIGER 2013&lt;br&gt;&lt;b&gt;Urban/Rural:&lt;/b&gt;Rural&lt;br&gt;&lt;b&gt;TIGER Award: &lt;/b&gt;11957984&lt;br&gt;&lt;b&gt;Modal Administration:&lt;/b&gt;FHWA&lt;br&gt;&lt;b&gt;Progject Type:&lt;/b&gt; Road&lt;br&gt;&lt;br&gt;&lt;b&gt;Project Description:&lt;/b&gt; TIGER funds will be used to rehabilitate the Lexington Delta Frame Bridges along I-64 in Rockbridge County, VA. The existing bridges carry an estimated 9,115 vehicles per day, and serve as the gateway to the Appalachian and Alleghany Highland regions. The project goals will provide a safer, long-lasting, river crossing, and protect this critical national asset.]]&gt;&lt;/description&gt;</v>
      </c>
      <c r="I223" t="str">
        <f t="shared" si="14"/>
        <v>&lt;styleUrl&gt;#TIGER2013&lt;/styleUrl&gt;</v>
      </c>
      <c r="J223" t="str">
        <f t="shared" si="15"/>
        <v>&lt;Point&gt;&lt;coordinates&gt;-79.439284,37.814362,0&lt;/coordinates&gt;&lt;/Point&gt;</v>
      </c>
      <c r="K223" t="s">
        <v>423</v>
      </c>
    </row>
    <row r="224" spans="1:11" x14ac:dyDescent="0.25">
      <c r="A224">
        <f>Master!I224</f>
        <v>44.903818999999999</v>
      </c>
      <c r="B224">
        <f>Master!J224</f>
        <v>-66.984764999999996</v>
      </c>
      <c r="C224" t="str">
        <f>Master!C224</f>
        <v>Eastport Breakwater Replacement</v>
      </c>
      <c r="D224" t="str">
        <f>"&lt;b&gt;Applicant:&lt;/b&gt; "&amp;Master!D224&amp;"&lt;br&gt;&lt;b&gt;TIGER Round:&lt;/b&gt; "&amp;Master!E224&amp;"&lt;br&gt;&lt;b&gt;Urban/Rural:&lt;/b&gt;"&amp;Master!B224&amp;"&lt;br&gt;&lt;b&gt;TIGER Award: &lt;/b&gt;"&amp;Master!H224&amp;"&lt;br&gt;&lt;b&gt;Modal Administration:&lt;/b&gt;"&amp;Master!A224&amp;"&lt;br&gt;&lt;b&gt;Progject Type:&lt;/b&gt; "&amp;Master!F224&amp;"&lt;br&gt;&lt;br&gt;&lt;b&gt;Project Description:&lt;/b&gt; "&amp;Master!G224</f>
        <v>&lt;b&gt;Applicant:&lt;/b&gt; Eastport Port Authority&lt;br&gt;&lt;b&gt;TIGER Round:&lt;/b&gt; TIGER 2013&lt;br&gt;&lt;b&gt;Urban/Rural:&lt;/b&gt;Rural&lt;br&gt;&lt;b&gt;TIGER Award: &lt;/b&gt;6000000&lt;br&gt;&lt;b&gt;Modal Administration:&lt;/b&gt;MARAD&lt;br&gt;&lt;b&gt;Progject Type:&lt;/b&gt; Port&lt;br&gt;&lt;br&gt;&lt;b&gt;Project Description:&lt;/b&gt; TIGER funds will replace the dilapidated breakwater at the Port of Eastport and two of its pier sections, which serve as important economic anchors for the local and regional community. In addition to restoring the deteriorating infrastructure, this Fix-it-First project will increase berthing space to enable larger commercial and recreational vessels to service Eastport. The breakwater serves as an overflow facility for nearby Estes Head as cargo activity and bulk tonnage shipped through the port has increased in the past decade. This project will provide infrastructure improvements to facilitate continued export growth in the region.</v>
      </c>
      <c r="E224" t="str">
        <f>SUBSTITUTE(Master!E224," ","")</f>
        <v>TIGER2013</v>
      </c>
      <c r="F224" t="s">
        <v>422</v>
      </c>
      <c r="G224" t="str">
        <f t="shared" si="12"/>
        <v>&lt;name&gt;Eastport Breakwater Replacement&lt;/name&gt;</v>
      </c>
      <c r="H224" t="str">
        <f t="shared" si="13"/>
        <v>&lt;description&gt;&lt;![CDATA[&lt;b&gt;Applicant:&lt;/b&gt; Eastport Port Authority&lt;br&gt;&lt;b&gt;TIGER Round:&lt;/b&gt; TIGER 2013&lt;br&gt;&lt;b&gt;Urban/Rural:&lt;/b&gt;Rural&lt;br&gt;&lt;b&gt;TIGER Award: &lt;/b&gt;6000000&lt;br&gt;&lt;b&gt;Modal Administration:&lt;/b&gt;MARAD&lt;br&gt;&lt;b&gt;Progject Type:&lt;/b&gt; Port&lt;br&gt;&lt;br&gt;&lt;b&gt;Project Description:&lt;/b&gt; TIGER funds will replace the dilapidated breakwater at the Port of Eastport and two of its pier sections, which serve as important economic anchors for the local and regional community. In addition to restoring the deteriorating infrastructure, this Fix-it-First project will increase berthing space to enable larger commercial and recreational vessels to service Eastport. The breakwater serves as an overflow facility for nearby Estes Head as cargo activity and bulk tonnage shipped through the port has increased in the past decade. This project will provide infrastructure improvements to facilitate continued export growth in the region.]]&gt;&lt;/description&gt;</v>
      </c>
      <c r="I224" t="str">
        <f t="shared" si="14"/>
        <v>&lt;styleUrl&gt;#TIGER2013&lt;/styleUrl&gt;</v>
      </c>
      <c r="J224" t="str">
        <f t="shared" si="15"/>
        <v>&lt;Point&gt;&lt;coordinates&gt;-66.984765,44.903819,0&lt;/coordinates&gt;&lt;/Point&gt;</v>
      </c>
      <c r="K224" t="s">
        <v>423</v>
      </c>
    </row>
    <row r="225" spans="1:11" x14ac:dyDescent="0.25">
      <c r="A225">
        <f>Master!I225</f>
        <v>39.679448000000001</v>
      </c>
      <c r="B225">
        <f>Master!J225</f>
        <v>-105.914753</v>
      </c>
      <c r="C225" t="str">
        <f>Master!C225</f>
        <v>Eisenhower/Johnson Memorial Tunnel Fire Suppression</v>
      </c>
      <c r="D225" t="str">
        <f>"&lt;b&gt;Applicant:&lt;/b&gt; "&amp;Master!D225&amp;"&lt;br&gt;&lt;b&gt;TIGER Round:&lt;/b&gt; "&amp;Master!E225&amp;"&lt;br&gt;&lt;b&gt;Urban/Rural:&lt;/b&gt;"&amp;Master!B225&amp;"&lt;br&gt;&lt;b&gt;TIGER Award: &lt;/b&gt;"&amp;Master!H225&amp;"&lt;br&gt;&lt;b&gt;Modal Administration:&lt;/b&gt;"&amp;Master!A225&amp;"&lt;br&gt;&lt;b&gt;Progject Type:&lt;/b&gt; "&amp;Master!F225&amp;"&lt;br&gt;&lt;br&gt;&lt;b&gt;Project Description:&lt;/b&gt; "&amp;Master!G225</f>
        <v>&lt;b&gt;Applicant:&lt;/b&gt; Colorado DOT&lt;br&gt;&lt;b&gt;TIGER Round:&lt;/b&gt; TIGER 2013&lt;br&gt;&lt;b&gt;Urban/Rural:&lt;/b&gt;Rural&lt;br&gt;&lt;b&gt;TIGER Award: &lt;/b&gt;10000000&lt;br&gt;&lt;b&gt;Modal Administration:&lt;/b&gt;FHWA&lt;br&gt;&lt;b&gt;Progject Type:&lt;/b&gt; Road&lt;br&gt;&lt;br&gt;&lt;b&gt;Project Description:&lt;/b&gt; TIGER funds will be used to install a Fixed Fire Suppression System in the Eisenhower/Johnson Memorial Tunnel, which carries I-70 under the continental divide in Colorado. Each year, two-to-three vehicle fires occur inside or in close proximity to the tunnel. The closures needed to assess the fire damage and make minor repairs can last for hours, delaying the 30,000 daily vehicles using this critical route, or forcing them to detour hundreds of miles. This innovative system will enable fire crews to rapidly extinguish fires within the tunnel and prevent major traffic delays.</v>
      </c>
      <c r="E225" t="str">
        <f>SUBSTITUTE(Master!E225," ","")</f>
        <v>TIGER2013</v>
      </c>
      <c r="F225" t="s">
        <v>422</v>
      </c>
      <c r="G225" t="str">
        <f t="shared" si="12"/>
        <v>&lt;name&gt;Eisenhower/Johnson Memorial Tunnel Fire Suppression&lt;/name&gt;</v>
      </c>
      <c r="H225" t="str">
        <f t="shared" si="13"/>
        <v>&lt;description&gt;&lt;![CDATA[&lt;b&gt;Applicant:&lt;/b&gt; Colorado DOT&lt;br&gt;&lt;b&gt;TIGER Round:&lt;/b&gt; TIGER 2013&lt;br&gt;&lt;b&gt;Urban/Rural:&lt;/b&gt;Rural&lt;br&gt;&lt;b&gt;TIGER Award: &lt;/b&gt;10000000&lt;br&gt;&lt;b&gt;Modal Administration:&lt;/b&gt;FHWA&lt;br&gt;&lt;b&gt;Progject Type:&lt;/b&gt; Road&lt;br&gt;&lt;br&gt;&lt;b&gt;Project Description:&lt;/b&gt; TIGER funds will be used to install a Fixed Fire Suppression System in the Eisenhower/Johnson Memorial Tunnel, which carries I-70 under the continental divide in Colorado. Each year, two-to-three vehicle fires occur inside or in close proximity to the tunnel. The closures needed to assess the fire damage and make minor repairs can last for hours, delaying the 30,000 daily vehicles using this critical route, or forcing them to detour hundreds of miles. This innovative system will enable fire crews to rapidly extinguish fires within the tunnel and prevent major traffic delays.]]&gt;&lt;/description&gt;</v>
      </c>
      <c r="I225" t="str">
        <f t="shared" si="14"/>
        <v>&lt;styleUrl&gt;#TIGER2013&lt;/styleUrl&gt;</v>
      </c>
      <c r="J225" t="str">
        <f t="shared" si="15"/>
        <v>&lt;Point&gt;&lt;coordinates&gt;-105.914753,39.679448,0&lt;/coordinates&gt;&lt;/Point&gt;</v>
      </c>
      <c r="K225" t="s">
        <v>423</v>
      </c>
    </row>
    <row r="226" spans="1:11" x14ac:dyDescent="0.25">
      <c r="A226">
        <f>Master!I226</f>
        <v>35.291271000000002</v>
      </c>
      <c r="B226">
        <f>Master!J226</f>
        <v>-99.639229</v>
      </c>
      <c r="C226" t="str">
        <f>Master!C226</f>
        <v>Erick to Sayre Freight Railroad Rehabilitation</v>
      </c>
      <c r="D226" t="str">
        <f>"&lt;b&gt;Applicant:&lt;/b&gt; "&amp;Master!D226&amp;"&lt;br&gt;&lt;b&gt;TIGER Round:&lt;/b&gt; "&amp;Master!E226&amp;"&lt;br&gt;&lt;b&gt;Urban/Rural:&lt;/b&gt;"&amp;Master!B226&amp;"&lt;br&gt;&lt;b&gt;TIGER Award: &lt;/b&gt;"&amp;Master!H226&amp;"&lt;br&gt;&lt;b&gt;Modal Administration:&lt;/b&gt;"&amp;Master!A226&amp;"&lt;br&gt;&lt;b&gt;Progject Type:&lt;/b&gt; "&amp;Master!F226&amp;"&lt;br&gt;&lt;br&gt;&lt;b&gt;Project Description:&lt;/b&gt; "&amp;Master!G226</f>
        <v>&lt;b&gt;Applicant:&lt;/b&gt; State of Oklahoma&lt;br&gt;&lt;b&gt;TIGER Round:&lt;/b&gt; TIGER 2013&lt;br&gt;&lt;b&gt;Urban/Rural:&lt;/b&gt;Rural&lt;br&gt;&lt;b&gt;TIGER Award: &lt;/b&gt;1831000&lt;br&gt;&lt;b&gt;Modal Administration:&lt;/b&gt;FRA&lt;br&gt;&lt;b&gt;Progject Type:&lt;/b&gt; Rail&lt;br&gt;&lt;br&gt;&lt;b&gt;Project Description:&lt;/b&gt; TIGER funds will be used to repair 15 miles of state-owned track in rural western Oklahoma. The project will improve the existing, nearly unusable track to FRA Class 1 standard. Once completed, the project will have installed 19,500 railroad ties, rehabilitated 17 grade crossings and upgraded two bridges along the route.</v>
      </c>
      <c r="E226" t="str">
        <f>SUBSTITUTE(Master!E226," ","")</f>
        <v>TIGER2013</v>
      </c>
      <c r="F226" t="s">
        <v>422</v>
      </c>
      <c r="G226" t="str">
        <f t="shared" si="12"/>
        <v>&lt;name&gt;Erick to Sayre Freight Railroad Rehabilitation&lt;/name&gt;</v>
      </c>
      <c r="H226" t="str">
        <f t="shared" si="13"/>
        <v>&lt;description&gt;&lt;![CDATA[&lt;b&gt;Applicant:&lt;/b&gt; State of Oklahoma&lt;br&gt;&lt;b&gt;TIGER Round:&lt;/b&gt; TIGER 2013&lt;br&gt;&lt;b&gt;Urban/Rural:&lt;/b&gt;Rural&lt;br&gt;&lt;b&gt;TIGER Award: &lt;/b&gt;1831000&lt;br&gt;&lt;b&gt;Modal Administration:&lt;/b&gt;FRA&lt;br&gt;&lt;b&gt;Progject Type:&lt;/b&gt; Rail&lt;br&gt;&lt;br&gt;&lt;b&gt;Project Description:&lt;/b&gt; TIGER funds will be used to repair 15 miles of state-owned track in rural western Oklahoma. The project will improve the existing, nearly unusable track to FRA Class 1 standard. Once completed, the project will have installed 19,500 railroad ties, rehabilitated 17 grade crossings and upgraded two bridges along the route.]]&gt;&lt;/description&gt;</v>
      </c>
      <c r="I226" t="str">
        <f t="shared" si="14"/>
        <v>&lt;styleUrl&gt;#TIGER2013&lt;/styleUrl&gt;</v>
      </c>
      <c r="J226" t="str">
        <f t="shared" si="15"/>
        <v>&lt;Point&gt;&lt;coordinates&gt;-99.639229,35.291271,0&lt;/coordinates&gt;&lt;/Point&gt;</v>
      </c>
      <c r="K226" t="s">
        <v>423</v>
      </c>
    </row>
    <row r="227" spans="1:11" x14ac:dyDescent="0.25">
      <c r="A227">
        <f>Master!I227</f>
        <v>30.406396999999998</v>
      </c>
      <c r="B227">
        <f>Master!J227</f>
        <v>-87.683815999999993</v>
      </c>
      <c r="C227" t="str">
        <f>Master!C227</f>
        <v>Foley Transportation Regional Infrastructure Pedestrian System (TRIPS)</v>
      </c>
      <c r="D227" t="str">
        <f>"&lt;b&gt;Applicant:&lt;/b&gt; "&amp;Master!D227&amp;"&lt;br&gt;&lt;b&gt;TIGER Round:&lt;/b&gt; "&amp;Master!E227&amp;"&lt;br&gt;&lt;b&gt;Urban/Rural:&lt;/b&gt;"&amp;Master!B227&amp;"&lt;br&gt;&lt;b&gt;TIGER Award: &lt;/b&gt;"&amp;Master!H227&amp;"&lt;br&gt;&lt;b&gt;Modal Administration:&lt;/b&gt;"&amp;Master!A227&amp;"&lt;br&gt;&lt;b&gt;Progject Type:&lt;/b&gt; "&amp;Master!F227&amp;"&lt;br&gt;&lt;br&gt;&lt;b&gt;Project Description:&lt;/b&gt; "&amp;Master!G227</f>
        <v>&lt;b&gt;Applicant:&lt;/b&gt; City of Foley&lt;br&gt;&lt;b&gt;TIGER Round:&lt;/b&gt; TIGER 2013&lt;br&gt;&lt;b&gt;Urban/Rural:&lt;/b&gt;Rural&lt;br&gt;&lt;b&gt;TIGER Award: &lt;/b&gt;4728507&lt;br&gt;&lt;b&gt;Modal Administration:&lt;/b&gt;FHWA&lt;br&gt;&lt;b&gt;Progject Type:&lt;/b&gt; Road&lt;br&gt;&lt;br&gt;&lt;b&gt;Project Description:&lt;/b&gt; TIGER funds will be used to reconstruct deteriorated roadways that are also in need of bike lanes and sidewalks. The project will also improve four intersections to improve safety and build a pedestrian bridge. This project builds on Foley’s complete streets policy to enhance safety, health, and quality of life. Through this grant, Foley is implementing the priorities of its city-wide Bicycle and Pedestrian Plan to enhance non-motorized transportation options.</v>
      </c>
      <c r="E227" t="str">
        <f>SUBSTITUTE(Master!E227," ","")</f>
        <v>TIGER2013</v>
      </c>
      <c r="F227" t="s">
        <v>422</v>
      </c>
      <c r="G227" t="str">
        <f t="shared" si="12"/>
        <v>&lt;name&gt;Foley Transportation Regional Infrastructure Pedestrian System (TRIPS)&lt;/name&gt;</v>
      </c>
      <c r="H227" t="str">
        <f t="shared" si="13"/>
        <v>&lt;description&gt;&lt;![CDATA[&lt;b&gt;Applicant:&lt;/b&gt; City of Foley&lt;br&gt;&lt;b&gt;TIGER Round:&lt;/b&gt; TIGER 2013&lt;br&gt;&lt;b&gt;Urban/Rural:&lt;/b&gt;Rural&lt;br&gt;&lt;b&gt;TIGER Award: &lt;/b&gt;4728507&lt;br&gt;&lt;b&gt;Modal Administration:&lt;/b&gt;FHWA&lt;br&gt;&lt;b&gt;Progject Type:&lt;/b&gt; Road&lt;br&gt;&lt;br&gt;&lt;b&gt;Project Description:&lt;/b&gt; TIGER funds will be used to reconstruct deteriorated roadways that are also in need of bike lanes and sidewalks. The project will also improve four intersections to improve safety and build a pedestrian bridge. This project builds on Foley’s complete streets policy to enhance safety, health, and quality of life. Through this grant, Foley is implementing the priorities of its city-wide Bicycle and Pedestrian Plan to enhance non-motorized transportation options.]]&gt;&lt;/description&gt;</v>
      </c>
      <c r="I227" t="str">
        <f t="shared" si="14"/>
        <v>&lt;styleUrl&gt;#TIGER2013&lt;/styleUrl&gt;</v>
      </c>
      <c r="J227" t="str">
        <f t="shared" si="15"/>
        <v>&lt;Point&gt;&lt;coordinates&gt;-87.683816,30.406397,0&lt;/coordinates&gt;&lt;/Point&gt;</v>
      </c>
      <c r="K227" t="s">
        <v>423</v>
      </c>
    </row>
    <row r="228" spans="1:11" x14ac:dyDescent="0.25">
      <c r="A228">
        <f>Master!I228</f>
        <v>36.733913999999999</v>
      </c>
      <c r="B228">
        <f>Master!J228</f>
        <v>-119.79067499999999</v>
      </c>
      <c r="C228" t="str">
        <f>Master!C228</f>
        <v>Fulton Mall Reconstruction</v>
      </c>
      <c r="D228" t="str">
        <f>"&lt;b&gt;Applicant:&lt;/b&gt; "&amp;Master!D228&amp;"&lt;br&gt;&lt;b&gt;TIGER Round:&lt;/b&gt; "&amp;Master!E228&amp;"&lt;br&gt;&lt;b&gt;Urban/Rural:&lt;/b&gt;"&amp;Master!B228&amp;"&lt;br&gt;&lt;b&gt;TIGER Award: &lt;/b&gt;"&amp;Master!H228&amp;"&lt;br&gt;&lt;b&gt;Modal Administration:&lt;/b&gt;"&amp;Master!A228&amp;"&lt;br&gt;&lt;b&gt;Progject Type:&lt;/b&gt; "&amp;Master!F228&amp;"&lt;br&gt;&lt;br&gt;&lt;b&gt;Project Description:&lt;/b&gt; "&amp;Master!G228</f>
        <v>&lt;b&gt;Applicant:&lt;/b&gt; City of Fresno&lt;br&gt;&lt;b&gt;TIGER Round:&lt;/b&gt; TIGER 2013&lt;br&gt;&lt;b&gt;Urban/Rural:&lt;/b&gt;Urban&lt;br&gt;&lt;b&gt;TIGER Award: &lt;/b&gt;15924620&lt;br&gt;&lt;b&gt;Modal Administration:&lt;/b&gt;FHWA&lt;br&gt;&lt;b&gt;Progject Type:&lt;/b&gt; Road&lt;br&gt;&lt;br&gt;&lt;b&gt;Project Description:&lt;/b&gt; TIGER funds will contribute to the reconstruction of the Fulton Mall in downtown Fresno as a complete street, meaning that streets are designed to be used for driving, bicycling, walking or public transportation. The reconstruction would occur over 11 city blocks and would reintroduce vehicle traffic lanes while maintaining bicycle and pedestrian accommodations.</v>
      </c>
      <c r="E228" t="str">
        <f>SUBSTITUTE(Master!E228," ","")</f>
        <v>TIGER2013</v>
      </c>
      <c r="F228" t="s">
        <v>422</v>
      </c>
      <c r="G228" t="str">
        <f t="shared" si="12"/>
        <v>&lt;name&gt;Fulton Mall Reconstruction&lt;/name&gt;</v>
      </c>
      <c r="H228" t="str">
        <f t="shared" si="13"/>
        <v>&lt;description&gt;&lt;![CDATA[&lt;b&gt;Applicant:&lt;/b&gt; City of Fresno&lt;br&gt;&lt;b&gt;TIGER Round:&lt;/b&gt; TIGER 2013&lt;br&gt;&lt;b&gt;Urban/Rural:&lt;/b&gt;Urban&lt;br&gt;&lt;b&gt;TIGER Award: &lt;/b&gt;15924620&lt;br&gt;&lt;b&gt;Modal Administration:&lt;/b&gt;FHWA&lt;br&gt;&lt;b&gt;Progject Type:&lt;/b&gt; Road&lt;br&gt;&lt;br&gt;&lt;b&gt;Project Description:&lt;/b&gt; TIGER funds will contribute to the reconstruction of the Fulton Mall in downtown Fresno as a complete street, meaning that streets are designed to be used for driving, bicycling, walking or public transportation. The reconstruction would occur over 11 city blocks and would reintroduce vehicle traffic lanes while maintaining bicycle and pedestrian accommodations.]]&gt;&lt;/description&gt;</v>
      </c>
      <c r="I228" t="str">
        <f t="shared" si="14"/>
        <v>&lt;styleUrl&gt;#TIGER2013&lt;/styleUrl&gt;</v>
      </c>
      <c r="J228" t="str">
        <f t="shared" si="15"/>
        <v>&lt;Point&gt;&lt;coordinates&gt;-119.790675,36.733914,0&lt;/coordinates&gt;&lt;/Point&gt;</v>
      </c>
      <c r="K228" t="s">
        <v>423</v>
      </c>
    </row>
    <row r="229" spans="1:11" x14ac:dyDescent="0.25">
      <c r="A229">
        <f>Master!I229</f>
        <v>35.386344999999999</v>
      </c>
      <c r="B229">
        <f>Master!J229</f>
        <v>-77.998866000000007</v>
      </c>
      <c r="C229" t="str">
        <f>Master!C229</f>
        <v>Goldsboro Main Street Revitalization</v>
      </c>
      <c r="D229" t="str">
        <f>"&lt;b&gt;Applicant:&lt;/b&gt; "&amp;Master!D229&amp;"&lt;br&gt;&lt;b&gt;TIGER Round:&lt;/b&gt; "&amp;Master!E229&amp;"&lt;br&gt;&lt;b&gt;Urban/Rural:&lt;/b&gt;"&amp;Master!B229&amp;"&lt;br&gt;&lt;b&gt;TIGER Award: &lt;/b&gt;"&amp;Master!H229&amp;"&lt;br&gt;&lt;b&gt;Modal Administration:&lt;/b&gt;"&amp;Master!A229&amp;"&lt;br&gt;&lt;b&gt;Progject Type:&lt;/b&gt; "&amp;Master!F229&amp;"&lt;br&gt;&lt;br&gt;&lt;b&gt;Project Description:&lt;/b&gt; "&amp;Master!G229</f>
        <v>&lt;b&gt;Applicant:&lt;/b&gt; City of Goldsboro&lt;br&gt;&lt;b&gt;TIGER Round:&lt;/b&gt; TIGER 2013&lt;br&gt;&lt;b&gt;Urban/Rural:&lt;/b&gt;Urban&lt;br&gt;&lt;b&gt;TIGER Award: &lt;/b&gt;10000000&lt;br&gt;&lt;b&gt;Modal Administration:&lt;/b&gt;FTA&lt;br&gt;&lt;b&gt;Progject Type:&lt;/b&gt; Road&lt;br&gt;&lt;br&gt;&lt;b&gt;Project Description:&lt;/b&gt; TIGER funds will be used to complete a package of transportation projects in the Goldsboro downtown area, including the Gateway Transit Authority Transfer Facility, a Walnut Street Connector Block, and streetscaping improvements around Union Station and Center Street. The project will reduce a large six-lane highway to a more traditional and appropriately scaled small town boulevard with wide sidewalks and bike lanes, in order to improve safety and livability.</v>
      </c>
      <c r="E229" t="str">
        <f>SUBSTITUTE(Master!E229," ","")</f>
        <v>TIGER2013</v>
      </c>
      <c r="F229" t="s">
        <v>422</v>
      </c>
      <c r="G229" t="str">
        <f t="shared" si="12"/>
        <v>&lt;name&gt;Goldsboro Main Street Revitalization&lt;/name&gt;</v>
      </c>
      <c r="H229" t="str">
        <f t="shared" si="13"/>
        <v>&lt;description&gt;&lt;![CDATA[&lt;b&gt;Applicant:&lt;/b&gt; City of Goldsboro&lt;br&gt;&lt;b&gt;TIGER Round:&lt;/b&gt; TIGER 2013&lt;br&gt;&lt;b&gt;Urban/Rural:&lt;/b&gt;Urban&lt;br&gt;&lt;b&gt;TIGER Award: &lt;/b&gt;10000000&lt;br&gt;&lt;b&gt;Modal Administration:&lt;/b&gt;FTA&lt;br&gt;&lt;b&gt;Progject Type:&lt;/b&gt; Road&lt;br&gt;&lt;br&gt;&lt;b&gt;Project Description:&lt;/b&gt; TIGER funds will be used to complete a package of transportation projects in the Goldsboro downtown area, including the Gateway Transit Authority Transfer Facility, a Walnut Street Connector Block, and streetscaping improvements around Union Station and Center Street. The project will reduce a large six-lane highway to a more traditional and appropriately scaled small town boulevard with wide sidewalks and bike lanes, in order to improve safety and livability.]]&gt;&lt;/description&gt;</v>
      </c>
      <c r="I229" t="str">
        <f t="shared" si="14"/>
        <v>&lt;styleUrl&gt;#TIGER2013&lt;/styleUrl&gt;</v>
      </c>
      <c r="J229" t="str">
        <f t="shared" si="15"/>
        <v>&lt;Point&gt;&lt;coordinates&gt;-77.998866,35.386345,0&lt;/coordinates&gt;&lt;/Point&gt;</v>
      </c>
      <c r="K229" t="s">
        <v>423</v>
      </c>
    </row>
    <row r="230" spans="1:11" x14ac:dyDescent="0.25">
      <c r="A230">
        <f>Master!I230</f>
        <v>40.478471999999996</v>
      </c>
      <c r="B230">
        <f>Master!J230</f>
        <v>-104.89501799999999</v>
      </c>
      <c r="C230" t="str">
        <f>Master!C230</f>
        <v>Great Western Freight Improvement</v>
      </c>
      <c r="D230" t="str">
        <f>"&lt;b&gt;Applicant:&lt;/b&gt; "&amp;Master!D230&amp;"&lt;br&gt;&lt;b&gt;TIGER Round:&lt;/b&gt; "&amp;Master!E230&amp;"&lt;br&gt;&lt;b&gt;Urban/Rural:&lt;/b&gt;"&amp;Master!B230&amp;"&lt;br&gt;&lt;b&gt;TIGER Award: &lt;/b&gt;"&amp;Master!H230&amp;"&lt;br&gt;&lt;b&gt;Modal Administration:&lt;/b&gt;"&amp;Master!A230&amp;"&lt;br&gt;&lt;b&gt;Progject Type:&lt;/b&gt; "&amp;Master!F230&amp;"&lt;br&gt;&lt;br&gt;&lt;b&gt;Project Description:&lt;/b&gt; "&amp;Master!G230</f>
        <v xml:space="preserve">&lt;b&gt;Applicant:&lt;/b&gt; Town Of Windsor&lt;br&gt;&lt;b&gt;TIGER Round:&lt;/b&gt; TIGER 2013&lt;br&gt;&lt;b&gt;Urban/Rural:&lt;/b&gt;Rural&lt;br&gt;&lt;b&gt;TIGER Award: &lt;/b&gt;2790185&lt;br&gt;&lt;b&gt;Modal Administration:&lt;/b&gt;FRA&lt;br&gt;&lt;b&gt;Progject Type:&lt;/b&gt; Rail&lt;br&gt;&lt;br&gt;&lt;b&gt;Project Description:&lt;/b&gt; TIGER funds will establish an Federal Railroad Administration defined quiet zone through two main residential areas in the Town of Windsor, including constructing and adding safety measures at ten public grade crossings. Increases in local railroad activity levels and the rapidly expanding residential and industrial community surrounding the railroad line have resulted in noisy rail activity in the town. In addition to alleviating noise concerns, the project promotes safety by reducing the likelihood of grade crossing accidents by upgrading crossing warning devices. </v>
      </c>
      <c r="E230" t="str">
        <f>SUBSTITUTE(Master!E230," ","")</f>
        <v>TIGER2013</v>
      </c>
      <c r="F230" t="s">
        <v>422</v>
      </c>
      <c r="G230" t="str">
        <f t="shared" si="12"/>
        <v>&lt;name&gt;Great Western Freight Improvement&lt;/name&gt;</v>
      </c>
      <c r="H230" t="str">
        <f t="shared" si="13"/>
        <v>&lt;description&gt;&lt;![CDATA[&lt;b&gt;Applicant:&lt;/b&gt; Town Of Windsor&lt;br&gt;&lt;b&gt;TIGER Round:&lt;/b&gt; TIGER 2013&lt;br&gt;&lt;b&gt;Urban/Rural:&lt;/b&gt;Rural&lt;br&gt;&lt;b&gt;TIGER Award: &lt;/b&gt;2790185&lt;br&gt;&lt;b&gt;Modal Administration:&lt;/b&gt;FRA&lt;br&gt;&lt;b&gt;Progject Type:&lt;/b&gt; Rail&lt;br&gt;&lt;br&gt;&lt;b&gt;Project Description:&lt;/b&gt; TIGER funds will establish an Federal Railroad Administration defined quiet zone through two main residential areas in the Town of Windsor, including constructing and adding safety measures at ten public grade crossings. Increases in local railroad activity levels and the rapidly expanding residential and industrial community surrounding the railroad line have resulted in noisy rail activity in the town. In addition to alleviating noise concerns, the project promotes safety by reducing the likelihood of grade crossing accidents by upgrading crossing warning devices. ]]&gt;&lt;/description&gt;</v>
      </c>
      <c r="I230" t="str">
        <f t="shared" si="14"/>
        <v>&lt;styleUrl&gt;#TIGER2013&lt;/styleUrl&gt;</v>
      </c>
      <c r="J230" t="str">
        <f t="shared" si="15"/>
        <v>&lt;Point&gt;&lt;coordinates&gt;-104.895018,40.478472,0&lt;/coordinates&gt;&lt;/Point&gt;</v>
      </c>
      <c r="K230" t="s">
        <v>423</v>
      </c>
    </row>
    <row r="231" spans="1:11" x14ac:dyDescent="0.25">
      <c r="A231">
        <f>Master!I231</f>
        <v>35.888933000000002</v>
      </c>
      <c r="B231">
        <f>Master!J231</f>
        <v>-92.277221999999995</v>
      </c>
      <c r="C231" t="str">
        <f>Master!C231</f>
        <v>Highway 92 Roadway Improvement and Bridge Replacements</v>
      </c>
      <c r="D231" t="str">
        <f>"&lt;b&gt;Applicant:&lt;/b&gt; "&amp;Master!D231&amp;"&lt;br&gt;&lt;b&gt;TIGER Round:&lt;/b&gt; "&amp;Master!E231&amp;"&lt;br&gt;&lt;b&gt;Urban/Rural:&lt;/b&gt;"&amp;Master!B231&amp;"&lt;br&gt;&lt;b&gt;TIGER Award: &lt;/b&gt;"&amp;Master!H231&amp;"&lt;br&gt;&lt;b&gt;Modal Administration:&lt;/b&gt;"&amp;Master!A231&amp;"&lt;br&gt;&lt;b&gt;Progject Type:&lt;/b&gt; "&amp;Master!F231&amp;"&lt;br&gt;&lt;br&gt;&lt;b&gt;Project Description:&lt;/b&gt; "&amp;Master!G231</f>
        <v>&lt;b&gt;Applicant:&lt;/b&gt; Arkansas State Highway and Transportation Department&lt;br&gt;&lt;b&gt;TIGER Round:&lt;/b&gt; TIGER 2013&lt;br&gt;&lt;b&gt;Urban/Rural:&lt;/b&gt;Rural&lt;br&gt;&lt;b&gt;TIGER Award: &lt;/b&gt;4960000&lt;br&gt;&lt;b&gt;Modal Administration:&lt;/b&gt;FHWA&lt;br&gt;&lt;b&gt;Progject Type:&lt;/b&gt; Road&lt;br&gt;&lt;br&gt;&lt;b&gt;Project Description:&lt;/b&gt; TIGER funds will be used to resurface a section of Highway 92 and replace two weight-restricted bridges along a section in north central Arkansas covering Conway, Van Buren, and Cleburne Counties. Traffic along the project corridor has increased significantly over the last few years. Improving this corridor and removing the restrictions for use will increase future economic efficiency, growth, and stability in the region.</v>
      </c>
      <c r="E231" t="str">
        <f>SUBSTITUTE(Master!E231," ","")</f>
        <v>TIGER2013</v>
      </c>
      <c r="F231" t="s">
        <v>422</v>
      </c>
      <c r="G231" t="str">
        <f t="shared" si="12"/>
        <v>&lt;name&gt;Highway 92 Roadway Improvement and Bridge Replacements&lt;/name&gt;</v>
      </c>
      <c r="H231" t="str">
        <f t="shared" si="13"/>
        <v>&lt;description&gt;&lt;![CDATA[&lt;b&gt;Applicant:&lt;/b&gt; Arkansas State Highway and Transportation Department&lt;br&gt;&lt;b&gt;TIGER Round:&lt;/b&gt; TIGER 2013&lt;br&gt;&lt;b&gt;Urban/Rural:&lt;/b&gt;Rural&lt;br&gt;&lt;b&gt;TIGER Award: &lt;/b&gt;4960000&lt;br&gt;&lt;b&gt;Modal Administration:&lt;/b&gt;FHWA&lt;br&gt;&lt;b&gt;Progject Type:&lt;/b&gt; Road&lt;br&gt;&lt;br&gt;&lt;b&gt;Project Description:&lt;/b&gt; TIGER funds will be used to resurface a section of Highway 92 and replace two weight-restricted bridges along a section in north central Arkansas covering Conway, Van Buren, and Cleburne Counties. Traffic along the project corridor has increased significantly over the last few years. Improving this corridor and removing the restrictions for use will increase future economic efficiency, growth, and stability in the region.]]&gt;&lt;/description&gt;</v>
      </c>
      <c r="I231" t="str">
        <f t="shared" si="14"/>
        <v>&lt;styleUrl&gt;#TIGER2013&lt;/styleUrl&gt;</v>
      </c>
      <c r="J231" t="str">
        <f t="shared" si="15"/>
        <v>&lt;Point&gt;&lt;coordinates&gt;-92.277222,35.888933,0&lt;/coordinates&gt;&lt;/Point&gt;</v>
      </c>
      <c r="K231" t="s">
        <v>423</v>
      </c>
    </row>
    <row r="232" spans="1:11" x14ac:dyDescent="0.25">
      <c r="A232">
        <f>Master!I232</f>
        <v>32.312035999999999</v>
      </c>
      <c r="B232">
        <f>Master!J232</f>
        <v>-90.904612999999998</v>
      </c>
      <c r="C232" t="str">
        <f>Master!C232</f>
        <v>I-20 Mississippi River Bridge Rehabilitation</v>
      </c>
      <c r="D232" t="str">
        <f>"&lt;b&gt;Applicant:&lt;/b&gt; "&amp;Master!D232&amp;"&lt;br&gt;&lt;b&gt;TIGER Round:&lt;/b&gt; "&amp;Master!E232&amp;"&lt;br&gt;&lt;b&gt;Urban/Rural:&lt;/b&gt;"&amp;Master!B232&amp;"&lt;br&gt;&lt;b&gt;TIGER Award: &lt;/b&gt;"&amp;Master!H232&amp;"&lt;br&gt;&lt;b&gt;Modal Administration:&lt;/b&gt;"&amp;Master!A232&amp;"&lt;br&gt;&lt;b&gt;Progject Type:&lt;/b&gt; "&amp;Master!F232&amp;"&lt;br&gt;&lt;br&gt;&lt;b&gt;Project Description:&lt;/b&gt; "&amp;Master!G232</f>
        <v>&lt;b&gt;Applicant:&lt;/b&gt; Mississippi DOT and Louisiana DOT&lt;br&gt;&lt;b&gt;TIGER Round:&lt;/b&gt; TIGER 2013&lt;br&gt;&lt;b&gt;Urban/Rural:&lt;/b&gt;Rural&lt;br&gt;&lt;b&gt;TIGER Award: &lt;/b&gt;4250000&lt;br&gt;&lt;b&gt;Modal Administration:&lt;/b&gt;FHWA&lt;br&gt;&lt;b&gt;Progject Type:&lt;/b&gt; Road&lt;br&gt;&lt;br&gt;&lt;b&gt;Project Description:&lt;/b&gt; TIGER funds will support the rehabilitation of the I-20/Vicksburg Mississippi River Bridge, which has experienced unanticipated stresses due to movement of the pier foundations. The funds will be used to improve the bridge truss and deck to withstand minor side-to-side movements (e.g. downstream movement of piers/foundation soils, minor barge strikes).</v>
      </c>
      <c r="E232" t="str">
        <f>SUBSTITUTE(Master!E232," ","")</f>
        <v>TIGER2013</v>
      </c>
      <c r="F232" t="s">
        <v>422</v>
      </c>
      <c r="G232" t="str">
        <f t="shared" si="12"/>
        <v>&lt;name&gt;I-20 Mississippi River Bridge Rehabilitation&lt;/name&gt;</v>
      </c>
      <c r="H232" t="str">
        <f t="shared" si="13"/>
        <v>&lt;description&gt;&lt;![CDATA[&lt;b&gt;Applicant:&lt;/b&gt; Mississippi DOT and Louisiana DOT&lt;br&gt;&lt;b&gt;TIGER Round:&lt;/b&gt; TIGER 2013&lt;br&gt;&lt;b&gt;Urban/Rural:&lt;/b&gt;Rural&lt;br&gt;&lt;b&gt;TIGER Award: &lt;/b&gt;4250000&lt;br&gt;&lt;b&gt;Modal Administration:&lt;/b&gt;FHWA&lt;br&gt;&lt;b&gt;Progject Type:&lt;/b&gt; Road&lt;br&gt;&lt;br&gt;&lt;b&gt;Project Description:&lt;/b&gt; TIGER funds will support the rehabilitation of the I-20/Vicksburg Mississippi River Bridge, which has experienced unanticipated stresses due to movement of the pier foundations. The funds will be used to improve the bridge truss and deck to withstand minor side-to-side movements (e.g. downstream movement of piers/foundation soils, minor barge strikes).]]&gt;&lt;/description&gt;</v>
      </c>
      <c r="I232" t="str">
        <f t="shared" si="14"/>
        <v>&lt;styleUrl&gt;#TIGER2013&lt;/styleUrl&gt;</v>
      </c>
      <c r="J232" t="str">
        <f t="shared" si="15"/>
        <v>&lt;Point&gt;&lt;coordinates&gt;-90.904613,32.312036,0&lt;/coordinates&gt;&lt;/Point&gt;</v>
      </c>
      <c r="K232" t="s">
        <v>423</v>
      </c>
    </row>
    <row r="233" spans="1:11" x14ac:dyDescent="0.25">
      <c r="A233">
        <f>Master!I233</f>
        <v>47.587817000000001</v>
      </c>
      <c r="B233">
        <f>Master!J233</f>
        <v>-122.239143</v>
      </c>
      <c r="C233" t="str">
        <f>Master!C233</f>
        <v>I-90 Two Way Transit and HOV</v>
      </c>
      <c r="D233" t="str">
        <f>"&lt;b&gt;Applicant:&lt;/b&gt; "&amp;Master!D233&amp;"&lt;br&gt;&lt;b&gt;TIGER Round:&lt;/b&gt; "&amp;Master!E233&amp;"&lt;br&gt;&lt;b&gt;Urban/Rural:&lt;/b&gt;"&amp;Master!B233&amp;"&lt;br&gt;&lt;b&gt;TIGER Award: &lt;/b&gt;"&amp;Master!H233&amp;"&lt;br&gt;&lt;b&gt;Modal Administration:&lt;/b&gt;"&amp;Master!A233&amp;"&lt;br&gt;&lt;b&gt;Progject Type:&lt;/b&gt; "&amp;Master!F233&amp;"&lt;br&gt;&lt;br&gt;&lt;b&gt;Project Description:&lt;/b&gt; "&amp;Master!G233</f>
        <v>&lt;b&gt;Applicant:&lt;/b&gt; Sound Transit&lt;br&gt;&lt;b&gt;TIGER Round:&lt;/b&gt; TIGER 2013&lt;br&gt;&lt;b&gt;Urban/Rural:&lt;/b&gt;Urban&lt;br&gt;&lt;b&gt;TIGER Award: &lt;/b&gt;14000000&lt;br&gt;&lt;b&gt;Modal Administration:&lt;/b&gt;FHWA&lt;br&gt;&lt;b&gt;Progject Type:&lt;/b&gt; Road&lt;br&gt;&lt;br&gt;&lt;b&gt;Project Description:&lt;/b&gt; TIGER funds will be used to add eight miles of high occupancy vehicle (HOV) lanes along the I-90 floating bridge and enhance fire suppression systems in tunnels along the corridor, which connects Seattle and Bellevue/Mercer Island. The project will provide dedicated HOV lanes in each direction to supplement the two existing reversible HOV lanes, providing improved service times for HOVs and transit users throughout the day.</v>
      </c>
      <c r="E233" t="str">
        <f>SUBSTITUTE(Master!E233," ","")</f>
        <v>TIGER2013</v>
      </c>
      <c r="F233" t="s">
        <v>422</v>
      </c>
      <c r="G233" t="str">
        <f t="shared" si="12"/>
        <v>&lt;name&gt;I-90 Two Way Transit and HOV&lt;/name&gt;</v>
      </c>
      <c r="H233" t="str">
        <f t="shared" si="13"/>
        <v>&lt;description&gt;&lt;![CDATA[&lt;b&gt;Applicant:&lt;/b&gt; Sound Transit&lt;br&gt;&lt;b&gt;TIGER Round:&lt;/b&gt; TIGER 2013&lt;br&gt;&lt;b&gt;Urban/Rural:&lt;/b&gt;Urban&lt;br&gt;&lt;b&gt;TIGER Award: &lt;/b&gt;14000000&lt;br&gt;&lt;b&gt;Modal Administration:&lt;/b&gt;FHWA&lt;br&gt;&lt;b&gt;Progject Type:&lt;/b&gt; Road&lt;br&gt;&lt;br&gt;&lt;b&gt;Project Description:&lt;/b&gt; TIGER funds will be used to add eight miles of high occupancy vehicle (HOV) lanes along the I-90 floating bridge and enhance fire suppression systems in tunnels along the corridor, which connects Seattle and Bellevue/Mercer Island. The project will provide dedicated HOV lanes in each direction to supplement the two existing reversible HOV lanes, providing improved service times for HOVs and transit users throughout the day.]]&gt;&lt;/description&gt;</v>
      </c>
      <c r="I233" t="str">
        <f t="shared" si="14"/>
        <v>&lt;styleUrl&gt;#TIGER2013&lt;/styleUrl&gt;</v>
      </c>
      <c r="J233" t="str">
        <f t="shared" si="15"/>
        <v>&lt;Point&gt;&lt;coordinates&gt;-122.239143,47.587817,0&lt;/coordinates&gt;&lt;/Point&gt;</v>
      </c>
      <c r="K233" t="s">
        <v>423</v>
      </c>
    </row>
    <row r="234" spans="1:11" x14ac:dyDescent="0.25">
      <c r="A234">
        <f>Master!I234</f>
        <v>43.243299</v>
      </c>
      <c r="B234">
        <f>Master!J234</f>
        <v>-102.68217</v>
      </c>
      <c r="C234" t="str">
        <f>Master!C234</f>
        <v>Improvements to BIA Route 2</v>
      </c>
      <c r="D234" t="str">
        <f>"&lt;b&gt;Applicant:&lt;/b&gt; "&amp;Master!D234&amp;"&lt;br&gt;&lt;b&gt;TIGER Round:&lt;/b&gt; "&amp;Master!E234&amp;"&lt;br&gt;&lt;b&gt;Urban/Rural:&lt;/b&gt;"&amp;Master!B234&amp;"&lt;br&gt;&lt;b&gt;TIGER Award: &lt;/b&gt;"&amp;Master!H234&amp;"&lt;br&gt;&lt;b&gt;Modal Administration:&lt;/b&gt;"&amp;Master!A234&amp;"&lt;br&gt;&lt;b&gt;Progject Type:&lt;/b&gt; "&amp;Master!F234&amp;"&lt;br&gt;&lt;br&gt;&lt;b&gt;Project Description:&lt;/b&gt; "&amp;Master!G234</f>
        <v>&lt;b&gt;Applicant:&lt;/b&gt; Oglala Sioux Tribe&lt;br&gt;&lt;b&gt;TIGER Round:&lt;/b&gt; TIGER 2013&lt;br&gt;&lt;b&gt;Urban/Rural:&lt;/b&gt;Rural&lt;br&gt;&lt;b&gt;TIGER Award: &lt;/b&gt;8777960&lt;br&gt;&lt;b&gt;Modal Administration:&lt;/b&gt;FHWA&lt;br&gt;&lt;b&gt;Progject Type:&lt;/b&gt; Road&lt;br&gt;&lt;br&gt;&lt;b&gt;Project Description:&lt;/b&gt; TIGER funds will upgrade 17.6 miles of loose gravel road to a paved surface that will provide a critical arterial route in the Pine Ridge Indian Reservation, one of the most economically distressed populations in the United States. The project will include a designated bicycle lane, which will provide enough room for motor vehicles and bicyclists to share the road. This project is the result of a decade of planning studies and efforts to improve the transportation accessibility for this area.</v>
      </c>
      <c r="E234" t="str">
        <f>SUBSTITUTE(Master!E234," ","")</f>
        <v>TIGER2013</v>
      </c>
      <c r="F234" t="s">
        <v>422</v>
      </c>
      <c r="G234" t="str">
        <f t="shared" si="12"/>
        <v>&lt;name&gt;Improvements to BIA Route 2&lt;/name&gt;</v>
      </c>
      <c r="H234" t="str">
        <f t="shared" si="13"/>
        <v>&lt;description&gt;&lt;![CDATA[&lt;b&gt;Applicant:&lt;/b&gt; Oglala Sioux Tribe&lt;br&gt;&lt;b&gt;TIGER Round:&lt;/b&gt; TIGER 2013&lt;br&gt;&lt;b&gt;Urban/Rural:&lt;/b&gt;Rural&lt;br&gt;&lt;b&gt;TIGER Award: &lt;/b&gt;8777960&lt;br&gt;&lt;b&gt;Modal Administration:&lt;/b&gt;FHWA&lt;br&gt;&lt;b&gt;Progject Type:&lt;/b&gt; Road&lt;br&gt;&lt;br&gt;&lt;b&gt;Project Description:&lt;/b&gt; TIGER funds will upgrade 17.6 miles of loose gravel road to a paved surface that will provide a critical arterial route in the Pine Ridge Indian Reservation, one of the most economically distressed populations in the United States. The project will include a designated bicycle lane, which will provide enough room for motor vehicles and bicyclists to share the road. This project is the result of a decade of planning studies and efforts to improve the transportation accessibility for this area.]]&gt;&lt;/description&gt;</v>
      </c>
      <c r="I234" t="str">
        <f t="shared" si="14"/>
        <v>&lt;styleUrl&gt;#TIGER2013&lt;/styleUrl&gt;</v>
      </c>
      <c r="J234" t="str">
        <f t="shared" si="15"/>
        <v>&lt;Point&gt;&lt;coordinates&gt;-102.68217,43.243299,0&lt;/coordinates&gt;&lt;/Point&gt;</v>
      </c>
      <c r="K234" t="s">
        <v>423</v>
      </c>
    </row>
    <row r="235" spans="1:11" x14ac:dyDescent="0.25">
      <c r="A235">
        <f>Master!I235</f>
        <v>39.767043000000001</v>
      </c>
      <c r="B235">
        <f>Master!J235</f>
        <v>-86.146358000000006</v>
      </c>
      <c r="C235" t="str">
        <f>Master!C235</f>
        <v>IndyGo Electric Bus</v>
      </c>
      <c r="D235" t="str">
        <f>"&lt;b&gt;Applicant:&lt;/b&gt; "&amp;Master!D235&amp;"&lt;br&gt;&lt;b&gt;TIGER Round:&lt;/b&gt; "&amp;Master!E235&amp;"&lt;br&gt;&lt;b&gt;Urban/Rural:&lt;/b&gt;"&amp;Master!B235&amp;"&lt;br&gt;&lt;b&gt;TIGER Award: &lt;/b&gt;"&amp;Master!H235&amp;"&lt;br&gt;&lt;b&gt;Modal Administration:&lt;/b&gt;"&amp;Master!A235&amp;"&lt;br&gt;&lt;b&gt;Progject Type:&lt;/b&gt; "&amp;Master!F235&amp;"&lt;br&gt;&lt;br&gt;&lt;b&gt;Project Description:&lt;/b&gt; "&amp;Master!G235</f>
        <v>&lt;b&gt;Applicant:&lt;/b&gt; Indianapolis Public Transportation Corporation (IndyGo)&lt;br&gt;&lt;b&gt;TIGER Round:&lt;/b&gt; TIGER 2013&lt;br&gt;&lt;b&gt;Urban/Rural:&lt;/b&gt;Urban&lt;br&gt;&lt;b&gt;TIGER Award: &lt;/b&gt;10000000&lt;br&gt;&lt;b&gt;Modal Administration:&lt;/b&gt;FTA&lt;br&gt;&lt;b&gt;Progject Type:&lt;/b&gt; Transit&lt;br&gt;&lt;br&gt;&lt;b&gt;Project Description:&lt;/b&gt; TIGER funds will be used to purchase 22 reconditioned transit buses that have been converted from diesel to zero-emission electric vehicles. The future maintenance/operating costs of the electric buses will be significantly cheaper as these buses use less expensive fuel and require less maintenance.</v>
      </c>
      <c r="E235" t="str">
        <f>SUBSTITUTE(Master!E235," ","")</f>
        <v>TIGER2013</v>
      </c>
      <c r="F235" t="s">
        <v>422</v>
      </c>
      <c r="G235" t="str">
        <f t="shared" si="12"/>
        <v>&lt;name&gt;IndyGo Electric Bus&lt;/name&gt;</v>
      </c>
      <c r="H235" t="str">
        <f t="shared" si="13"/>
        <v>&lt;description&gt;&lt;![CDATA[&lt;b&gt;Applicant:&lt;/b&gt; Indianapolis Public Transportation Corporation (IndyGo)&lt;br&gt;&lt;b&gt;TIGER Round:&lt;/b&gt; TIGER 2013&lt;br&gt;&lt;b&gt;Urban/Rural:&lt;/b&gt;Urban&lt;br&gt;&lt;b&gt;TIGER Award: &lt;/b&gt;10000000&lt;br&gt;&lt;b&gt;Modal Administration:&lt;/b&gt;FTA&lt;br&gt;&lt;b&gt;Progject Type:&lt;/b&gt; Transit&lt;br&gt;&lt;br&gt;&lt;b&gt;Project Description:&lt;/b&gt; TIGER funds will be used to purchase 22 reconditioned transit buses that have been converted from diesel to zero-emission electric vehicles. The future maintenance/operating costs of the electric buses will be significantly cheaper as these buses use less expensive fuel and require less maintenance.]]&gt;&lt;/description&gt;</v>
      </c>
      <c r="I235" t="str">
        <f t="shared" si="14"/>
        <v>&lt;styleUrl&gt;#TIGER2013&lt;/styleUrl&gt;</v>
      </c>
      <c r="J235" t="str">
        <f t="shared" si="15"/>
        <v>&lt;Point&gt;&lt;coordinates&gt;-86.146358,39.767043,0&lt;/coordinates&gt;&lt;/Point&gt;</v>
      </c>
      <c r="K235" t="s">
        <v>423</v>
      </c>
    </row>
    <row r="236" spans="1:11" x14ac:dyDescent="0.25">
      <c r="A236">
        <f>Master!I236</f>
        <v>43.155017000000001</v>
      </c>
      <c r="B236">
        <f>Master!J236</f>
        <v>-77.597415999999996</v>
      </c>
      <c r="C236" t="str">
        <f>Master!C236</f>
        <v>Inner Loop East Reconstruction</v>
      </c>
      <c r="D236" t="str">
        <f>"&lt;b&gt;Applicant:&lt;/b&gt; "&amp;Master!D236&amp;"&lt;br&gt;&lt;b&gt;TIGER Round:&lt;/b&gt; "&amp;Master!E236&amp;"&lt;br&gt;&lt;b&gt;Urban/Rural:&lt;/b&gt;"&amp;Master!B236&amp;"&lt;br&gt;&lt;b&gt;TIGER Award: &lt;/b&gt;"&amp;Master!H236&amp;"&lt;br&gt;&lt;b&gt;Modal Administration:&lt;/b&gt;"&amp;Master!A236&amp;"&lt;br&gt;&lt;b&gt;Progject Type:&lt;/b&gt; "&amp;Master!F236&amp;"&lt;br&gt;&lt;br&gt;&lt;b&gt;Project Description:&lt;/b&gt; "&amp;Master!G236</f>
        <v>&lt;b&gt;Applicant:&lt;/b&gt; City of Rochester&lt;br&gt;&lt;b&gt;TIGER Round:&lt;/b&gt; TIGER 2013&lt;br&gt;&lt;b&gt;Urban/Rural:&lt;/b&gt;Urban&lt;br&gt;&lt;b&gt;TIGER Award: &lt;/b&gt;17700000&lt;br&gt;&lt;b&gt;Modal Administration:&lt;/b&gt;FHWA&lt;br&gt;&lt;b&gt;Progject Type:&lt;/b&gt; Road&lt;br&gt;&lt;br&gt;&lt;b&gt;Project Description:&lt;/b&gt; TIGER funds will be used to transform an underutilized highway that cuts through Rochester’s downtown into a traditional downtown boulevard, restoring the street grid and improving safety and livability. The project will convert the 8-12 lanes of expressway and frontage roads into a single two-lane street, with parking, a separated bicycle track and sidewalks. This project will remove this barrier to downtown revitalization and will enable residents to walk safely and conveniently on an appropriately-scaled city street. The project has strong support from partners including the City of Rochester, NYS DOT, Monroe County DOT, and the Genesee Transportation Council.</v>
      </c>
      <c r="E236" t="str">
        <f>SUBSTITUTE(Master!E236," ","")</f>
        <v>TIGER2013</v>
      </c>
      <c r="F236" t="s">
        <v>422</v>
      </c>
      <c r="G236" t="str">
        <f t="shared" si="12"/>
        <v>&lt;name&gt;Inner Loop East Reconstruction&lt;/name&gt;</v>
      </c>
      <c r="H236" t="str">
        <f t="shared" si="13"/>
        <v>&lt;description&gt;&lt;![CDATA[&lt;b&gt;Applicant:&lt;/b&gt; City of Rochester&lt;br&gt;&lt;b&gt;TIGER Round:&lt;/b&gt; TIGER 2013&lt;br&gt;&lt;b&gt;Urban/Rural:&lt;/b&gt;Urban&lt;br&gt;&lt;b&gt;TIGER Award: &lt;/b&gt;17700000&lt;br&gt;&lt;b&gt;Modal Administration:&lt;/b&gt;FHWA&lt;br&gt;&lt;b&gt;Progject Type:&lt;/b&gt; Road&lt;br&gt;&lt;br&gt;&lt;b&gt;Project Description:&lt;/b&gt; TIGER funds will be used to transform an underutilized highway that cuts through Rochester’s downtown into a traditional downtown boulevard, restoring the street grid and improving safety and livability. The project will convert the 8-12 lanes of expressway and frontage roads into a single two-lane street, with parking, a separated bicycle track and sidewalks. This project will remove this barrier to downtown revitalization and will enable residents to walk safely and conveniently on an appropriately-scaled city street. The project has strong support from partners including the City of Rochester, NYS DOT, Monroe County DOT, and the Genesee Transportation Council.]]&gt;&lt;/description&gt;</v>
      </c>
      <c r="I236" t="str">
        <f t="shared" si="14"/>
        <v>&lt;styleUrl&gt;#TIGER2013&lt;/styleUrl&gt;</v>
      </c>
      <c r="J236" t="str">
        <f t="shared" si="15"/>
        <v>&lt;Point&gt;&lt;coordinates&gt;-77.597416,43.155017,0&lt;/coordinates&gt;&lt;/Point&gt;</v>
      </c>
      <c r="K236" t="s">
        <v>423</v>
      </c>
    </row>
    <row r="237" spans="1:11" x14ac:dyDescent="0.25">
      <c r="A237">
        <f>Master!I237</f>
        <v>43.479255000000002</v>
      </c>
      <c r="B237">
        <f>Master!J237</f>
        <v>-110.762092</v>
      </c>
      <c r="C237" t="str">
        <f>Master!C237</f>
        <v>Jackson Intermodal Connectivity</v>
      </c>
      <c r="D237" t="str">
        <f>"&lt;b&gt;Applicant:&lt;/b&gt; "&amp;Master!D237&amp;"&lt;br&gt;&lt;b&gt;TIGER Round:&lt;/b&gt; "&amp;Master!E237&amp;"&lt;br&gt;&lt;b&gt;Urban/Rural:&lt;/b&gt;"&amp;Master!B237&amp;"&lt;br&gt;&lt;b&gt;TIGER Award: &lt;/b&gt;"&amp;Master!H237&amp;"&lt;br&gt;&lt;b&gt;Modal Administration:&lt;/b&gt;"&amp;Master!A237&amp;"&lt;br&gt;&lt;b&gt;Progject Type:&lt;/b&gt; "&amp;Master!F237&amp;"&lt;br&gt;&lt;br&gt;&lt;b&gt;Project Description:&lt;/b&gt; "&amp;Master!G237</f>
        <v>&lt;b&gt;Applicant:&lt;/b&gt; Town of Jackson&lt;br&gt;&lt;b&gt;TIGER Round:&lt;/b&gt; TIGER 2013&lt;br&gt;&lt;b&gt;Urban/Rural:&lt;/b&gt;Rural&lt;br&gt;&lt;b&gt;TIGER Award: &lt;/b&gt;8000000&lt;br&gt;&lt;b&gt;Modal Administration:&lt;/b&gt;FTA&lt;br&gt;&lt;b&gt;Progject Type:&lt;/b&gt; Transit&lt;br&gt;&lt;br&gt;&lt;b&gt;Project Description:&lt;/b&gt; TIGER funds will support the construction of three projects: a new regional bus transit facility featuring maintenance, fueling garages and administrative offices, and two pathways connecting to the new transit facility. There are numerous local investments from a combination of public and private sources, contributing a total of $24.8 million of the $52 million project.</v>
      </c>
      <c r="E237" t="str">
        <f>SUBSTITUTE(Master!E237," ","")</f>
        <v>TIGER2013</v>
      </c>
      <c r="F237" t="s">
        <v>422</v>
      </c>
      <c r="G237" t="str">
        <f t="shared" si="12"/>
        <v>&lt;name&gt;Jackson Intermodal Connectivity&lt;/name&gt;</v>
      </c>
      <c r="H237" t="str">
        <f t="shared" si="13"/>
        <v>&lt;description&gt;&lt;![CDATA[&lt;b&gt;Applicant:&lt;/b&gt; Town of Jackson&lt;br&gt;&lt;b&gt;TIGER Round:&lt;/b&gt; TIGER 2013&lt;br&gt;&lt;b&gt;Urban/Rural:&lt;/b&gt;Rural&lt;br&gt;&lt;b&gt;TIGER Award: &lt;/b&gt;8000000&lt;br&gt;&lt;b&gt;Modal Administration:&lt;/b&gt;FTA&lt;br&gt;&lt;b&gt;Progject Type:&lt;/b&gt; Transit&lt;br&gt;&lt;br&gt;&lt;b&gt;Project Description:&lt;/b&gt; TIGER funds will support the construction of three projects: a new regional bus transit facility featuring maintenance, fueling garages and administrative offices, and two pathways connecting to the new transit facility. There are numerous local investments from a combination of public and private sources, contributing a total of $24.8 million of the $52 million project.]]&gt;&lt;/description&gt;</v>
      </c>
      <c r="I237" t="str">
        <f t="shared" si="14"/>
        <v>&lt;styleUrl&gt;#TIGER2013&lt;/styleUrl&gt;</v>
      </c>
      <c r="J237" t="str">
        <f t="shared" si="15"/>
        <v>&lt;Point&gt;&lt;coordinates&gt;-110.762092,43.479255,0&lt;/coordinates&gt;&lt;/Point&gt;</v>
      </c>
      <c r="K237" t="s">
        <v>423</v>
      </c>
    </row>
    <row r="238" spans="1:11" x14ac:dyDescent="0.25">
      <c r="A238">
        <f>Master!I238</f>
        <v>42.248297000000001</v>
      </c>
      <c r="B238">
        <f>Master!J238</f>
        <v>-84.410319000000001</v>
      </c>
      <c r="C238" t="str">
        <f>Master!C238</f>
        <v>Kalamazoo to Dearborn Rail Improvements</v>
      </c>
      <c r="D238" t="str">
        <f>"&lt;b&gt;Applicant:&lt;/b&gt; "&amp;Master!D238&amp;"&lt;br&gt;&lt;b&gt;TIGER Round:&lt;/b&gt; "&amp;Master!E238&amp;"&lt;br&gt;&lt;b&gt;Urban/Rural:&lt;/b&gt;"&amp;Master!B238&amp;"&lt;br&gt;&lt;b&gt;TIGER Award: &lt;/b&gt;"&amp;Master!H238&amp;"&lt;br&gt;&lt;b&gt;Modal Administration:&lt;/b&gt;"&amp;Master!A238&amp;"&lt;br&gt;&lt;b&gt;Progject Type:&lt;/b&gt; "&amp;Master!F238&amp;"&lt;br&gt;&lt;br&gt;&lt;b&gt;Project Description:&lt;/b&gt; "&amp;Master!G238</f>
        <v>&lt;b&gt;Applicant:&lt;/b&gt; Michigan DOT&lt;br&gt;&lt;b&gt;TIGER Round:&lt;/b&gt; TIGER 2013&lt;br&gt;&lt;b&gt;Urban/Rural:&lt;/b&gt;Rural&lt;br&gt;&lt;b&gt;TIGER Award: &lt;/b&gt;9383036&lt;br&gt;&lt;b&gt;Modal Administration:&lt;/b&gt;FRA&lt;br&gt;&lt;b&gt;Progject Type:&lt;/b&gt; Rail&lt;br&gt;&lt;br&gt;&lt;b&gt;Project Description:&lt;/b&gt; TIGER funding will complete improvements in the Dearborn-Kalamazoo section of the designated High-Speed Rail corridor to enhance 110 mph operation. Tracks 1 and 2 will be upgraded to support speeds up to 110 mph between Kalamazoo and Battle Creek. Additionally, a second main line capable of operating at 110 mph will be constructed.</v>
      </c>
      <c r="E238" t="str">
        <f>SUBSTITUTE(Master!E238," ","")</f>
        <v>TIGER2013</v>
      </c>
      <c r="F238" t="s">
        <v>422</v>
      </c>
      <c r="G238" t="str">
        <f t="shared" si="12"/>
        <v>&lt;name&gt;Kalamazoo to Dearborn Rail Improvements&lt;/name&gt;</v>
      </c>
      <c r="H238" t="str">
        <f t="shared" si="13"/>
        <v>&lt;description&gt;&lt;![CDATA[&lt;b&gt;Applicant:&lt;/b&gt; Michigan DOT&lt;br&gt;&lt;b&gt;TIGER Round:&lt;/b&gt; TIGER 2013&lt;br&gt;&lt;b&gt;Urban/Rural:&lt;/b&gt;Rural&lt;br&gt;&lt;b&gt;TIGER Award: &lt;/b&gt;9383036&lt;br&gt;&lt;b&gt;Modal Administration:&lt;/b&gt;FRA&lt;br&gt;&lt;b&gt;Progject Type:&lt;/b&gt; Rail&lt;br&gt;&lt;br&gt;&lt;b&gt;Project Description:&lt;/b&gt; TIGER funding will complete improvements in the Dearborn-Kalamazoo section of the designated High-Speed Rail corridor to enhance 110 mph operation. Tracks 1 and 2 will be upgraded to support speeds up to 110 mph between Kalamazoo and Battle Creek. Additionally, a second main line capable of operating at 110 mph will be constructed.]]&gt;&lt;/description&gt;</v>
      </c>
      <c r="I238" t="str">
        <f t="shared" si="14"/>
        <v>&lt;styleUrl&gt;#TIGER2013&lt;/styleUrl&gt;</v>
      </c>
      <c r="J238" t="str">
        <f t="shared" si="15"/>
        <v>&lt;Point&gt;&lt;coordinates&gt;-84.410319,42.248297,0&lt;/coordinates&gt;&lt;/Point&gt;</v>
      </c>
      <c r="K238" t="s">
        <v>423</v>
      </c>
    </row>
    <row r="239" spans="1:11" x14ac:dyDescent="0.25">
      <c r="A239">
        <f>Master!I239</f>
        <v>39.096690000000002</v>
      </c>
      <c r="B239">
        <f>Master!J239</f>
        <v>-94.581773999999996</v>
      </c>
      <c r="C239" t="str">
        <f>Master!C239</f>
        <v>Kansas City Downtown Streetcar</v>
      </c>
      <c r="D239" t="str">
        <f>"&lt;b&gt;Applicant:&lt;/b&gt; "&amp;Master!D239&amp;"&lt;br&gt;&lt;b&gt;TIGER Round:&lt;/b&gt; "&amp;Master!E239&amp;"&lt;br&gt;&lt;b&gt;Urban/Rural:&lt;/b&gt;"&amp;Master!B239&amp;"&lt;br&gt;&lt;b&gt;TIGER Award: &lt;/b&gt;"&amp;Master!H239&amp;"&lt;br&gt;&lt;b&gt;Modal Administration:&lt;/b&gt;"&amp;Master!A239&amp;"&lt;br&gt;&lt;b&gt;Progject Type:&lt;/b&gt; "&amp;Master!F239&amp;"&lt;br&gt;&lt;br&gt;&lt;b&gt;Project Description:&lt;/b&gt; "&amp;Master!G239</f>
        <v>&lt;b&gt;Applicant:&lt;/b&gt; City of Kansas City, Missouri&lt;br&gt;&lt;b&gt;TIGER Round:&lt;/b&gt; TIGER 2013&lt;br&gt;&lt;b&gt;Urban/Rural:&lt;/b&gt;Urban&lt;br&gt;&lt;b&gt;TIGER Award: &lt;/b&gt;20000000&lt;br&gt;&lt;b&gt;Modal Administration:&lt;/b&gt;FTA&lt;br&gt;&lt;b&gt;Progject Type:&lt;/b&gt; Transit&lt;br&gt;&lt;br&gt;&lt;b&gt;Project Description:&lt;/b&gt; TIGER funds will be used to construct a streetcar system that will connect the River Market area near the Missouri River to Crown Center/Union Station. The project supports continued revitalization of the Central Business District and Crossroads Arts District, connecting a number of the major downtown destinations. The Kansas City Downtown Streetcar will initially serve more than 65,000 downtown employees and 4,600 downtown residents, as well as 10 million annual visitors.</v>
      </c>
      <c r="E239" t="str">
        <f>SUBSTITUTE(Master!E239," ","")</f>
        <v>TIGER2013</v>
      </c>
      <c r="F239" t="s">
        <v>422</v>
      </c>
      <c r="G239" t="str">
        <f t="shared" si="12"/>
        <v>&lt;name&gt;Kansas City Downtown Streetcar&lt;/name&gt;</v>
      </c>
      <c r="H239" t="str">
        <f t="shared" si="13"/>
        <v>&lt;description&gt;&lt;![CDATA[&lt;b&gt;Applicant:&lt;/b&gt; City of Kansas City, Missouri&lt;br&gt;&lt;b&gt;TIGER Round:&lt;/b&gt; TIGER 2013&lt;br&gt;&lt;b&gt;Urban/Rural:&lt;/b&gt;Urban&lt;br&gt;&lt;b&gt;TIGER Award: &lt;/b&gt;20000000&lt;br&gt;&lt;b&gt;Modal Administration:&lt;/b&gt;FTA&lt;br&gt;&lt;b&gt;Progject Type:&lt;/b&gt; Transit&lt;br&gt;&lt;br&gt;&lt;b&gt;Project Description:&lt;/b&gt; TIGER funds will be used to construct a streetcar system that will connect the River Market area near the Missouri River to Crown Center/Union Station. The project supports continued revitalization of the Central Business District and Crossroads Arts District, connecting a number of the major downtown destinations. The Kansas City Downtown Streetcar will initially serve more than 65,000 downtown employees and 4,600 downtown residents, as well as 10 million annual visitors.]]&gt;&lt;/description&gt;</v>
      </c>
      <c r="I239" t="str">
        <f t="shared" si="14"/>
        <v>&lt;styleUrl&gt;#TIGER2013&lt;/styleUrl&gt;</v>
      </c>
      <c r="J239" t="str">
        <f t="shared" si="15"/>
        <v>&lt;Point&gt;&lt;coordinates&gt;-94.581774,39.09669,0&lt;/coordinates&gt;&lt;/Point&gt;</v>
      </c>
      <c r="K239" t="s">
        <v>423</v>
      </c>
    </row>
    <row r="240" spans="1:11" x14ac:dyDescent="0.25">
      <c r="A240">
        <f>Master!I240</f>
        <v>26.330511999999999</v>
      </c>
      <c r="B240">
        <f>Master!J240</f>
        <v>-81.805777000000006</v>
      </c>
      <c r="C240" t="str">
        <f>Master!C240</f>
        <v>Lee County Complete Streets Initiative</v>
      </c>
      <c r="D240" t="str">
        <f>"&lt;b&gt;Applicant:&lt;/b&gt; "&amp;Master!D240&amp;"&lt;br&gt;&lt;b&gt;TIGER Round:&lt;/b&gt; "&amp;Master!E240&amp;"&lt;br&gt;&lt;b&gt;Urban/Rural:&lt;/b&gt;"&amp;Master!B240&amp;"&lt;br&gt;&lt;b&gt;TIGER Award: &lt;/b&gt;"&amp;Master!H240&amp;"&lt;br&gt;&lt;b&gt;Modal Administration:&lt;/b&gt;"&amp;Master!A240&amp;"&lt;br&gt;&lt;b&gt;Progject Type:&lt;/b&gt; "&amp;Master!F240&amp;"&lt;br&gt;&lt;br&gt;&lt;b&gt;Project Description:&lt;/b&gt; "&amp;Master!G240</f>
        <v>&lt;b&gt;Applicant:&lt;/b&gt; Lee County Metropolitan Planning Organization&lt;br&gt;&lt;b&gt;TIGER Round:&lt;/b&gt; TIGER 2013&lt;br&gt;&lt;b&gt;Urban/Rural:&lt;/b&gt;Urban&lt;br&gt;&lt;b&gt;TIGER Award: &lt;/b&gt;10473900&lt;br&gt;&lt;b&gt;Modal Administration:&lt;/b&gt;FHWA&lt;br&gt;&lt;b&gt;Progject Type:&lt;/b&gt; Road&lt;br&gt;&lt;br&gt;&lt;b&gt;Project Description:&lt;/b&gt; TIGER funds will be used to support bicycle and pedestrian transportation connections throughout Lee County. This project will complete three sections of the regional trail network: the Tour de Parks Loop, the University Loop, and the Bi-County Connector.</v>
      </c>
      <c r="E240" t="str">
        <f>SUBSTITUTE(Master!E240," ","")</f>
        <v>TIGER2013</v>
      </c>
      <c r="F240" t="s">
        <v>422</v>
      </c>
      <c r="G240" t="str">
        <f t="shared" si="12"/>
        <v>&lt;name&gt;Lee County Complete Streets Initiative&lt;/name&gt;</v>
      </c>
      <c r="H240" t="str">
        <f t="shared" si="13"/>
        <v>&lt;description&gt;&lt;![CDATA[&lt;b&gt;Applicant:&lt;/b&gt; Lee County Metropolitan Planning Organization&lt;br&gt;&lt;b&gt;TIGER Round:&lt;/b&gt; TIGER 2013&lt;br&gt;&lt;b&gt;Urban/Rural:&lt;/b&gt;Urban&lt;br&gt;&lt;b&gt;TIGER Award: &lt;/b&gt;10473900&lt;br&gt;&lt;b&gt;Modal Administration:&lt;/b&gt;FHWA&lt;br&gt;&lt;b&gt;Progject Type:&lt;/b&gt; Road&lt;br&gt;&lt;br&gt;&lt;b&gt;Project Description:&lt;/b&gt; TIGER funds will be used to support bicycle and pedestrian transportation connections throughout Lee County. This project will complete three sections of the regional trail network: the Tour de Parks Loop, the University Loop, and the Bi-County Connector.]]&gt;&lt;/description&gt;</v>
      </c>
      <c r="I240" t="str">
        <f t="shared" si="14"/>
        <v>&lt;styleUrl&gt;#TIGER2013&lt;/styleUrl&gt;</v>
      </c>
      <c r="J240" t="str">
        <f t="shared" si="15"/>
        <v>&lt;Point&gt;&lt;coordinates&gt;-81.805777,26.330512,0&lt;/coordinates&gt;&lt;/Point&gt;</v>
      </c>
      <c r="K240" t="s">
        <v>423</v>
      </c>
    </row>
    <row r="241" spans="1:11" x14ac:dyDescent="0.25">
      <c r="A241">
        <f>Master!I241</f>
        <v>46.350664000000002</v>
      </c>
      <c r="B241">
        <f>Master!J241</f>
        <v>-94.401390000000006</v>
      </c>
      <c r="C241" t="str">
        <f>Master!C241</f>
        <v>Minnesota Rural Roads ITS</v>
      </c>
      <c r="D241" t="str">
        <f>"&lt;b&gt;Applicant:&lt;/b&gt; "&amp;Master!D241&amp;"&lt;br&gt;&lt;b&gt;TIGER Round:&lt;/b&gt; "&amp;Master!E241&amp;"&lt;br&gt;&lt;b&gt;Urban/Rural:&lt;/b&gt;"&amp;Master!B241&amp;"&lt;br&gt;&lt;b&gt;TIGER Award: &lt;/b&gt;"&amp;Master!H241&amp;"&lt;br&gt;&lt;b&gt;Modal Administration:&lt;/b&gt;"&amp;Master!A241&amp;"&lt;br&gt;&lt;b&gt;Progject Type:&lt;/b&gt; "&amp;Master!F241&amp;"&lt;br&gt;&lt;br&gt;&lt;b&gt;Project Description:&lt;/b&gt; "&amp;Master!G241</f>
        <v>&lt;b&gt;Applicant:&lt;/b&gt; Minnesota DOT&lt;br&gt;&lt;b&gt;TIGER Round:&lt;/b&gt; TIGER 2013&lt;br&gt;&lt;b&gt;Urban/Rural:&lt;/b&gt;Rural&lt;br&gt;&lt;b&gt;TIGER Award: &lt;/b&gt;1457307&lt;br&gt;&lt;b&gt;Modal Administration:&lt;/b&gt;FHWA&lt;br&gt;&lt;b&gt;Progject Type:&lt;/b&gt; Road&lt;br&gt;&lt;br&gt;&lt;b&gt;Project Description:&lt;/b&gt; TIGER funds will be used to install intersection conflict warning systems at 15 rural, stop-controlled intersections. Site locations are spread throughout half of the state. The proposed warning systems will inform vehicles of intersections conflicts so drivers can better judge gaps in traffic. This program is the result of an extensive planning effort and part of Minnesota’s Zero Death Safety Program.</v>
      </c>
      <c r="E241" t="str">
        <f>SUBSTITUTE(Master!E241," ","")</f>
        <v>TIGER2013</v>
      </c>
      <c r="F241" t="s">
        <v>422</v>
      </c>
      <c r="G241" t="str">
        <f t="shared" si="12"/>
        <v>&lt;name&gt;Minnesota Rural Roads ITS&lt;/name&gt;</v>
      </c>
      <c r="H241" t="str">
        <f t="shared" si="13"/>
        <v>&lt;description&gt;&lt;![CDATA[&lt;b&gt;Applicant:&lt;/b&gt; Minnesota DOT&lt;br&gt;&lt;b&gt;TIGER Round:&lt;/b&gt; TIGER 2013&lt;br&gt;&lt;b&gt;Urban/Rural:&lt;/b&gt;Rural&lt;br&gt;&lt;b&gt;TIGER Award: &lt;/b&gt;1457307&lt;br&gt;&lt;b&gt;Modal Administration:&lt;/b&gt;FHWA&lt;br&gt;&lt;b&gt;Progject Type:&lt;/b&gt; Road&lt;br&gt;&lt;br&gt;&lt;b&gt;Project Description:&lt;/b&gt; TIGER funds will be used to install intersection conflict warning systems at 15 rural, stop-controlled intersections. Site locations are spread throughout half of the state. The proposed warning systems will inform vehicles of intersections conflicts so drivers can better judge gaps in traffic. This program is the result of an extensive planning effort and part of Minnesota’s Zero Death Safety Program.]]&gt;&lt;/description&gt;</v>
      </c>
      <c r="I241" t="str">
        <f t="shared" si="14"/>
        <v>&lt;styleUrl&gt;#TIGER2013&lt;/styleUrl&gt;</v>
      </c>
      <c r="J241" t="str">
        <f t="shared" si="15"/>
        <v>&lt;Point&gt;&lt;coordinates&gt;-94.40139,46.350664,0&lt;/coordinates&gt;&lt;/Point&gt;</v>
      </c>
      <c r="K241" t="s">
        <v>423</v>
      </c>
    </row>
    <row r="242" spans="1:11" x14ac:dyDescent="0.25">
      <c r="A242">
        <f>Master!I242</f>
        <v>46.826844999999999</v>
      </c>
      <c r="B242">
        <f>Master!J242</f>
        <v>-114.068668</v>
      </c>
      <c r="C242" t="str">
        <f>Master!C242</f>
        <v>Missoula to Lolo Trail</v>
      </c>
      <c r="D242" t="str">
        <f>"&lt;b&gt;Applicant:&lt;/b&gt; "&amp;Master!D242&amp;"&lt;br&gt;&lt;b&gt;TIGER Round:&lt;/b&gt; "&amp;Master!E242&amp;"&lt;br&gt;&lt;b&gt;Urban/Rural:&lt;/b&gt;"&amp;Master!B242&amp;"&lt;br&gt;&lt;b&gt;TIGER Award: &lt;/b&gt;"&amp;Master!H242&amp;"&lt;br&gt;&lt;b&gt;Modal Administration:&lt;/b&gt;"&amp;Master!A242&amp;"&lt;br&gt;&lt;b&gt;Progject Type:&lt;/b&gt; "&amp;Master!F242&amp;"&lt;br&gt;&lt;br&gt;&lt;b&gt;Project Description:&lt;/b&gt; "&amp;Master!G242</f>
        <v>&lt;b&gt;Applicant:&lt;/b&gt; Missoula County&lt;br&gt;&lt;b&gt;TIGER Round:&lt;/b&gt; TIGER 2013&lt;br&gt;&lt;b&gt;Urban/Rural:&lt;/b&gt;Rural&lt;br&gt;&lt;b&gt;TIGER Award: &lt;/b&gt;4580363&lt;br&gt;&lt;b&gt;Modal Administration:&lt;/b&gt;FHWA&lt;br&gt;&lt;b&gt;Progject Type:&lt;/b&gt; Bicycle and Pedestrian&lt;br&gt;&lt;br&gt;&lt;b&gt;Project Description:&lt;/b&gt; TIGER funds will be used to construct a seven-mile bicycle trail running parallel to US Route 93 to connect the city of Missoula with the town of Lolo. The proposed route connects two regional bicycle trail networks that currently can only be traversed by on-highway travel. The project partners are strongly supported by public health and economic development agencies.</v>
      </c>
      <c r="E242" t="str">
        <f>SUBSTITUTE(Master!E242," ","")</f>
        <v>TIGER2013</v>
      </c>
      <c r="F242" t="s">
        <v>422</v>
      </c>
      <c r="G242" t="str">
        <f t="shared" si="12"/>
        <v>&lt;name&gt;Missoula to Lolo Trail&lt;/name&gt;</v>
      </c>
      <c r="H242" t="str">
        <f t="shared" si="13"/>
        <v>&lt;description&gt;&lt;![CDATA[&lt;b&gt;Applicant:&lt;/b&gt; Missoula County&lt;br&gt;&lt;b&gt;TIGER Round:&lt;/b&gt; TIGER 2013&lt;br&gt;&lt;b&gt;Urban/Rural:&lt;/b&gt;Rural&lt;br&gt;&lt;b&gt;TIGER Award: &lt;/b&gt;4580363&lt;br&gt;&lt;b&gt;Modal Administration:&lt;/b&gt;FHWA&lt;br&gt;&lt;b&gt;Progject Type:&lt;/b&gt; Bicycle and Pedestrian&lt;br&gt;&lt;br&gt;&lt;b&gt;Project Description:&lt;/b&gt; TIGER funds will be used to construct a seven-mile bicycle trail running parallel to US Route 93 to connect the city of Missoula with the town of Lolo. The proposed route connects two regional bicycle trail networks that currently can only be traversed by on-highway travel. The project partners are strongly supported by public health and economic development agencies.]]&gt;&lt;/description&gt;</v>
      </c>
      <c r="I242" t="str">
        <f t="shared" si="14"/>
        <v>&lt;styleUrl&gt;#TIGER2013&lt;/styleUrl&gt;</v>
      </c>
      <c r="J242" t="str">
        <f t="shared" si="15"/>
        <v>&lt;Point&gt;&lt;coordinates&gt;-114.068668,46.826845,0&lt;/coordinates&gt;&lt;/Point&gt;</v>
      </c>
      <c r="K242" t="s">
        <v>423</v>
      </c>
    </row>
    <row r="243" spans="1:11" x14ac:dyDescent="0.25">
      <c r="A243">
        <f>Master!I243</f>
        <v>30.284647</v>
      </c>
      <c r="B243">
        <f>Master!J243</f>
        <v>-97.735084999999998</v>
      </c>
      <c r="C243" t="str">
        <f>Master!C243</f>
        <v>Moving Central Texas</v>
      </c>
      <c r="D243" t="str">
        <f>"&lt;b&gt;Applicant:&lt;/b&gt; "&amp;Master!D243&amp;"&lt;br&gt;&lt;b&gt;TIGER Round:&lt;/b&gt; "&amp;Master!E243&amp;"&lt;br&gt;&lt;b&gt;Urban/Rural:&lt;/b&gt;"&amp;Master!B243&amp;"&lt;br&gt;&lt;b&gt;TIGER Award: &lt;/b&gt;"&amp;Master!H243&amp;"&lt;br&gt;&lt;b&gt;Modal Administration:&lt;/b&gt;"&amp;Master!A243&amp;"&lt;br&gt;&lt;b&gt;Progject Type:&lt;/b&gt; "&amp;Master!F243&amp;"&lt;br&gt;&lt;br&gt;&lt;b&gt;Project Description:&lt;/b&gt; "&amp;Master!G243</f>
        <v>&lt;b&gt;Applicant:&lt;/b&gt; Capital Metropolitan Transportation Authority&lt;br&gt;&lt;b&gt;TIGER Round:&lt;/b&gt; TIGER 2013&lt;br&gt;&lt;b&gt;Urban/Rural:&lt;/b&gt;Urban&lt;br&gt;&lt;b&gt;TIGER Award: &lt;/b&gt;11337989&lt;br&gt;&lt;b&gt;Modal Administration:&lt;/b&gt;FTA&lt;br&gt;&lt;b&gt;Progject Type:&lt;/b&gt; Transit&lt;br&gt;&lt;br&gt;&lt;b&gt;Project Description:&lt;/b&gt; TIGER funds will support a series of commuter and freight rail enhancements in central Texas. Project components will improve railways and signal timing to reduce vehicle delay and rail traffic congestion. The freight rail enhancements include the replacement of several bridges and rail rehabilitation and realignments that will improve speeds and safety. Commuter rail improvements include additional sidings and double tracking in the most critical and congested areas.</v>
      </c>
      <c r="E243" t="str">
        <f>SUBSTITUTE(Master!E243," ","")</f>
        <v>TIGER2013</v>
      </c>
      <c r="F243" t="s">
        <v>422</v>
      </c>
      <c r="G243" t="str">
        <f t="shared" si="12"/>
        <v>&lt;name&gt;Moving Central Texas&lt;/name&gt;</v>
      </c>
      <c r="H243" t="str">
        <f t="shared" si="13"/>
        <v>&lt;description&gt;&lt;![CDATA[&lt;b&gt;Applicant:&lt;/b&gt; Capital Metropolitan Transportation Authority&lt;br&gt;&lt;b&gt;TIGER Round:&lt;/b&gt; TIGER 2013&lt;br&gt;&lt;b&gt;Urban/Rural:&lt;/b&gt;Urban&lt;br&gt;&lt;b&gt;TIGER Award: &lt;/b&gt;11337989&lt;br&gt;&lt;b&gt;Modal Administration:&lt;/b&gt;FTA&lt;br&gt;&lt;b&gt;Progject Type:&lt;/b&gt; Transit&lt;br&gt;&lt;br&gt;&lt;b&gt;Project Description:&lt;/b&gt; TIGER funds will support a series of commuter and freight rail enhancements in central Texas. Project components will improve railways and signal timing to reduce vehicle delay and rail traffic congestion. The freight rail enhancements include the replacement of several bridges and rail rehabilitation and realignments that will improve speeds and safety. Commuter rail improvements include additional sidings and double tracking in the most critical and congested areas.]]&gt;&lt;/description&gt;</v>
      </c>
      <c r="I243" t="str">
        <f t="shared" si="14"/>
        <v>&lt;styleUrl&gt;#TIGER2013&lt;/styleUrl&gt;</v>
      </c>
      <c r="J243" t="str">
        <f t="shared" si="15"/>
        <v>&lt;Point&gt;&lt;coordinates&gt;-97.735085,30.284647,0&lt;/coordinates&gt;&lt;/Point&gt;</v>
      </c>
      <c r="K243" t="s">
        <v>423</v>
      </c>
    </row>
    <row r="244" spans="1:11" x14ac:dyDescent="0.25">
      <c r="A244">
        <f>Master!I244</f>
        <v>36.166308000000001</v>
      </c>
      <c r="B244">
        <f>Master!J244</f>
        <v>-86.777958999999996</v>
      </c>
      <c r="C244" t="str">
        <f>Master!C244</f>
        <v>Nashville Transit Signal Priority System</v>
      </c>
      <c r="D244" t="str">
        <f>"&lt;b&gt;Applicant:&lt;/b&gt; "&amp;Master!D244&amp;"&lt;br&gt;&lt;b&gt;TIGER Round:&lt;/b&gt; "&amp;Master!E244&amp;"&lt;br&gt;&lt;b&gt;Urban/Rural:&lt;/b&gt;"&amp;Master!B244&amp;"&lt;br&gt;&lt;b&gt;TIGER Award: &lt;/b&gt;"&amp;Master!H244&amp;"&lt;br&gt;&lt;b&gt;Modal Administration:&lt;/b&gt;"&amp;Master!A244&amp;"&lt;br&gt;&lt;b&gt;Progject Type:&lt;/b&gt; "&amp;Master!F244&amp;"&lt;br&gt;&lt;br&gt;&lt;b&gt;Project Description:&lt;/b&gt; "&amp;Master!G244</f>
        <v>&lt;b&gt;Applicant:&lt;/b&gt; Nashville MTA&lt;br&gt;&lt;b&gt;TIGER Round:&lt;/b&gt; TIGER 2013&lt;br&gt;&lt;b&gt;Urban/Rural:&lt;/b&gt;Urban&lt;br&gt;&lt;b&gt;TIGER Award: &lt;/b&gt;10000000&lt;br&gt;&lt;b&gt;Modal Administration:&lt;/b&gt;FTA&lt;br&gt;&lt;b&gt;Progject Type:&lt;/b&gt; Transit&lt;br&gt;&lt;br&gt;&lt;b&gt;Project Description:&lt;/b&gt; TIGER funds will be used to install equipment on buses and at all signalized intersections on high traffic corridors to give buses signal priority. In addition, the city will install new bus shelters, pedestrian improvements, and intelligent transportation systems (ITS) devices (such as real-time bus signs) throughout the transit system.</v>
      </c>
      <c r="E244" t="str">
        <f>SUBSTITUTE(Master!E244," ","")</f>
        <v>TIGER2013</v>
      </c>
      <c r="F244" t="s">
        <v>422</v>
      </c>
      <c r="G244" t="str">
        <f t="shared" si="12"/>
        <v>&lt;name&gt;Nashville Transit Signal Priority System&lt;/name&gt;</v>
      </c>
      <c r="H244" t="str">
        <f t="shared" si="13"/>
        <v>&lt;description&gt;&lt;![CDATA[&lt;b&gt;Applicant:&lt;/b&gt; Nashville MTA&lt;br&gt;&lt;b&gt;TIGER Round:&lt;/b&gt; TIGER 2013&lt;br&gt;&lt;b&gt;Urban/Rural:&lt;/b&gt;Urban&lt;br&gt;&lt;b&gt;TIGER Award: &lt;/b&gt;10000000&lt;br&gt;&lt;b&gt;Modal Administration:&lt;/b&gt;FTA&lt;br&gt;&lt;b&gt;Progject Type:&lt;/b&gt; Transit&lt;br&gt;&lt;br&gt;&lt;b&gt;Project Description:&lt;/b&gt; TIGER funds will be used to install equipment on buses and at all signalized intersections on high traffic corridors to give buses signal priority. In addition, the city will install new bus shelters, pedestrian improvements, and intelligent transportation systems (ITS) devices (such as real-time bus signs) throughout the transit system.]]&gt;&lt;/description&gt;</v>
      </c>
      <c r="I244" t="str">
        <f t="shared" si="14"/>
        <v>&lt;styleUrl&gt;#TIGER2013&lt;/styleUrl&gt;</v>
      </c>
      <c r="J244" t="str">
        <f t="shared" si="15"/>
        <v>&lt;Point&gt;&lt;coordinates&gt;-86.777959,36.166308,0&lt;/coordinates&gt;&lt;/Point&gt;</v>
      </c>
      <c r="K244" t="s">
        <v>423</v>
      </c>
    </row>
    <row r="245" spans="1:11" x14ac:dyDescent="0.25">
      <c r="A245">
        <f>Master!I245</f>
        <v>43.427072000000003</v>
      </c>
      <c r="B245">
        <f>Master!J245</f>
        <v>-71.084247000000005</v>
      </c>
      <c r="C245" t="str">
        <f>Master!C245</f>
        <v>New Hampshire Northcoast Rail Corridor Improvements</v>
      </c>
      <c r="D245" t="str">
        <f>"&lt;b&gt;Applicant:&lt;/b&gt; "&amp;Master!D245&amp;"&lt;br&gt;&lt;b&gt;TIGER Round:&lt;/b&gt; "&amp;Master!E245&amp;"&lt;br&gt;&lt;b&gt;Urban/Rural:&lt;/b&gt;"&amp;Master!B245&amp;"&lt;br&gt;&lt;b&gt;TIGER Award: &lt;/b&gt;"&amp;Master!H245&amp;"&lt;br&gt;&lt;b&gt;Modal Administration:&lt;/b&gt;"&amp;Master!A245&amp;"&lt;br&gt;&lt;b&gt;Progject Type:&lt;/b&gt; "&amp;Master!F245&amp;"&lt;br&gt;&lt;br&gt;&lt;b&gt;Project Description:&lt;/b&gt; "&amp;Master!G245</f>
        <v xml:space="preserve">&lt;b&gt;Applicant:&lt;/b&gt; New Hampshire DOT&lt;br&gt;&lt;b&gt;TIGER Round:&lt;/b&gt; TIGER 2013&lt;br&gt;&lt;b&gt;Urban/Rural:&lt;/b&gt;Rural&lt;br&gt;&lt;b&gt;TIGER Award: &lt;/b&gt;1400000&lt;br&gt;&lt;b&gt;Modal Administration:&lt;/b&gt;FRA&lt;br&gt;&lt;b&gt;Progject Type:&lt;/b&gt; Rail&lt;br&gt;&lt;br&gt;&lt;b&gt;Project Description:&lt;/b&gt; TIGER funds will make upgrades and repairs along 42 miles of mainline rail between Rollinsford and Ossipee, New Hampshire, which connect the region to the national rail network in Boston. The rail line is in poor condition and in need of repair, with some sections determined to be unusable and unsafe. The project will also repair a .7-mile section of washed-out track and upgrade two grade crossings for safety reasons. The state and the New Hampshire Northcoast Railroad are providing financial support for the project. </v>
      </c>
      <c r="E245" t="str">
        <f>SUBSTITUTE(Master!E245," ","")</f>
        <v>TIGER2013</v>
      </c>
      <c r="F245" t="s">
        <v>422</v>
      </c>
      <c r="G245" t="str">
        <f t="shared" si="12"/>
        <v>&lt;name&gt;New Hampshire Northcoast Rail Corridor Improvements&lt;/name&gt;</v>
      </c>
      <c r="H245" t="str">
        <f t="shared" si="13"/>
        <v>&lt;description&gt;&lt;![CDATA[&lt;b&gt;Applicant:&lt;/b&gt; New Hampshire DOT&lt;br&gt;&lt;b&gt;TIGER Round:&lt;/b&gt; TIGER 2013&lt;br&gt;&lt;b&gt;Urban/Rural:&lt;/b&gt;Rural&lt;br&gt;&lt;b&gt;TIGER Award: &lt;/b&gt;1400000&lt;br&gt;&lt;b&gt;Modal Administration:&lt;/b&gt;FRA&lt;br&gt;&lt;b&gt;Progject Type:&lt;/b&gt; Rail&lt;br&gt;&lt;br&gt;&lt;b&gt;Project Description:&lt;/b&gt; TIGER funds will make upgrades and repairs along 42 miles of mainline rail between Rollinsford and Ossipee, New Hampshire, which connect the region to the national rail network in Boston. The rail line is in poor condition and in need of repair, with some sections determined to be unusable and unsafe. The project will also repair a .7-mile section of washed-out track and upgrade two grade crossings for safety reasons. The state and the New Hampshire Northcoast Railroad are providing financial support for the project. ]]&gt;&lt;/description&gt;</v>
      </c>
      <c r="I245" t="str">
        <f t="shared" si="14"/>
        <v>&lt;styleUrl&gt;#TIGER2013&lt;/styleUrl&gt;</v>
      </c>
      <c r="J245" t="str">
        <f t="shared" si="15"/>
        <v>&lt;Point&gt;&lt;coordinates&gt;-71.084247,43.427072,0&lt;/coordinates&gt;&lt;/Point&gt;</v>
      </c>
      <c r="K245" t="s">
        <v>423</v>
      </c>
    </row>
    <row r="246" spans="1:11" x14ac:dyDescent="0.25">
      <c r="A246">
        <f>Master!I246</f>
        <v>43.301889000000003</v>
      </c>
      <c r="B246">
        <f>Master!J246</f>
        <v>-91.739608000000004</v>
      </c>
      <c r="C246" t="str">
        <f>Master!C246</f>
        <v>Northeast Iowa's Livable Rural Communities</v>
      </c>
      <c r="D246" t="str">
        <f>"&lt;b&gt;Applicant:&lt;/b&gt; "&amp;Master!D246&amp;"&lt;br&gt;&lt;b&gt;TIGER Round:&lt;/b&gt; "&amp;Master!E246&amp;"&lt;br&gt;&lt;b&gt;Urban/Rural:&lt;/b&gt;"&amp;Master!B246&amp;"&lt;br&gt;&lt;b&gt;TIGER Award: &lt;/b&gt;"&amp;Master!H246&amp;"&lt;br&gt;&lt;b&gt;Modal Administration:&lt;/b&gt;"&amp;Master!A246&amp;"&lt;br&gt;&lt;b&gt;Progject Type:&lt;/b&gt; "&amp;Master!F246&amp;"&lt;br&gt;&lt;br&gt;&lt;b&gt;Project Description:&lt;/b&gt; "&amp;Master!G246</f>
        <v>&lt;b&gt;Applicant:&lt;/b&gt; Winneshiek County, Iowa&lt;br&gt;&lt;b&gt;TIGER Round:&lt;/b&gt; TIGER 2013&lt;br&gt;&lt;b&gt;Urban/Rural:&lt;/b&gt;Rural&lt;br&gt;&lt;b&gt;TIGER Award: &lt;/b&gt;1651475&lt;br&gt;&lt;b&gt;Modal Administration:&lt;/b&gt;FHWA&lt;br&gt;&lt;b&gt;Progject Type:&lt;/b&gt; Road&lt;br&gt;&lt;br&gt;&lt;b&gt;Project Description:&lt;/b&gt; TIGER funds will be used to reconstruct 2.5 miles of deteriorated, suburban two-lane road in the town of Decorah, Iowa, and the unincorporated area of Freeport, Iowa. This regional project replaces an aged, limited-use road with a multi-modal system of roads, bridges, and trails. It will provide alternative transportation options for small town and rural community members, students, and commuters. This project demonstrates strong collaboration among a broad range of participants from the public and private sectors.</v>
      </c>
      <c r="E246" t="str">
        <f>SUBSTITUTE(Master!E246," ","")</f>
        <v>TIGER2013</v>
      </c>
      <c r="F246" t="s">
        <v>422</v>
      </c>
      <c r="G246" t="str">
        <f t="shared" si="12"/>
        <v>&lt;name&gt;Northeast Iowa's Livable Rural Communities&lt;/name&gt;</v>
      </c>
      <c r="H246" t="str">
        <f t="shared" si="13"/>
        <v>&lt;description&gt;&lt;![CDATA[&lt;b&gt;Applicant:&lt;/b&gt; Winneshiek County, Iowa&lt;br&gt;&lt;b&gt;TIGER Round:&lt;/b&gt; TIGER 2013&lt;br&gt;&lt;b&gt;Urban/Rural:&lt;/b&gt;Rural&lt;br&gt;&lt;b&gt;TIGER Award: &lt;/b&gt;1651475&lt;br&gt;&lt;b&gt;Modal Administration:&lt;/b&gt;FHWA&lt;br&gt;&lt;b&gt;Progject Type:&lt;/b&gt; Road&lt;br&gt;&lt;br&gt;&lt;b&gt;Project Description:&lt;/b&gt; TIGER funds will be used to reconstruct 2.5 miles of deteriorated, suburban two-lane road in the town of Decorah, Iowa, and the unincorporated area of Freeport, Iowa. This regional project replaces an aged, limited-use road with a multi-modal system of roads, bridges, and trails. It will provide alternative transportation options for small town and rural community members, students, and commuters. This project demonstrates strong collaboration among a broad range of participants from the public and private sectors.]]&gt;&lt;/description&gt;</v>
      </c>
      <c r="I246" t="str">
        <f t="shared" si="14"/>
        <v>&lt;styleUrl&gt;#TIGER2013&lt;/styleUrl&gt;</v>
      </c>
      <c r="J246" t="str">
        <f t="shared" si="15"/>
        <v>&lt;Point&gt;&lt;coordinates&gt;-91.739608,43.301889,0&lt;/coordinates&gt;&lt;/Point&gt;</v>
      </c>
      <c r="K246" t="s">
        <v>423</v>
      </c>
    </row>
    <row r="247" spans="1:11" x14ac:dyDescent="0.25">
      <c r="A247">
        <f>Master!I247</f>
        <v>31.877022</v>
      </c>
      <c r="B247">
        <f>Master!J247</f>
        <v>-106.42162</v>
      </c>
      <c r="C247" t="str">
        <f>Master!C247</f>
        <v>Northgate Transfer Center</v>
      </c>
      <c r="D247" t="str">
        <f>"&lt;b&gt;Applicant:&lt;/b&gt; "&amp;Master!D247&amp;"&lt;br&gt;&lt;b&gt;TIGER Round:&lt;/b&gt; "&amp;Master!E247&amp;"&lt;br&gt;&lt;b&gt;Urban/Rural:&lt;/b&gt;"&amp;Master!B247&amp;"&lt;br&gt;&lt;b&gt;TIGER Award: &lt;/b&gt;"&amp;Master!H247&amp;"&lt;br&gt;&lt;b&gt;Modal Administration:&lt;/b&gt;"&amp;Master!A247&amp;"&lt;br&gt;&lt;b&gt;Progject Type:&lt;/b&gt; "&amp;Master!F247&amp;"&lt;br&gt;&lt;br&gt;&lt;b&gt;Project Description:&lt;/b&gt; "&amp;Master!G247</f>
        <v xml:space="preserve">&lt;b&gt;Applicant:&lt;/b&gt; City of El Paso Sun Metro&lt;br&gt;&lt;b&gt;TIGER Round:&lt;/b&gt; TIGER 2013&lt;br&gt;&lt;b&gt;Urban/Rural:&lt;/b&gt;Urban&lt;br&gt;&lt;b&gt;TIGER Award: &lt;/b&gt;10302054&lt;br&gt;&lt;b&gt;Modal Administration:&lt;/b&gt;FTA&lt;br&gt;&lt;b&gt;Progject Type:&lt;/b&gt; Transit&lt;br&gt;&lt;br&gt;&lt;b&gt;Project Description:&lt;/b&gt; TIGER funds will be used to construct a terminus for the soon to be completed Dyer Corridor Bus Rapid Transit (BRT) project – the Northgate Transfer Center. The project includes construction of a regional transit transfer center, a two-story parking and retail structure, and reconstruction of Wren Avenue. The Northgate transit hub will also anchor a transit-oriented development project on the site of a former dilapidated suburban strip mall. </v>
      </c>
      <c r="E247" t="str">
        <f>SUBSTITUTE(Master!E247," ","")</f>
        <v>TIGER2013</v>
      </c>
      <c r="F247" t="s">
        <v>422</v>
      </c>
      <c r="G247" t="str">
        <f t="shared" si="12"/>
        <v>&lt;name&gt;Northgate Transfer Center&lt;/name&gt;</v>
      </c>
      <c r="H247" t="str">
        <f t="shared" si="13"/>
        <v>&lt;description&gt;&lt;![CDATA[&lt;b&gt;Applicant:&lt;/b&gt; City of El Paso Sun Metro&lt;br&gt;&lt;b&gt;TIGER Round:&lt;/b&gt; TIGER 2013&lt;br&gt;&lt;b&gt;Urban/Rural:&lt;/b&gt;Urban&lt;br&gt;&lt;b&gt;TIGER Award: &lt;/b&gt;10302054&lt;br&gt;&lt;b&gt;Modal Administration:&lt;/b&gt;FTA&lt;br&gt;&lt;b&gt;Progject Type:&lt;/b&gt; Transit&lt;br&gt;&lt;br&gt;&lt;b&gt;Project Description:&lt;/b&gt; TIGER funds will be used to construct a terminus for the soon to be completed Dyer Corridor Bus Rapid Transit (BRT) project – the Northgate Transfer Center. The project includes construction of a regional transit transfer center, a two-story parking and retail structure, and reconstruction of Wren Avenue. The Northgate transit hub will also anchor a transit-oriented development project on the site of a former dilapidated suburban strip mall. ]]&gt;&lt;/description&gt;</v>
      </c>
      <c r="I247" t="str">
        <f t="shared" si="14"/>
        <v>&lt;styleUrl&gt;#TIGER2013&lt;/styleUrl&gt;</v>
      </c>
      <c r="J247" t="str">
        <f t="shared" si="15"/>
        <v>&lt;Point&gt;&lt;coordinates&gt;-106.42162,31.877022,0&lt;/coordinates&gt;&lt;/Point&gt;</v>
      </c>
      <c r="K247" t="s">
        <v>423</v>
      </c>
    </row>
    <row r="248" spans="1:11" x14ac:dyDescent="0.25">
      <c r="A248">
        <f>Master!I248</f>
        <v>35.421551000000001</v>
      </c>
      <c r="B248">
        <f>Master!J248</f>
        <v>-97.501153000000002</v>
      </c>
      <c r="C248" t="str">
        <f>Master!C248</f>
        <v>OKC Intermodal Transportation Hub</v>
      </c>
      <c r="D248" t="str">
        <f>"&lt;b&gt;Applicant:&lt;/b&gt; "&amp;Master!D248&amp;"&lt;br&gt;&lt;b&gt;TIGER Round:&lt;/b&gt; "&amp;Master!E248&amp;"&lt;br&gt;&lt;b&gt;Urban/Rural:&lt;/b&gt;"&amp;Master!B248&amp;"&lt;br&gt;&lt;b&gt;TIGER Award: &lt;/b&gt;"&amp;Master!H248&amp;"&lt;br&gt;&lt;b&gt;Modal Administration:&lt;/b&gt;"&amp;Master!A248&amp;"&lt;br&gt;&lt;b&gt;Progject Type:&lt;/b&gt; "&amp;Master!F248&amp;"&lt;br&gt;&lt;br&gt;&lt;b&gt;Project Description:&lt;/b&gt; "&amp;Master!G248</f>
        <v>&lt;b&gt;Applicant:&lt;/b&gt; The City of Oklahoma City&lt;br&gt;&lt;b&gt;TIGER Round:&lt;/b&gt; TIGER 2013&lt;br&gt;&lt;b&gt;Urban/Rural:&lt;/b&gt;Urban&lt;br&gt;&lt;b&gt;TIGER Award: &lt;/b&gt;13591178&lt;br&gt;&lt;b&gt;Modal Administration:&lt;/b&gt;FRA&lt;br&gt;&lt;b&gt;Progject Type:&lt;/b&gt; Rail&lt;br&gt;&lt;br&gt;&lt;b&gt;Project Description:&lt;/b&gt;  TIGER funds will support the renovation of OKC’s Santa Fe Depot facility to reinstate space for Amtrak passenger rail service and provide access for future streetcar, light rail, and commuter rail services. Proposed improvements to the facility include several components: a common area in the rehabilitated Santa Fe Depot building; an Amtrak station area for ticketing, baggage, and waiting area functions; added streetscape and improved bicycle and pedestrian facilities oriented to Bricktown and Downtown; and improvements on E.K. Gaylord Boulevard to provide connectivity among the various travel modes, including the future streetcar.</v>
      </c>
      <c r="E248" t="str">
        <f>SUBSTITUTE(Master!E248," ","")</f>
        <v>TIGER2013</v>
      </c>
      <c r="F248" t="s">
        <v>422</v>
      </c>
      <c r="G248" t="str">
        <f t="shared" si="12"/>
        <v>&lt;name&gt;OKC Intermodal Transportation Hub&lt;/name&gt;</v>
      </c>
      <c r="H248" t="str">
        <f t="shared" si="13"/>
        <v>&lt;description&gt;&lt;![CDATA[&lt;b&gt;Applicant:&lt;/b&gt; The City of Oklahoma City&lt;br&gt;&lt;b&gt;TIGER Round:&lt;/b&gt; TIGER 2013&lt;br&gt;&lt;b&gt;Urban/Rural:&lt;/b&gt;Urban&lt;br&gt;&lt;b&gt;TIGER Award: &lt;/b&gt;13591178&lt;br&gt;&lt;b&gt;Modal Administration:&lt;/b&gt;FRA&lt;br&gt;&lt;b&gt;Progject Type:&lt;/b&gt; Rail&lt;br&gt;&lt;br&gt;&lt;b&gt;Project Description:&lt;/b&gt;  TIGER funds will support the renovation of OKC’s Santa Fe Depot facility to reinstate space for Amtrak passenger rail service and provide access for future streetcar, light rail, and commuter rail services. Proposed improvements to the facility include several components: a common area in the rehabilitated Santa Fe Depot building; an Amtrak station area for ticketing, baggage, and waiting area functions; added streetscape and improved bicycle and pedestrian facilities oriented to Bricktown and Downtown; and improvements on E.K. Gaylord Boulevard to provide connectivity among the various travel modes, including the future streetcar.]]&gt;&lt;/description&gt;</v>
      </c>
      <c r="I248" t="str">
        <f t="shared" si="14"/>
        <v>&lt;styleUrl&gt;#TIGER2013&lt;/styleUrl&gt;</v>
      </c>
      <c r="J248" t="str">
        <f t="shared" si="15"/>
        <v>&lt;Point&gt;&lt;coordinates&gt;-97.501153,35.421551,0&lt;/coordinates&gt;&lt;/Point&gt;</v>
      </c>
      <c r="K248" t="s">
        <v>423</v>
      </c>
    </row>
    <row r="249" spans="1:11" x14ac:dyDescent="0.25">
      <c r="A249">
        <f>Master!I249</f>
        <v>32.932912000000002</v>
      </c>
      <c r="B249">
        <f>Master!J249</f>
        <v>-117.25333000000001</v>
      </c>
      <c r="C249" t="str">
        <f>Master!C249</f>
        <v>Pacific Surfliner Coastal Railway Bridges</v>
      </c>
      <c r="D249" t="str">
        <f>"&lt;b&gt;Applicant:&lt;/b&gt; "&amp;Master!D249&amp;"&lt;br&gt;&lt;b&gt;TIGER Round:&lt;/b&gt; "&amp;Master!E249&amp;"&lt;br&gt;&lt;b&gt;Urban/Rural:&lt;/b&gt;"&amp;Master!B249&amp;"&lt;br&gt;&lt;b&gt;TIGER Award: &lt;/b&gt;"&amp;Master!H249&amp;"&lt;br&gt;&lt;b&gt;Modal Administration:&lt;/b&gt;"&amp;Master!A249&amp;"&lt;br&gt;&lt;b&gt;Progject Type:&lt;/b&gt; "&amp;Master!F249&amp;"&lt;br&gt;&lt;br&gt;&lt;b&gt;Project Description:&lt;/b&gt; "&amp;Master!G249</f>
        <v>&lt;b&gt;Applicant:&lt;/b&gt; San Diego Association of Governments (SANDAG)&lt;br&gt;&lt;b&gt;TIGER Round:&lt;/b&gt; TIGER 2013&lt;br&gt;&lt;b&gt;Urban/Rural:&lt;/b&gt;Urban&lt;br&gt;&lt;b&gt;TIGER Award: &lt;/b&gt;14000000&lt;br&gt;&lt;b&gt;Modal Administration:&lt;/b&gt;FTA&lt;br&gt;&lt;b&gt;Progject Type:&lt;/b&gt; Rail&lt;br&gt;&lt;br&gt;&lt;b&gt;Project Description:&lt;/b&gt; TIGER funds will be used to replace aging timber trestle railway bridges that have exceeded their 75-year service life, supporting intercity, commuter and freight rail services in the second busiest rail corridor in the nation. The passenger rail service on the corridor will act as an important feeder to the statewide high-speed rail system through connections in Anaheim, Los Angeles, and downtown San Diego.</v>
      </c>
      <c r="E249" t="str">
        <f>SUBSTITUTE(Master!E249," ","")</f>
        <v>TIGER2013</v>
      </c>
      <c r="F249" t="s">
        <v>422</v>
      </c>
      <c r="G249" t="str">
        <f t="shared" si="12"/>
        <v>&lt;name&gt;Pacific Surfliner Coastal Railway Bridges&lt;/name&gt;</v>
      </c>
      <c r="H249" t="str">
        <f t="shared" si="13"/>
        <v>&lt;description&gt;&lt;![CDATA[&lt;b&gt;Applicant:&lt;/b&gt; San Diego Association of Governments (SANDAG)&lt;br&gt;&lt;b&gt;TIGER Round:&lt;/b&gt; TIGER 2013&lt;br&gt;&lt;b&gt;Urban/Rural:&lt;/b&gt;Urban&lt;br&gt;&lt;b&gt;TIGER Award: &lt;/b&gt;14000000&lt;br&gt;&lt;b&gt;Modal Administration:&lt;/b&gt;FTA&lt;br&gt;&lt;b&gt;Progject Type:&lt;/b&gt; Rail&lt;br&gt;&lt;br&gt;&lt;b&gt;Project Description:&lt;/b&gt; TIGER funds will be used to replace aging timber trestle railway bridges that have exceeded their 75-year service life, supporting intercity, commuter and freight rail services in the second busiest rail corridor in the nation. The passenger rail service on the corridor will act as an important feeder to the statewide high-speed rail system through connections in Anaheim, Los Angeles, and downtown San Diego.]]&gt;&lt;/description&gt;</v>
      </c>
      <c r="I249" t="str">
        <f t="shared" si="14"/>
        <v>&lt;styleUrl&gt;#TIGER2013&lt;/styleUrl&gt;</v>
      </c>
      <c r="J249" t="str">
        <f t="shared" si="15"/>
        <v>&lt;Point&gt;&lt;coordinates&gt;-117.25333,32.932912,0&lt;/coordinates&gt;&lt;/Point&gt;</v>
      </c>
      <c r="K249" t="s">
        <v>423</v>
      </c>
    </row>
    <row r="250" spans="1:11" x14ac:dyDescent="0.25">
      <c r="A250">
        <f>Master!I250</f>
        <v>39.827306</v>
      </c>
      <c r="B250">
        <f>Master!J250</f>
        <v>-119.36797300000001</v>
      </c>
      <c r="C250" t="str">
        <f>Master!C250</f>
        <v>Pelican Point Road Project</v>
      </c>
      <c r="D250" t="str">
        <f>"&lt;b&gt;Applicant:&lt;/b&gt; "&amp;Master!D250&amp;"&lt;br&gt;&lt;b&gt;TIGER Round:&lt;/b&gt; "&amp;Master!E250&amp;"&lt;br&gt;&lt;b&gt;Urban/Rural:&lt;/b&gt;"&amp;Master!B250&amp;"&lt;br&gt;&lt;b&gt;TIGER Award: &lt;/b&gt;"&amp;Master!H250&amp;"&lt;br&gt;&lt;b&gt;Modal Administration:&lt;/b&gt;"&amp;Master!A250&amp;"&lt;br&gt;&lt;b&gt;Progject Type:&lt;/b&gt; "&amp;Master!F250&amp;"&lt;br&gt;&lt;br&gt;&lt;b&gt;Project Description:&lt;/b&gt; "&amp;Master!G250</f>
        <v>&lt;b&gt;Applicant:&lt;/b&gt; Pyramid Lake Paiute Tribe&lt;br&gt;&lt;b&gt;TIGER Round:&lt;/b&gt; TIGER 2013&lt;br&gt;&lt;b&gt;Urban/Rural:&lt;/b&gt;Rural&lt;br&gt;&lt;b&gt;TIGER Award: &lt;/b&gt;2949513&lt;br&gt;&lt;b&gt;Modal Administration:&lt;/b&gt;FHWA&lt;br&gt;&lt;b&gt;Progject Type:&lt;/b&gt; Road&lt;br&gt;&lt;br&gt;&lt;b&gt;Project Description:&lt;/b&gt; TIGER funds will relocate an intersection, construct secondary access roads, and build parking and day-use recreational facilities at a popular recreation site on land administered by the Pyramid Lake Paiute Tribe. The project will have a significant, positive impact on economic development in the area, using low impact development techniques to address stormwater runoff.</v>
      </c>
      <c r="E250" t="str">
        <f>SUBSTITUTE(Master!E250," ","")</f>
        <v>TIGER2013</v>
      </c>
      <c r="F250" t="s">
        <v>422</v>
      </c>
      <c r="G250" t="str">
        <f t="shared" si="12"/>
        <v>&lt;name&gt;Pelican Point Road Project&lt;/name&gt;</v>
      </c>
      <c r="H250" t="str">
        <f t="shared" si="13"/>
        <v>&lt;description&gt;&lt;![CDATA[&lt;b&gt;Applicant:&lt;/b&gt; Pyramid Lake Paiute Tribe&lt;br&gt;&lt;b&gt;TIGER Round:&lt;/b&gt; TIGER 2013&lt;br&gt;&lt;b&gt;Urban/Rural:&lt;/b&gt;Rural&lt;br&gt;&lt;b&gt;TIGER Award: &lt;/b&gt;2949513&lt;br&gt;&lt;b&gt;Modal Administration:&lt;/b&gt;FHWA&lt;br&gt;&lt;b&gt;Progject Type:&lt;/b&gt; Road&lt;br&gt;&lt;br&gt;&lt;b&gt;Project Description:&lt;/b&gt; TIGER funds will relocate an intersection, construct secondary access roads, and build parking and day-use recreational facilities at a popular recreation site on land administered by the Pyramid Lake Paiute Tribe. The project will have a significant, positive impact on economic development in the area, using low impact development techniques to address stormwater runoff.]]&gt;&lt;/description&gt;</v>
      </c>
      <c r="I250" t="str">
        <f t="shared" si="14"/>
        <v>&lt;styleUrl&gt;#TIGER2013&lt;/styleUrl&gt;</v>
      </c>
      <c r="J250" t="str">
        <f t="shared" si="15"/>
        <v>&lt;Point&gt;&lt;coordinates&gt;-119.367973,39.827306,0&lt;/coordinates&gt;&lt;/Point&gt;</v>
      </c>
      <c r="K250" t="s">
        <v>423</v>
      </c>
    </row>
    <row r="251" spans="1:11" x14ac:dyDescent="0.25">
      <c r="A251">
        <f>Master!I251</f>
        <v>39.245908</v>
      </c>
      <c r="B251">
        <f>Master!J251</f>
        <v>-76.557445000000001</v>
      </c>
      <c r="C251" t="str">
        <f>Master!C251</f>
        <v>Port of Baltimore Enhancements</v>
      </c>
      <c r="D251" t="str">
        <f>"&lt;b&gt;Applicant:&lt;/b&gt; "&amp;Master!D251&amp;"&lt;br&gt;&lt;b&gt;TIGER Round:&lt;/b&gt; "&amp;Master!E251&amp;"&lt;br&gt;&lt;b&gt;Urban/Rural:&lt;/b&gt;"&amp;Master!B251&amp;"&lt;br&gt;&lt;b&gt;TIGER Award: &lt;/b&gt;"&amp;Master!H251&amp;"&lt;br&gt;&lt;b&gt;Modal Administration:&lt;/b&gt;"&amp;Master!A251&amp;"&lt;br&gt;&lt;b&gt;Progject Type:&lt;/b&gt; "&amp;Master!F251&amp;"&lt;br&gt;&lt;br&gt;&lt;b&gt;Project Description:&lt;/b&gt; "&amp;Master!G251</f>
        <v>&lt;b&gt;Applicant:&lt;/b&gt; Maryland Port Administration&lt;br&gt;&lt;b&gt;TIGER Round:&lt;/b&gt; TIGER 2013&lt;br&gt;&lt;b&gt;Urban/Rural:&lt;/b&gt;Urban&lt;br&gt;&lt;b&gt;TIGER Award: &lt;/b&gt;10000000&lt;br&gt;&lt;b&gt;Modal Administration:&lt;/b&gt;MARAD&lt;br&gt;&lt;b&gt;Progject Type:&lt;/b&gt; Port&lt;br&gt;&lt;br&gt;&lt;b&gt;Project Description:&lt;/b&gt; TIGER funds will be used to expand the handling capacity at the Fairfield Marine Terminal at the Port of Baltimore by filling in the obsolete West Basin. The project also includes the construction of a rail intermodal facility to handle expanded automotive export and imports. Dredge spoils from the nearby SeaGirt navigation channel will be innovatively reused to complete the project.</v>
      </c>
      <c r="E251" t="str">
        <f>SUBSTITUTE(Master!E251," ","")</f>
        <v>TIGER2013</v>
      </c>
      <c r="F251" t="s">
        <v>422</v>
      </c>
      <c r="G251" t="str">
        <f t="shared" si="12"/>
        <v>&lt;name&gt;Port of Baltimore Enhancements&lt;/name&gt;</v>
      </c>
      <c r="H251" t="str">
        <f t="shared" si="13"/>
        <v>&lt;description&gt;&lt;![CDATA[&lt;b&gt;Applicant:&lt;/b&gt; Maryland Port Administration&lt;br&gt;&lt;b&gt;TIGER Round:&lt;/b&gt; TIGER 2013&lt;br&gt;&lt;b&gt;Urban/Rural:&lt;/b&gt;Urban&lt;br&gt;&lt;b&gt;TIGER Award: &lt;/b&gt;10000000&lt;br&gt;&lt;b&gt;Modal Administration:&lt;/b&gt;MARAD&lt;br&gt;&lt;b&gt;Progject Type:&lt;/b&gt; Port&lt;br&gt;&lt;br&gt;&lt;b&gt;Project Description:&lt;/b&gt; TIGER funds will be used to expand the handling capacity at the Fairfield Marine Terminal at the Port of Baltimore by filling in the obsolete West Basin. The project also includes the construction of a rail intermodal facility to handle expanded automotive export and imports. Dredge spoils from the nearby SeaGirt navigation channel will be innovatively reused to complete the project.]]&gt;&lt;/description&gt;</v>
      </c>
      <c r="I251" t="str">
        <f t="shared" si="14"/>
        <v>&lt;styleUrl&gt;#TIGER2013&lt;/styleUrl&gt;</v>
      </c>
      <c r="J251" t="str">
        <f t="shared" si="15"/>
        <v>&lt;Point&gt;&lt;coordinates&gt;-76.557445,39.245908,0&lt;/coordinates&gt;&lt;/Point&gt;</v>
      </c>
      <c r="K251" t="s">
        <v>423</v>
      </c>
    </row>
    <row r="252" spans="1:11" x14ac:dyDescent="0.25">
      <c r="A252">
        <f>Master!I252</f>
        <v>46.760452999999998</v>
      </c>
      <c r="B252">
        <f>Master!J252</f>
        <v>-92.102440999999999</v>
      </c>
      <c r="C252" t="str">
        <f>Master!C252</f>
        <v>Port of Duluth Intermodal</v>
      </c>
      <c r="D252" t="str">
        <f>"&lt;b&gt;Applicant:&lt;/b&gt; "&amp;Master!D252&amp;"&lt;br&gt;&lt;b&gt;TIGER Round:&lt;/b&gt; "&amp;Master!E252&amp;"&lt;br&gt;&lt;b&gt;Urban/Rural:&lt;/b&gt;"&amp;Master!B252&amp;"&lt;br&gt;&lt;b&gt;TIGER Award: &lt;/b&gt;"&amp;Master!H252&amp;"&lt;br&gt;&lt;b&gt;Modal Administration:&lt;/b&gt;"&amp;Master!A252&amp;"&lt;br&gt;&lt;b&gt;Progject Type:&lt;/b&gt; "&amp;Master!F252&amp;"&lt;br&gt;&lt;br&gt;&lt;b&gt;Project Description:&lt;/b&gt; "&amp;Master!G252</f>
        <v xml:space="preserve">&lt;b&gt;Applicant:&lt;/b&gt; Duluth Seaway Port Authority&lt;br&gt;&lt;b&gt;TIGER Round:&lt;/b&gt; TIGER 2013&lt;br&gt;&lt;b&gt;Urban/Rural:&lt;/b&gt;Urban&lt;br&gt;&lt;b&gt;TIGER Award: &lt;/b&gt;10000000&lt;br&gt;&lt;b&gt;Modal Administration:&lt;/b&gt;MARAD&lt;br&gt;&lt;b&gt;Progject Type:&lt;/b&gt; Port&lt;br&gt;&lt;br&gt;&lt;b&gt;Project Description:&lt;/b&gt; TIGER funds will be used to rebuild and expand a 28-acre general cargo dock at the Port of Duluth-Superior and connect the site to existing road and rail infrastructure. The project will transform underutilized Docks C and D, currently in deficient condition, into a fully functional intermodal facility to support existing industries and the growth of new commerce throughout the Midwest. The Minnesota Department of Transportation and the Port of Duluth also will provide financial support for the project. </v>
      </c>
      <c r="E252" t="str">
        <f>SUBSTITUTE(Master!E252," ","")</f>
        <v>TIGER2013</v>
      </c>
      <c r="F252" t="s">
        <v>422</v>
      </c>
      <c r="G252" t="str">
        <f t="shared" si="12"/>
        <v>&lt;name&gt;Port of Duluth Intermodal&lt;/name&gt;</v>
      </c>
      <c r="H252" t="str">
        <f t="shared" si="13"/>
        <v>&lt;description&gt;&lt;![CDATA[&lt;b&gt;Applicant:&lt;/b&gt; Duluth Seaway Port Authority&lt;br&gt;&lt;b&gt;TIGER Round:&lt;/b&gt; TIGER 2013&lt;br&gt;&lt;b&gt;Urban/Rural:&lt;/b&gt;Urban&lt;br&gt;&lt;b&gt;TIGER Award: &lt;/b&gt;10000000&lt;br&gt;&lt;b&gt;Modal Administration:&lt;/b&gt;MARAD&lt;br&gt;&lt;b&gt;Progject Type:&lt;/b&gt; Port&lt;br&gt;&lt;br&gt;&lt;b&gt;Project Description:&lt;/b&gt; TIGER funds will be used to rebuild and expand a 28-acre general cargo dock at the Port of Duluth-Superior and connect the site to existing road and rail infrastructure. The project will transform underutilized Docks C and D, currently in deficient condition, into a fully functional intermodal facility to support existing industries and the growth of new commerce throughout the Midwest. The Minnesota Department of Transportation and the Port of Duluth also will provide financial support for the project. ]]&gt;&lt;/description&gt;</v>
      </c>
      <c r="I252" t="str">
        <f t="shared" si="14"/>
        <v>&lt;styleUrl&gt;#TIGER2013&lt;/styleUrl&gt;</v>
      </c>
      <c r="J252" t="str">
        <f t="shared" si="15"/>
        <v>&lt;Point&gt;&lt;coordinates&gt;-92.102441,46.760453,0&lt;/coordinates&gt;&lt;/Point&gt;</v>
      </c>
      <c r="K252" t="s">
        <v>423</v>
      </c>
    </row>
    <row r="253" spans="1:11" x14ac:dyDescent="0.25">
      <c r="A253">
        <f>Master!I253</f>
        <v>45.554572999999998</v>
      </c>
      <c r="B253">
        <f>Master!J253</f>
        <v>-123.91372200000001</v>
      </c>
      <c r="C253" t="str">
        <f>Master!C253</f>
        <v>Port of Garibaldi Wharf Revitalization</v>
      </c>
      <c r="D253" t="str">
        <f>"&lt;b&gt;Applicant:&lt;/b&gt; "&amp;Master!D253&amp;"&lt;br&gt;&lt;b&gt;TIGER Round:&lt;/b&gt; "&amp;Master!E253&amp;"&lt;br&gt;&lt;b&gt;Urban/Rural:&lt;/b&gt;"&amp;Master!B253&amp;"&lt;br&gt;&lt;b&gt;TIGER Award: &lt;/b&gt;"&amp;Master!H253&amp;"&lt;br&gt;&lt;b&gt;Modal Administration:&lt;/b&gt;"&amp;Master!A253&amp;"&lt;br&gt;&lt;b&gt;Progject Type:&lt;/b&gt; "&amp;Master!F253&amp;"&lt;br&gt;&lt;br&gt;&lt;b&gt;Project Description:&lt;/b&gt; "&amp;Master!G253</f>
        <v xml:space="preserve">&lt;b&gt;Applicant:&lt;/b&gt; Port of Garibaldi&lt;br&gt;&lt;b&gt;TIGER Round:&lt;/b&gt; TIGER 2013&lt;br&gt;&lt;b&gt;Urban/Rural:&lt;/b&gt;Rural&lt;br&gt;&lt;b&gt;TIGER Award: &lt;/b&gt;1474761&lt;br&gt;&lt;b&gt;Modal Administration:&lt;/b&gt;MARAD&lt;br&gt;&lt;b&gt;Progject Type:&lt;/b&gt; Port&lt;br&gt;&lt;br&gt;&lt;b&gt;Project Description:&lt;/b&gt; TIGER funds will be used to rebuild an unsafe, structurally deficient wharf and Commercial Avenue to enhance marine/highway intermodal access and construct pedestrian and surface transportation safety improvements. This reconstruction project will increase the Port of Garibaldi’s ability to handle multimodal cargo, as well as retain and attract new businesses. In addition to TIGER funds, the project will receive support from ConnectOregon, the U.S. Department of Commerce, the U.S. Department of Agriculture, the Oregon Business Development Department, and the Port of Garibaldi. </v>
      </c>
      <c r="E253" t="str">
        <f>SUBSTITUTE(Master!E253," ","")</f>
        <v>TIGER2013</v>
      </c>
      <c r="F253" t="s">
        <v>422</v>
      </c>
      <c r="G253" t="str">
        <f t="shared" si="12"/>
        <v>&lt;name&gt;Port of Garibaldi Wharf Revitalization&lt;/name&gt;</v>
      </c>
      <c r="H253" t="str">
        <f t="shared" si="13"/>
        <v>&lt;description&gt;&lt;![CDATA[&lt;b&gt;Applicant:&lt;/b&gt; Port of Garibaldi&lt;br&gt;&lt;b&gt;TIGER Round:&lt;/b&gt; TIGER 2013&lt;br&gt;&lt;b&gt;Urban/Rural:&lt;/b&gt;Rural&lt;br&gt;&lt;b&gt;TIGER Award: &lt;/b&gt;1474761&lt;br&gt;&lt;b&gt;Modal Administration:&lt;/b&gt;MARAD&lt;br&gt;&lt;b&gt;Progject Type:&lt;/b&gt; Port&lt;br&gt;&lt;br&gt;&lt;b&gt;Project Description:&lt;/b&gt; TIGER funds will be used to rebuild an unsafe, structurally deficient wharf and Commercial Avenue to enhance marine/highway intermodal access and construct pedestrian and surface transportation safety improvements. This reconstruction project will increase the Port of Garibaldi’s ability to handle multimodal cargo, as well as retain and attract new businesses. In addition to TIGER funds, the project will receive support from ConnectOregon, the U.S. Department of Commerce, the U.S. Department of Agriculture, the Oregon Business Development Department, and the Port of Garibaldi. ]]&gt;&lt;/description&gt;</v>
      </c>
      <c r="I253" t="str">
        <f t="shared" si="14"/>
        <v>&lt;styleUrl&gt;#TIGER2013&lt;/styleUrl&gt;</v>
      </c>
      <c r="J253" t="str">
        <f t="shared" si="15"/>
        <v>&lt;Point&gt;&lt;coordinates&gt;-123.913722,45.554573,0&lt;/coordinates&gt;&lt;/Point&gt;</v>
      </c>
      <c r="K253" t="s">
        <v>423</v>
      </c>
    </row>
    <row r="254" spans="1:11" x14ac:dyDescent="0.25">
      <c r="A254">
        <f>Master!I254</f>
        <v>29.681732</v>
      </c>
      <c r="B254">
        <f>Master!J254</f>
        <v>-94.974169000000003</v>
      </c>
      <c r="C254" t="str">
        <f>Master!C254</f>
        <v>Port of Houston: Bayport Wharf Improvements</v>
      </c>
      <c r="D254" t="str">
        <f>"&lt;b&gt;Applicant:&lt;/b&gt; "&amp;Master!D254&amp;"&lt;br&gt;&lt;b&gt;TIGER Round:&lt;/b&gt; "&amp;Master!E254&amp;"&lt;br&gt;&lt;b&gt;Urban/Rural:&lt;/b&gt;"&amp;Master!B254&amp;"&lt;br&gt;&lt;b&gt;TIGER Award: &lt;/b&gt;"&amp;Master!H254&amp;"&lt;br&gt;&lt;b&gt;Modal Administration:&lt;/b&gt;"&amp;Master!A254&amp;"&lt;br&gt;&lt;b&gt;Progject Type:&lt;/b&gt; "&amp;Master!F254&amp;"&lt;br&gt;&lt;br&gt;&lt;b&gt;Project Description:&lt;/b&gt; "&amp;Master!G254</f>
        <v>&lt;b&gt;Applicant:&lt;/b&gt; Port of Houston Authority&lt;br&gt;&lt;b&gt;TIGER Round:&lt;/b&gt; TIGER 2013&lt;br&gt;&lt;b&gt;Urban/Rural:&lt;/b&gt;Urban&lt;br&gt;&lt;b&gt;TIGER Award: &lt;/b&gt;10000000&lt;br&gt;&lt;b&gt;Modal Administration:&lt;/b&gt;MARAD&lt;br&gt;&lt;b&gt;Progject Type:&lt;/b&gt; Port&lt;br&gt;&lt;br&gt;&lt;b&gt;Project Description:&lt;/b&gt; TIGER funds will extend the Bayport Terminal’s wharf from 3,300 to 4,000 feet. The wharf will provide a stable platform against which container ships can be moored and support cranes that load/unload containers and the trucks which handle the container movement on port property. Following the completion of the wharf, the port 
intends to purchase 3 new electric, rail mounted gantry cranes to handle the increased volume of containers which will be utilizing the facility.</v>
      </c>
      <c r="E254" t="str">
        <f>SUBSTITUTE(Master!E254," ","")</f>
        <v>TIGER2013</v>
      </c>
      <c r="F254" t="s">
        <v>422</v>
      </c>
      <c r="G254" t="str">
        <f t="shared" si="12"/>
        <v>&lt;name&gt;Port of Houston: Bayport Wharf Improvements&lt;/name&gt;</v>
      </c>
      <c r="H254" t="str">
        <f t="shared" si="13"/>
        <v>&lt;description&gt;&lt;![CDATA[&lt;b&gt;Applicant:&lt;/b&gt; Port of Houston Authority&lt;br&gt;&lt;b&gt;TIGER Round:&lt;/b&gt; TIGER 2013&lt;br&gt;&lt;b&gt;Urban/Rural:&lt;/b&gt;Urban&lt;br&gt;&lt;b&gt;TIGER Award: &lt;/b&gt;10000000&lt;br&gt;&lt;b&gt;Modal Administration:&lt;/b&gt;MARAD&lt;br&gt;&lt;b&gt;Progject Type:&lt;/b&gt; Port&lt;br&gt;&lt;br&gt;&lt;b&gt;Project Description:&lt;/b&gt; TIGER funds will extend the Bayport Terminal’s wharf from 3,300 to 4,000 feet. The wharf will provide a stable platform against which container ships can be moored and support cranes that load/unload containers and the trucks which handle the container movement on port property. Following the completion of the wharf, the port 
intends to purchase 3 new electric, rail mounted gantry cranes to handle the increased volume of containers which will be utilizing the facility.]]&gt;&lt;/description&gt;</v>
      </c>
      <c r="I254" t="str">
        <f t="shared" si="14"/>
        <v>&lt;styleUrl&gt;#TIGER2013&lt;/styleUrl&gt;</v>
      </c>
      <c r="J254" t="str">
        <f t="shared" si="15"/>
        <v>&lt;Point&gt;&lt;coordinates&gt;-94.974169,29.681732,0&lt;/coordinates&gt;&lt;/Point&gt;</v>
      </c>
      <c r="K254" t="s">
        <v>423</v>
      </c>
    </row>
    <row r="255" spans="1:11" x14ac:dyDescent="0.25">
      <c r="A255">
        <f>Master!I255</f>
        <v>43.465305999999998</v>
      </c>
      <c r="B255">
        <f>Master!J255</f>
        <v>-76.510848999999993</v>
      </c>
      <c r="C255" t="str">
        <f>Master!C255</f>
        <v>Port of Oswego: East Terminal Intermodal Connector</v>
      </c>
      <c r="D255" t="str">
        <f>"&lt;b&gt;Applicant:&lt;/b&gt; "&amp;Master!D255&amp;"&lt;br&gt;&lt;b&gt;TIGER Round:&lt;/b&gt; "&amp;Master!E255&amp;"&lt;br&gt;&lt;b&gt;Urban/Rural:&lt;/b&gt;"&amp;Master!B255&amp;"&lt;br&gt;&lt;b&gt;TIGER Award: &lt;/b&gt;"&amp;Master!H255&amp;"&lt;br&gt;&lt;b&gt;Modal Administration:&lt;/b&gt;"&amp;Master!A255&amp;"&lt;br&gt;&lt;b&gt;Progject Type:&lt;/b&gt; "&amp;Master!F255&amp;"&lt;br&gt;&lt;br&gt;&lt;b&gt;Project Description:&lt;/b&gt; "&amp;Master!G255</f>
        <v>&lt;b&gt;Applicant:&lt;/b&gt; Port of Oswego Authority&lt;br&gt;&lt;b&gt;TIGER Round:&lt;/b&gt; TIGER 2013&lt;br&gt;&lt;b&gt;Urban/Rural:&lt;/b&gt;Rural&lt;br&gt;&lt;b&gt;TIGER Award: &lt;/b&gt;1527000&lt;br&gt;&lt;b&gt;Modal Administration:&lt;/b&gt;FRA&lt;br&gt;&lt;b&gt;Progject Type:&lt;/b&gt; Rail&lt;br&gt;&lt;br&gt;&lt;b&gt;Project Description:&lt;/b&gt; TIGER funds will be used to construct a roadway embedded with heavy rail tracks, connecting the Port’s main East Terminal to a six-acre secure, open-storage area to accommodate increased freight traffic. The roadway connector will utilize the existing right-of-way to accommodate both truck and rail traffic. The project will also add two 1,500 foot side tracks which will expand the Port’s rail car storage capacity by 67%.</v>
      </c>
      <c r="E255" t="str">
        <f>SUBSTITUTE(Master!E255," ","")</f>
        <v>TIGER2013</v>
      </c>
      <c r="F255" t="s">
        <v>422</v>
      </c>
      <c r="G255" t="str">
        <f t="shared" si="12"/>
        <v>&lt;name&gt;Port of Oswego: East Terminal Intermodal Connector&lt;/name&gt;</v>
      </c>
      <c r="H255" t="str">
        <f t="shared" si="13"/>
        <v>&lt;description&gt;&lt;![CDATA[&lt;b&gt;Applicant:&lt;/b&gt; Port of Oswego Authority&lt;br&gt;&lt;b&gt;TIGER Round:&lt;/b&gt; TIGER 2013&lt;br&gt;&lt;b&gt;Urban/Rural:&lt;/b&gt;Rural&lt;br&gt;&lt;b&gt;TIGER Award: &lt;/b&gt;1527000&lt;br&gt;&lt;b&gt;Modal Administration:&lt;/b&gt;FRA&lt;br&gt;&lt;b&gt;Progject Type:&lt;/b&gt; Rail&lt;br&gt;&lt;br&gt;&lt;b&gt;Project Description:&lt;/b&gt; TIGER funds will be used to construct a roadway embedded with heavy rail tracks, connecting the Port’s main East Terminal to a six-acre secure, open-storage area to accommodate increased freight traffic. The roadway connector will utilize the existing right-of-way to accommodate both truck and rail traffic. The project will also add two 1,500 foot side tracks which will expand the Port’s rail car storage capacity by 67%.]]&gt;&lt;/description&gt;</v>
      </c>
      <c r="I255" t="str">
        <f t="shared" si="14"/>
        <v>&lt;styleUrl&gt;#TIGER2013&lt;/styleUrl&gt;</v>
      </c>
      <c r="J255" t="str">
        <f t="shared" si="15"/>
        <v>&lt;Point&gt;&lt;coordinates&gt;-76.510849,43.465306,0&lt;/coordinates&gt;&lt;/Point&gt;</v>
      </c>
      <c r="K255" t="s">
        <v>423</v>
      </c>
    </row>
    <row r="256" spans="1:11" x14ac:dyDescent="0.25">
      <c r="A256">
        <f>Master!I256</f>
        <v>30.359679</v>
      </c>
      <c r="B256">
        <f>Master!J256</f>
        <v>-88.567961999999994</v>
      </c>
      <c r="C256" t="str">
        <f>Master!C256</f>
        <v>Port of Pascagoula Intermodal Improvements</v>
      </c>
      <c r="D256" t="str">
        <f>"&lt;b&gt;Applicant:&lt;/b&gt; "&amp;Master!D256&amp;"&lt;br&gt;&lt;b&gt;TIGER Round:&lt;/b&gt; "&amp;Master!E256&amp;"&lt;br&gt;&lt;b&gt;Urban/Rural:&lt;/b&gt;"&amp;Master!B256&amp;"&lt;br&gt;&lt;b&gt;TIGER Award: &lt;/b&gt;"&amp;Master!H256&amp;"&lt;br&gt;&lt;b&gt;Modal Administration:&lt;/b&gt;"&amp;Master!A256&amp;"&lt;br&gt;&lt;b&gt;Progject Type:&lt;/b&gt; "&amp;Master!F256&amp;"&lt;br&gt;&lt;br&gt;&lt;b&gt;Project Description:&lt;/b&gt; "&amp;Master!G256</f>
        <v>&lt;b&gt;Applicant:&lt;/b&gt; Jackson County Port Authority&lt;br&gt;&lt;b&gt;TIGER Round:&lt;/b&gt; TIGER 2013&lt;br&gt;&lt;b&gt;Urban/Rural:&lt;/b&gt;Urban&lt;br&gt;&lt;b&gt;TIGER Award: &lt;/b&gt;14000000&lt;br&gt;&lt;b&gt;Modal Administration:&lt;/b&gt;MARAD&lt;br&gt;&lt;b&gt;Progject Type:&lt;/b&gt; Port&lt;br&gt;&lt;br&gt;&lt;b&gt;Project Description:&lt;/b&gt; TIGER funds will be used to upgrade the rail connection at the Port of Pascagoula Bayou Harbor to make the transportation of goods in and out of the Port more efficient. They will also be used to develop a modern facility for receipt, storage, and export of renewable energy resources. As part of the project, the Mississippi Rail Line will be relocated from downtown Pascagoula to a more direct, existing railroad right-of-way that will allow the closure of 16 rail crossings. The new alignment is in a less densely traveled area, which will eliminate daily automobile traffic delays from blocked crossings, while improving the efficiency and capacity of the rail interchange.</v>
      </c>
      <c r="E256" t="str">
        <f>SUBSTITUTE(Master!E256," ","")</f>
        <v>TIGER2013</v>
      </c>
      <c r="F256" t="s">
        <v>422</v>
      </c>
      <c r="G256" t="str">
        <f t="shared" si="12"/>
        <v>&lt;name&gt;Port of Pascagoula Intermodal Improvements&lt;/name&gt;</v>
      </c>
      <c r="H256" t="str">
        <f t="shared" si="13"/>
        <v>&lt;description&gt;&lt;![CDATA[&lt;b&gt;Applicant:&lt;/b&gt; Jackson County Port Authority&lt;br&gt;&lt;b&gt;TIGER Round:&lt;/b&gt; TIGER 2013&lt;br&gt;&lt;b&gt;Urban/Rural:&lt;/b&gt;Urban&lt;br&gt;&lt;b&gt;TIGER Award: &lt;/b&gt;14000000&lt;br&gt;&lt;b&gt;Modal Administration:&lt;/b&gt;MARAD&lt;br&gt;&lt;b&gt;Progject Type:&lt;/b&gt; Port&lt;br&gt;&lt;br&gt;&lt;b&gt;Project Description:&lt;/b&gt; TIGER funds will be used to upgrade the rail connection at the Port of Pascagoula Bayou Harbor to make the transportation of goods in and out of the Port more efficient. They will also be used to develop a modern facility for receipt, storage, and export of renewable energy resources. As part of the project, the Mississippi Rail Line will be relocated from downtown Pascagoula to a more direct, existing railroad right-of-way that will allow the closure of 16 rail crossings. The new alignment is in a less densely traveled area, which will eliminate daily automobile traffic delays from blocked crossings, while improving the efficiency and capacity of the rail interchange.]]&gt;&lt;/description&gt;</v>
      </c>
      <c r="I256" t="str">
        <f t="shared" si="14"/>
        <v>&lt;styleUrl&gt;#TIGER2013&lt;/styleUrl&gt;</v>
      </c>
      <c r="J256" t="str">
        <f t="shared" si="15"/>
        <v>&lt;Point&gt;&lt;coordinates&gt;-88.567962,30.359679,0&lt;/coordinates&gt;&lt;/Point&gt;</v>
      </c>
      <c r="K256" t="s">
        <v>423</v>
      </c>
    </row>
    <row r="257" spans="1:11" x14ac:dyDescent="0.25">
      <c r="A257">
        <f>Master!I257</f>
        <v>32.129379</v>
      </c>
      <c r="B257">
        <f>Master!J257</f>
        <v>-110.843327</v>
      </c>
      <c r="C257" t="str">
        <f>Master!C257</f>
        <v>Port of Tucson: Container Export Rail Facility</v>
      </c>
      <c r="D257" t="str">
        <f>"&lt;b&gt;Applicant:&lt;/b&gt; "&amp;Master!D257&amp;"&lt;br&gt;&lt;b&gt;TIGER Round:&lt;/b&gt; "&amp;Master!E257&amp;"&lt;br&gt;&lt;b&gt;Urban/Rural:&lt;/b&gt;"&amp;Master!B257&amp;"&lt;br&gt;&lt;b&gt;TIGER Award: &lt;/b&gt;"&amp;Master!H257&amp;"&lt;br&gt;&lt;b&gt;Modal Administration:&lt;/b&gt;"&amp;Master!A257&amp;"&lt;br&gt;&lt;b&gt;Progject Type:&lt;/b&gt; "&amp;Master!F257&amp;"&lt;br&gt;&lt;br&gt;&lt;b&gt;Project Description:&lt;/b&gt; "&amp;Master!G257</f>
        <v>&lt;b&gt;Applicant:&lt;/b&gt; Pima County&lt;br&gt;&lt;b&gt;TIGER Round:&lt;/b&gt; TIGER 2013&lt;br&gt;&lt;b&gt;Urban/Rural:&lt;/b&gt;Rural&lt;br&gt;&lt;b&gt;TIGER Award: &lt;/b&gt;5000000&lt;br&gt;&lt;b&gt;Modal Administration:&lt;/b&gt;FRA&lt;br&gt;&lt;b&gt;Progject Type:&lt;/b&gt; Rail&lt;br&gt;&lt;br&gt;&lt;b&gt;Project Description:&lt;/b&gt; TIGER funds will extend the Wilmot siding and install high-powered switches to eliminate the need to slow and stop arriving trains at the inland Port of Tucson Container Export Rail Facility. Currently, the Port is the only location in Arizona that can accommodate large loads such as pipeline or wind tower components, but unit trains must pass through a manual switching before entering the Port, creating delays on adjacent roadways and the Union Pacific mainline. By automating the switches for trains entering the Port, this project will reduce congestion and delays experienced by motorists and other trains. The project will also construct a double loop track at the Port so unit trains can simultaneously load and unload.</v>
      </c>
      <c r="E257" t="str">
        <f>SUBSTITUTE(Master!E257," ","")</f>
        <v>TIGER2013</v>
      </c>
      <c r="F257" t="s">
        <v>422</v>
      </c>
      <c r="G257" t="str">
        <f t="shared" si="12"/>
        <v>&lt;name&gt;Port of Tucson: Container Export Rail Facility&lt;/name&gt;</v>
      </c>
      <c r="H257" t="str">
        <f t="shared" si="13"/>
        <v>&lt;description&gt;&lt;![CDATA[&lt;b&gt;Applicant:&lt;/b&gt; Pima County&lt;br&gt;&lt;b&gt;TIGER Round:&lt;/b&gt; TIGER 2013&lt;br&gt;&lt;b&gt;Urban/Rural:&lt;/b&gt;Rural&lt;br&gt;&lt;b&gt;TIGER Award: &lt;/b&gt;5000000&lt;br&gt;&lt;b&gt;Modal Administration:&lt;/b&gt;FRA&lt;br&gt;&lt;b&gt;Progject Type:&lt;/b&gt; Rail&lt;br&gt;&lt;br&gt;&lt;b&gt;Project Description:&lt;/b&gt; TIGER funds will extend the Wilmot siding and install high-powered switches to eliminate the need to slow and stop arriving trains at the inland Port of Tucson Container Export Rail Facility. Currently, the Port is the only location in Arizona that can accommodate large loads such as pipeline or wind tower components, but unit trains must pass through a manual switching before entering the Port, creating delays on adjacent roadways and the Union Pacific mainline. By automating the switches for trains entering the Port, this project will reduce congestion and delays experienced by motorists and other trains. The project will also construct a double loop track at the Port so unit trains can simultaneously load and unload.]]&gt;&lt;/description&gt;</v>
      </c>
      <c r="I257" t="str">
        <f t="shared" si="14"/>
        <v>&lt;styleUrl&gt;#TIGER2013&lt;/styleUrl&gt;</v>
      </c>
      <c r="J257" t="str">
        <f t="shared" si="15"/>
        <v>&lt;Point&gt;&lt;coordinates&gt;-110.843327,32.129379,0&lt;/coordinates&gt;&lt;/Point&gt;</v>
      </c>
      <c r="K257" t="s">
        <v>423</v>
      </c>
    </row>
    <row r="258" spans="1:11" x14ac:dyDescent="0.25">
      <c r="A258">
        <f>Master!I258</f>
        <v>35.785511</v>
      </c>
      <c r="B258">
        <f>Master!J258</f>
        <v>-78.642669999999995</v>
      </c>
      <c r="C258" t="str">
        <f>Master!C258</f>
        <v>Raleigh Union Station Phase 1B</v>
      </c>
      <c r="D258" t="str">
        <f>"&lt;b&gt;Applicant:&lt;/b&gt; "&amp;Master!D258&amp;"&lt;br&gt;&lt;b&gt;TIGER Round:&lt;/b&gt; "&amp;Master!E258&amp;"&lt;br&gt;&lt;b&gt;Urban/Rural:&lt;/b&gt;"&amp;Master!B258&amp;"&lt;br&gt;&lt;b&gt;TIGER Award: &lt;/b&gt;"&amp;Master!H258&amp;"&lt;br&gt;&lt;b&gt;Modal Administration:&lt;/b&gt;"&amp;Master!A258&amp;"&lt;br&gt;&lt;b&gt;Progject Type:&lt;/b&gt; "&amp;Master!F258&amp;"&lt;br&gt;&lt;br&gt;&lt;b&gt;Project Description:&lt;/b&gt; "&amp;Master!G258</f>
        <v>&lt;b&gt;Applicant:&lt;/b&gt; City of Raleigh&lt;br&gt;&lt;b&gt;TIGER Round:&lt;/b&gt; TIGER 2013&lt;br&gt;&lt;b&gt;Urban/Rural:&lt;/b&gt;Urban&lt;br&gt;&lt;b&gt;TIGER Award: &lt;/b&gt;10000000&lt;br&gt;&lt;b&gt;Modal Administration:&lt;/b&gt;FRA&lt;br&gt;&lt;b&gt;Progject Type:&lt;/b&gt; Rail&lt;br&gt;&lt;br&gt;&lt;b&gt;Project Description:&lt;/b&gt; TIGER funds will construct a full multi-modal station to support transit, commuter, and intercity rail service in downtown Raleigh. Funds will extend the platform to full functional length to serve passenger rail. Creation of a vehicle underpass will eliminate an at-grade crossing. Additional work will include track improvements adjacent to the station and signal work.</v>
      </c>
      <c r="E258" t="str">
        <f>SUBSTITUTE(Master!E258," ","")</f>
        <v>TIGER2013</v>
      </c>
      <c r="F258" t="s">
        <v>422</v>
      </c>
      <c r="G258" t="str">
        <f t="shared" si="12"/>
        <v>&lt;name&gt;Raleigh Union Station Phase 1B&lt;/name&gt;</v>
      </c>
      <c r="H258" t="str">
        <f t="shared" si="13"/>
        <v>&lt;description&gt;&lt;![CDATA[&lt;b&gt;Applicant:&lt;/b&gt; City of Raleigh&lt;br&gt;&lt;b&gt;TIGER Round:&lt;/b&gt; TIGER 2013&lt;br&gt;&lt;b&gt;Urban/Rural:&lt;/b&gt;Urban&lt;br&gt;&lt;b&gt;TIGER Award: &lt;/b&gt;10000000&lt;br&gt;&lt;b&gt;Modal Administration:&lt;/b&gt;FRA&lt;br&gt;&lt;b&gt;Progject Type:&lt;/b&gt; Rail&lt;br&gt;&lt;br&gt;&lt;b&gt;Project Description:&lt;/b&gt; TIGER funds will construct a full multi-modal station to support transit, commuter, and intercity rail service in downtown Raleigh. Funds will extend the platform to full functional length to serve passenger rail. Creation of a vehicle underpass will eliminate an at-grade crossing. Additional work will include track improvements adjacent to the station and signal work.]]&gt;&lt;/description&gt;</v>
      </c>
      <c r="I258" t="str">
        <f t="shared" si="14"/>
        <v>&lt;styleUrl&gt;#TIGER2013&lt;/styleUrl&gt;</v>
      </c>
      <c r="J258" t="str">
        <f t="shared" si="15"/>
        <v>&lt;Point&gt;&lt;coordinates&gt;-78.64267,35.785511,0&lt;/coordinates&gt;&lt;/Point&gt;</v>
      </c>
      <c r="K258" t="s">
        <v>423</v>
      </c>
    </row>
    <row r="259" spans="1:11" x14ac:dyDescent="0.25">
      <c r="A259">
        <f>Master!I259</f>
        <v>39.71622</v>
      </c>
      <c r="B259">
        <f>Master!J259</f>
        <v>-75.523509000000004</v>
      </c>
      <c r="C259" t="str">
        <f>Master!C259</f>
        <v>Rehabilitation of Wharf Unit 1 (Berths 5/6)</v>
      </c>
      <c r="D259" t="str">
        <f>"&lt;b&gt;Applicant:&lt;/b&gt; "&amp;Master!D259&amp;"&lt;br&gt;&lt;b&gt;TIGER Round:&lt;/b&gt; "&amp;Master!E259&amp;"&lt;br&gt;&lt;b&gt;Urban/Rural:&lt;/b&gt;"&amp;Master!B259&amp;"&lt;br&gt;&lt;b&gt;TIGER Award: &lt;/b&gt;"&amp;Master!H259&amp;"&lt;br&gt;&lt;b&gt;Modal Administration:&lt;/b&gt;"&amp;Master!A259&amp;"&lt;br&gt;&lt;b&gt;Progject Type:&lt;/b&gt; "&amp;Master!F259&amp;"&lt;br&gt;&lt;br&gt;&lt;b&gt;Project Description:&lt;/b&gt; "&amp;Master!G259</f>
        <v>&lt;b&gt;Applicant:&lt;/b&gt; Diamond State Port Corporation&lt;br&gt;&lt;b&gt;TIGER Round:&lt;/b&gt; TIGER 2013&lt;br&gt;&lt;b&gt;Urban/Rural:&lt;/b&gt;Urban&lt;br&gt;&lt;b&gt;TIGER Award: &lt;/b&gt;10000000&lt;br&gt;&lt;b&gt;Modal Administration:&lt;/b&gt;MARAD&lt;br&gt;&lt;b&gt;Progject Type:&lt;/b&gt; Port&lt;br&gt;&lt;br&gt;&lt;b&gt;Project Description:&lt;/b&gt; TIGER funds will be used to rehabilitate a wharf serving two berths at the Port of Wilmington that is currently in a state of disrepair. The poor condition of this wharf prevents it from being used by all but the lightest cargo loads, severely limiting the efficiency of the Port of Wilmington. Repairs will include replacing deficient or missing piles, reinforcing deteriorated piles, and patching all concrete.</v>
      </c>
      <c r="E259" t="str">
        <f>SUBSTITUTE(Master!E259," ","")</f>
        <v>TIGER2013</v>
      </c>
      <c r="F259" t="s">
        <v>422</v>
      </c>
      <c r="G259" t="str">
        <f t="shared" ref="G259:G271" si="16">"&lt;name&gt;"&amp;C259&amp;"&lt;/name&gt;"</f>
        <v>&lt;name&gt;Rehabilitation of Wharf Unit 1 (Berths 5/6)&lt;/name&gt;</v>
      </c>
      <c r="H259" t="str">
        <f t="shared" ref="H259:H271" si="17">"&lt;description&gt;&lt;![CDATA["&amp;D259&amp;"]]&gt;&lt;/description&gt;"</f>
        <v>&lt;description&gt;&lt;![CDATA[&lt;b&gt;Applicant:&lt;/b&gt; Diamond State Port Corporation&lt;br&gt;&lt;b&gt;TIGER Round:&lt;/b&gt; TIGER 2013&lt;br&gt;&lt;b&gt;Urban/Rural:&lt;/b&gt;Urban&lt;br&gt;&lt;b&gt;TIGER Award: &lt;/b&gt;10000000&lt;br&gt;&lt;b&gt;Modal Administration:&lt;/b&gt;MARAD&lt;br&gt;&lt;b&gt;Progject Type:&lt;/b&gt; Port&lt;br&gt;&lt;br&gt;&lt;b&gt;Project Description:&lt;/b&gt; TIGER funds will be used to rehabilitate a wharf serving two berths at the Port of Wilmington that is currently in a state of disrepair. The poor condition of this wharf prevents it from being used by all but the lightest cargo loads, severely limiting the efficiency of the Port of Wilmington. Repairs will include replacing deficient or missing piles, reinforcing deteriorated piles, and patching all concrete.]]&gt;&lt;/description&gt;</v>
      </c>
      <c r="I259" t="str">
        <f t="shared" ref="I259:I271" si="18">"&lt;styleUrl&gt;#"&amp;E259&amp;"&lt;/styleUrl&gt;"</f>
        <v>&lt;styleUrl&gt;#TIGER2013&lt;/styleUrl&gt;</v>
      </c>
      <c r="J259" t="str">
        <f t="shared" ref="J259:J271" si="19">"&lt;Point&gt;&lt;coordinates&gt;"&amp;B259&amp;","&amp;A259&amp;",0&lt;/coordinates&gt;&lt;/Point&gt;"</f>
        <v>&lt;Point&gt;&lt;coordinates&gt;-75.523509,39.71622,0&lt;/coordinates&gt;&lt;/Point&gt;</v>
      </c>
      <c r="K259" t="s">
        <v>423</v>
      </c>
    </row>
    <row r="260" spans="1:11" x14ac:dyDescent="0.25">
      <c r="A260">
        <f>Master!I260</f>
        <v>40.207472000000003</v>
      </c>
      <c r="B260">
        <f>Master!J260</f>
        <v>-74.868435000000005</v>
      </c>
      <c r="C260" t="str">
        <f>Master!C260</f>
        <v>SEPTA-CSX Separation Project</v>
      </c>
      <c r="D260" t="str">
        <f>"&lt;b&gt;Applicant:&lt;/b&gt; "&amp;Master!D260&amp;"&lt;br&gt;&lt;b&gt;TIGER Round:&lt;/b&gt; "&amp;Master!E260&amp;"&lt;br&gt;&lt;b&gt;Urban/Rural:&lt;/b&gt;"&amp;Master!B260&amp;"&lt;br&gt;&lt;b&gt;TIGER Award: &lt;/b&gt;"&amp;Master!H260&amp;"&lt;br&gt;&lt;b&gt;Modal Administration:&lt;/b&gt;"&amp;Master!A260&amp;"&lt;br&gt;&lt;b&gt;Progject Type:&lt;/b&gt; "&amp;Master!F260&amp;"&lt;br&gt;&lt;br&gt;&lt;b&gt;Project Description:&lt;/b&gt; "&amp;Master!G260</f>
        <v xml:space="preserve">&lt;b&gt;Applicant:&lt;/b&gt; Southeastern Pennsylvania Transportation Authority&lt;br&gt;&lt;b&gt;TIGER Round:&lt;/b&gt; TIGER 2013&lt;br&gt;&lt;b&gt;Urban/Rural:&lt;/b&gt;Urban&lt;br&gt;&lt;b&gt;TIGER Award: &lt;/b&gt;10000000&lt;br&gt;&lt;b&gt;Modal Administration:&lt;/b&gt;FTA&lt;br&gt;&lt;b&gt;Progject Type:&lt;/b&gt; Rail&lt;br&gt;&lt;br&gt;&lt;b&gt;Project Description:&lt;/b&gt; TIGER funds will separate passenger and freight trains on the Southeasten Pennsylvania Transportation Authority’s West Trenton Regional Rail Line, which has the third-highest ridership route in the region. The six-mile shared-use corridor is nearing capacity, carrying 20 freight trains and 57 commuter trains per day, and providing access to the Port of Philadelphia. The project involves separation of freight and passenger rail and the addition of a third track, providing congestion relief on a rapidly growing corridor. </v>
      </c>
      <c r="E260" t="str">
        <f>SUBSTITUTE(Master!E260," ","")</f>
        <v>TIGER2013</v>
      </c>
      <c r="F260" t="s">
        <v>422</v>
      </c>
      <c r="G260" t="str">
        <f t="shared" si="16"/>
        <v>&lt;name&gt;SEPTA-CSX Separation Project&lt;/name&gt;</v>
      </c>
      <c r="H260" t="str">
        <f t="shared" si="17"/>
        <v>&lt;description&gt;&lt;![CDATA[&lt;b&gt;Applicant:&lt;/b&gt; Southeastern Pennsylvania Transportation Authority&lt;br&gt;&lt;b&gt;TIGER Round:&lt;/b&gt; TIGER 2013&lt;br&gt;&lt;b&gt;Urban/Rural:&lt;/b&gt;Urban&lt;br&gt;&lt;b&gt;TIGER Award: &lt;/b&gt;10000000&lt;br&gt;&lt;b&gt;Modal Administration:&lt;/b&gt;FTA&lt;br&gt;&lt;b&gt;Progject Type:&lt;/b&gt; Rail&lt;br&gt;&lt;br&gt;&lt;b&gt;Project Description:&lt;/b&gt; TIGER funds will separate passenger and freight trains on the Southeasten Pennsylvania Transportation Authority’s West Trenton Regional Rail Line, which has the third-highest ridership route in the region. The six-mile shared-use corridor is nearing capacity, carrying 20 freight trains and 57 commuter trains per day, and providing access to the Port of Philadelphia. The project involves separation of freight and passenger rail and the addition of a third track, providing congestion relief on a rapidly growing corridor. ]]&gt;&lt;/description&gt;</v>
      </c>
      <c r="I260" t="str">
        <f t="shared" si="18"/>
        <v>&lt;styleUrl&gt;#TIGER2013&lt;/styleUrl&gt;</v>
      </c>
      <c r="J260" t="str">
        <f t="shared" si="19"/>
        <v>&lt;Point&gt;&lt;coordinates&gt;-74.868435,40.207472,0&lt;/coordinates&gt;&lt;/Point&gt;</v>
      </c>
      <c r="K260" t="s">
        <v>423</v>
      </c>
    </row>
    <row r="261" spans="1:11" x14ac:dyDescent="0.25">
      <c r="A261">
        <f>Master!I261</f>
        <v>26.350432999999999</v>
      </c>
      <c r="B261">
        <f>Master!J261</f>
        <v>-80.088009999999997</v>
      </c>
      <c r="C261" t="str">
        <f>Master!C261</f>
        <v>South Florida Freight and Passenger Rail Enhancement</v>
      </c>
      <c r="D261" t="str">
        <f>"&lt;b&gt;Applicant:&lt;/b&gt; "&amp;Master!D261&amp;"&lt;br&gt;&lt;b&gt;TIGER Round:&lt;/b&gt; "&amp;Master!E261&amp;"&lt;br&gt;&lt;b&gt;Urban/Rural:&lt;/b&gt;"&amp;Master!B261&amp;"&lt;br&gt;&lt;b&gt;TIGER Award: &lt;/b&gt;"&amp;Master!H261&amp;"&lt;br&gt;&lt;b&gt;Modal Administration:&lt;/b&gt;"&amp;Master!A261&amp;"&lt;br&gt;&lt;b&gt;Progject Type:&lt;/b&gt; "&amp;Master!F261&amp;"&lt;br&gt;&lt;br&gt;&lt;b&gt;Project Description:&lt;/b&gt; "&amp;Master!G261</f>
        <v>&lt;b&gt;Applicant:&lt;/b&gt; Florida DOT&lt;br&gt;&lt;b&gt;TIGER Round:&lt;/b&gt; TIGER 2013&lt;br&gt;&lt;b&gt;Urban/Rural:&lt;/b&gt;Urban&lt;br&gt;&lt;b&gt;TIGER Award: &lt;/b&gt;13750000&lt;br&gt;&lt;b&gt;Modal Administration:&lt;/b&gt;FRA&lt;br&gt;&lt;b&gt;Progject Type:&lt;/b&gt; Rail&lt;br&gt;&lt;br&gt;&lt;b&gt;Project Description:&lt;/b&gt; TIGER funds will be used to better link Southern Florida’s two major freight rail corridors to improve freight and passenger connectivity in the region. Through strategic, targeted investments, the project will allow freight traffic to more easily shift to the industrial South Florida Corridor railway corridor, which increases capacity for current and future passenger traffic on the Florida East Coast Railway corridor. The resulting mobility improvements will enable freight traffic to bypass downtown Ft. Lauderdale and West Palm Beach, creating additional capacity for regional commuter rail and planned intercity service.</v>
      </c>
      <c r="E261" t="str">
        <f>SUBSTITUTE(Master!E261," ","")</f>
        <v>TIGER2013</v>
      </c>
      <c r="F261" t="s">
        <v>422</v>
      </c>
      <c r="G261" t="str">
        <f t="shared" si="16"/>
        <v>&lt;name&gt;South Florida Freight and Passenger Rail Enhancement&lt;/name&gt;</v>
      </c>
      <c r="H261" t="str">
        <f t="shared" si="17"/>
        <v>&lt;description&gt;&lt;![CDATA[&lt;b&gt;Applicant:&lt;/b&gt; Florida DOT&lt;br&gt;&lt;b&gt;TIGER Round:&lt;/b&gt; TIGER 2013&lt;br&gt;&lt;b&gt;Urban/Rural:&lt;/b&gt;Urban&lt;br&gt;&lt;b&gt;TIGER Award: &lt;/b&gt;13750000&lt;br&gt;&lt;b&gt;Modal Administration:&lt;/b&gt;FRA&lt;br&gt;&lt;b&gt;Progject Type:&lt;/b&gt; Rail&lt;br&gt;&lt;br&gt;&lt;b&gt;Project Description:&lt;/b&gt; TIGER funds will be used to better link Southern Florida’s two major freight rail corridors to improve freight and passenger connectivity in the region. Through strategic, targeted investments, the project will allow freight traffic to more easily shift to the industrial South Florida Corridor railway corridor, which increases capacity for current and future passenger traffic on the Florida East Coast Railway corridor. The resulting mobility improvements will enable freight traffic to bypass downtown Ft. Lauderdale and West Palm Beach, creating additional capacity for regional commuter rail and planned intercity service.]]&gt;&lt;/description&gt;</v>
      </c>
      <c r="I261" t="str">
        <f t="shared" si="18"/>
        <v>&lt;styleUrl&gt;#TIGER2013&lt;/styleUrl&gt;</v>
      </c>
      <c r="J261" t="str">
        <f t="shared" si="19"/>
        <v>&lt;Point&gt;&lt;coordinates&gt;-80.08801,26.350433,0&lt;/coordinates&gt;&lt;/Point&gt;</v>
      </c>
      <c r="K261" t="s">
        <v>423</v>
      </c>
    </row>
    <row r="262" spans="1:11" x14ac:dyDescent="0.25">
      <c r="A262">
        <f>Master!I262</f>
        <v>33.732812000000003</v>
      </c>
      <c r="B262">
        <f>Master!J262</f>
        <v>-84.424437999999995</v>
      </c>
      <c r="C262" t="str">
        <f>Master!C262</f>
        <v>Southwest Atlanta BeltLine Corridor Trail</v>
      </c>
      <c r="D262" t="str">
        <f>"&lt;b&gt;Applicant:&lt;/b&gt; "&amp;Master!D262&amp;"&lt;br&gt;&lt;b&gt;TIGER Round:&lt;/b&gt; "&amp;Master!E262&amp;"&lt;br&gt;&lt;b&gt;Urban/Rural:&lt;/b&gt;"&amp;Master!B262&amp;"&lt;br&gt;&lt;b&gt;TIGER Award: &lt;/b&gt;"&amp;Master!H262&amp;"&lt;br&gt;&lt;b&gt;Modal Administration:&lt;/b&gt;"&amp;Master!A262&amp;"&lt;br&gt;&lt;b&gt;Progject Type:&lt;/b&gt; "&amp;Master!F262&amp;"&lt;br&gt;&lt;br&gt;&lt;b&gt;Project Description:&lt;/b&gt; "&amp;Master!G262</f>
        <v>&lt;b&gt;Applicant:&lt;/b&gt; City of Atlanta&lt;br&gt;&lt;b&gt;TIGER Round:&lt;/b&gt; TIGER 2013&lt;br&gt;&lt;b&gt;Urban/Rural:&lt;/b&gt;Urban&lt;br&gt;&lt;b&gt;TIGER Award: &lt;/b&gt;18000000&lt;br&gt;&lt;b&gt;Modal Administration:&lt;/b&gt;FTA&lt;br&gt;&lt;b&gt;Progject Type:&lt;/b&gt; Bicycle and Pedestrian&lt;br&gt;&lt;br&gt;&lt;b&gt;Project Description:&lt;/b&gt; TIGER funds will construct 2.5 miles of the 22-mile Atlanta Beltline Corridor, a system of trails, transit and parks circling downtown Atlanta and connecting more than 45 communities throughout the city and region. The City of Atlanta and Atlanta Beltline Inc. have already begun building the Atlanta Beltline project, which will serve SW Atlanta, an economically disadvantaged area home to a large environmental justice population.</v>
      </c>
      <c r="E262" t="str">
        <f>SUBSTITUTE(Master!E262," ","")</f>
        <v>TIGER2013</v>
      </c>
      <c r="F262" t="s">
        <v>422</v>
      </c>
      <c r="G262" t="str">
        <f t="shared" si="16"/>
        <v>&lt;name&gt;Southwest Atlanta BeltLine Corridor Trail&lt;/name&gt;</v>
      </c>
      <c r="H262" t="str">
        <f t="shared" si="17"/>
        <v>&lt;description&gt;&lt;![CDATA[&lt;b&gt;Applicant:&lt;/b&gt; City of Atlanta&lt;br&gt;&lt;b&gt;TIGER Round:&lt;/b&gt; TIGER 2013&lt;br&gt;&lt;b&gt;Urban/Rural:&lt;/b&gt;Urban&lt;br&gt;&lt;b&gt;TIGER Award: &lt;/b&gt;18000000&lt;br&gt;&lt;b&gt;Modal Administration:&lt;/b&gt;FTA&lt;br&gt;&lt;b&gt;Progject Type:&lt;/b&gt; Bicycle and Pedestrian&lt;br&gt;&lt;br&gt;&lt;b&gt;Project Description:&lt;/b&gt; TIGER funds will construct 2.5 miles of the 22-mile Atlanta Beltline Corridor, a system of trails, transit and parks circling downtown Atlanta and connecting more than 45 communities throughout the city and region. The City of Atlanta and Atlanta Beltline Inc. have already begun building the Atlanta Beltline project, which will serve SW Atlanta, an economically disadvantaged area home to a large environmental justice population.]]&gt;&lt;/description&gt;</v>
      </c>
      <c r="I262" t="str">
        <f t="shared" si="18"/>
        <v>&lt;styleUrl&gt;#TIGER2013&lt;/styleUrl&gt;</v>
      </c>
      <c r="J262" t="str">
        <f t="shared" si="19"/>
        <v>&lt;Point&gt;&lt;coordinates&gt;-84.424438,33.732812,0&lt;/coordinates&gt;&lt;/Point&gt;</v>
      </c>
      <c r="K262" t="s">
        <v>423</v>
      </c>
    </row>
    <row r="263" spans="1:11" x14ac:dyDescent="0.25">
      <c r="A263">
        <f>Master!I263</f>
        <v>39.805335999999997</v>
      </c>
      <c r="B263">
        <f>Master!J263</f>
        <v>-89.649608999999998</v>
      </c>
      <c r="C263" t="str">
        <f>Master!C263</f>
        <v>Springfield Rail Improvements</v>
      </c>
      <c r="D263" t="str">
        <f>"&lt;b&gt;Applicant:&lt;/b&gt; "&amp;Master!D263&amp;"&lt;br&gt;&lt;b&gt;TIGER Round:&lt;/b&gt; "&amp;Master!E263&amp;"&lt;br&gt;&lt;b&gt;Urban/Rural:&lt;/b&gt;"&amp;Master!B263&amp;"&lt;br&gt;&lt;b&gt;TIGER Award: &lt;/b&gt;"&amp;Master!H263&amp;"&lt;br&gt;&lt;b&gt;Modal Administration:&lt;/b&gt;"&amp;Master!A263&amp;"&lt;br&gt;&lt;b&gt;Progject Type:&lt;/b&gt; "&amp;Master!F263&amp;"&lt;br&gt;&lt;br&gt;&lt;b&gt;Project Description:&lt;/b&gt; "&amp;Master!G263</f>
        <v>&lt;b&gt;Applicant:&lt;/b&gt; City of Springfield, Illinois&lt;br&gt;&lt;b&gt;TIGER Round:&lt;/b&gt; TIGER 2013&lt;br&gt;&lt;b&gt;Urban/Rural:&lt;/b&gt;Urban&lt;br&gt;&lt;b&gt;TIGER Award: &lt;/b&gt;14400000&lt;br&gt;&lt;b&gt;Modal Administration:&lt;/b&gt;FRA&lt;br&gt;&lt;b&gt;Progject Type:&lt;/b&gt; Rail&lt;br&gt;&lt;br&gt;&lt;b&gt;Project Description:&lt;/b&gt; This underpass is the first stage of the Springfield Rail Improvements Project, which is the central link in the Chicago to St. Louis High-Speed Rail Program. From 2007 to 2010, rail passenger ridership between Chicago and St. Louis increased 34 percent, with an average daily ridership in 2010 of approximately 1,760 passengers per day. The corridor is 284 miles long, the majority of which has a single track and cannot accommodate existing and projected freight and passenger train traffic. This causes freight bottlenecks, travel time delays, and the inability to increase passenger rail service.</v>
      </c>
      <c r="E263" t="str">
        <f>SUBSTITUTE(Master!E263," ","")</f>
        <v>TIGER2013</v>
      </c>
      <c r="F263" t="s">
        <v>422</v>
      </c>
      <c r="G263" t="str">
        <f t="shared" si="16"/>
        <v>&lt;name&gt;Springfield Rail Improvements&lt;/name&gt;</v>
      </c>
      <c r="H263" t="str">
        <f t="shared" si="17"/>
        <v>&lt;description&gt;&lt;![CDATA[&lt;b&gt;Applicant:&lt;/b&gt; City of Springfield, Illinois&lt;br&gt;&lt;b&gt;TIGER Round:&lt;/b&gt; TIGER 2013&lt;br&gt;&lt;b&gt;Urban/Rural:&lt;/b&gt;Urban&lt;br&gt;&lt;b&gt;TIGER Award: &lt;/b&gt;14400000&lt;br&gt;&lt;b&gt;Modal Administration:&lt;/b&gt;FRA&lt;br&gt;&lt;b&gt;Progject Type:&lt;/b&gt; Rail&lt;br&gt;&lt;br&gt;&lt;b&gt;Project Description:&lt;/b&gt; This underpass is the first stage of the Springfield Rail Improvements Project, which is the central link in the Chicago to St. Louis High-Speed Rail Program. From 2007 to 2010, rail passenger ridership between Chicago and St. Louis increased 34 percent, with an average daily ridership in 2010 of approximately 1,760 passengers per day. The corridor is 284 miles long, the majority of which has a single track and cannot accommodate existing and projected freight and passenger train traffic. This causes freight bottlenecks, travel time delays, and the inability to increase passenger rail service.]]&gt;&lt;/description&gt;</v>
      </c>
      <c r="I263" t="str">
        <f t="shared" si="18"/>
        <v>&lt;styleUrl&gt;#TIGER2013&lt;/styleUrl&gt;</v>
      </c>
      <c r="J263" t="str">
        <f t="shared" si="19"/>
        <v>&lt;Point&gt;&lt;coordinates&gt;-89.649609,39.805336,0&lt;/coordinates&gt;&lt;/Point&gt;</v>
      </c>
      <c r="K263" t="s">
        <v>423</v>
      </c>
    </row>
    <row r="264" spans="1:11" x14ac:dyDescent="0.25">
      <c r="A264">
        <f>Master!I264</f>
        <v>39.317695999999998</v>
      </c>
      <c r="B264">
        <f>Master!J264</f>
        <v>-120.205606</v>
      </c>
      <c r="C264" t="str">
        <f>Master!C264</f>
        <v>State Route 89 Railroad Undercrossing</v>
      </c>
      <c r="D264" t="str">
        <f>"&lt;b&gt;Applicant:&lt;/b&gt; "&amp;Master!D264&amp;"&lt;br&gt;&lt;b&gt;TIGER Round:&lt;/b&gt; "&amp;Master!E264&amp;"&lt;br&gt;&lt;b&gt;Urban/Rural:&lt;/b&gt;"&amp;Master!B264&amp;"&lt;br&gt;&lt;b&gt;TIGER Award: &lt;/b&gt;"&amp;Master!H264&amp;"&lt;br&gt;&lt;b&gt;Modal Administration:&lt;/b&gt;"&amp;Master!A264&amp;"&lt;br&gt;&lt;b&gt;Progject Type:&lt;/b&gt; "&amp;Master!F264&amp;"&lt;br&gt;&lt;br&gt;&lt;b&gt;Project Description:&lt;/b&gt; "&amp;Master!G264</f>
        <v>&lt;b&gt;Applicant:&lt;/b&gt; Town of Truckee&lt;br&gt;&lt;b&gt;TIGER Round:&lt;/b&gt; TIGER 2013&lt;br&gt;&lt;b&gt;Urban/Rural:&lt;/b&gt;Rural&lt;br&gt;&lt;b&gt;TIGER Award: &lt;/b&gt;1500000&lt;br&gt;&lt;b&gt;Modal Administration:&lt;/b&gt;FHWA&lt;br&gt;&lt;b&gt;Progject Type:&lt;/b&gt; Bicycle and Pedestrian&lt;br&gt;&lt;br&gt;&lt;b&gt;Project Description:&lt;/b&gt; This project will provide a separate facility for bicycles and pedestrians, which must currently pass under a railroad track in an existing, narrow concrete arch tunnel with two travel lanes of traffic that is frequented by large trucks. This heavily matched project has been developed over the past several years in coordination with local and regional business, government, and environmental groups.</v>
      </c>
      <c r="E264" t="str">
        <f>SUBSTITUTE(Master!E264," ","")</f>
        <v>TIGER2013</v>
      </c>
      <c r="F264" t="s">
        <v>422</v>
      </c>
      <c r="G264" t="str">
        <f t="shared" si="16"/>
        <v>&lt;name&gt;State Route 89 Railroad Undercrossing&lt;/name&gt;</v>
      </c>
      <c r="H264" t="str">
        <f t="shared" si="17"/>
        <v>&lt;description&gt;&lt;![CDATA[&lt;b&gt;Applicant:&lt;/b&gt; Town of Truckee&lt;br&gt;&lt;b&gt;TIGER Round:&lt;/b&gt; TIGER 2013&lt;br&gt;&lt;b&gt;Urban/Rural:&lt;/b&gt;Rural&lt;br&gt;&lt;b&gt;TIGER Award: &lt;/b&gt;1500000&lt;br&gt;&lt;b&gt;Modal Administration:&lt;/b&gt;FHWA&lt;br&gt;&lt;b&gt;Progject Type:&lt;/b&gt; Bicycle and Pedestrian&lt;br&gt;&lt;br&gt;&lt;b&gt;Project Description:&lt;/b&gt; This project will provide a separate facility for bicycles and pedestrians, which must currently pass under a railroad track in an existing, narrow concrete arch tunnel with two travel lanes of traffic that is frequented by large trucks. This heavily matched project has been developed over the past several years in coordination with local and regional business, government, and environmental groups.]]&gt;&lt;/description&gt;</v>
      </c>
      <c r="I264" t="str">
        <f t="shared" si="18"/>
        <v>&lt;styleUrl&gt;#TIGER2013&lt;/styleUrl&gt;</v>
      </c>
      <c r="J264" t="str">
        <f t="shared" si="19"/>
        <v>&lt;Point&gt;&lt;coordinates&gt;-120.205606,39.317696,0&lt;/coordinates&gt;&lt;/Point&gt;</v>
      </c>
      <c r="K264" t="s">
        <v>423</v>
      </c>
    </row>
    <row r="265" spans="1:11" x14ac:dyDescent="0.25">
      <c r="A265">
        <f>Master!I265</f>
        <v>41.304918000000001</v>
      </c>
      <c r="B265">
        <f>Master!J265</f>
        <v>-72.921733000000003</v>
      </c>
      <c r="C265" t="str">
        <f>Master!C265</f>
        <v>State Street Station Expansion</v>
      </c>
      <c r="D265" t="str">
        <f>"&lt;b&gt;Applicant:&lt;/b&gt; "&amp;Master!D265&amp;"&lt;br&gt;&lt;b&gt;TIGER Round:&lt;/b&gt; "&amp;Master!E265&amp;"&lt;br&gt;&lt;b&gt;Urban/Rural:&lt;/b&gt;"&amp;Master!B265&amp;"&lt;br&gt;&lt;b&gt;TIGER Award: &lt;/b&gt;"&amp;Master!H265&amp;"&lt;br&gt;&lt;b&gt;Modal Administration:&lt;/b&gt;"&amp;Master!A265&amp;"&lt;br&gt;&lt;b&gt;Progject Type:&lt;/b&gt; "&amp;Master!F265&amp;"&lt;br&gt;&lt;br&gt;&lt;b&gt;Project Description:&lt;/b&gt; "&amp;Master!G265</f>
        <v>&lt;b&gt;Applicant:&lt;/b&gt; Connecticut DOT&lt;br&gt;&lt;b&gt;TIGER Round:&lt;/b&gt; TIGER 2013&lt;br&gt;&lt;b&gt;Urban/Rural:&lt;/b&gt;Urban&lt;br&gt;&lt;b&gt;TIGER Award: &lt;/b&gt;10000000&lt;br&gt;&lt;b&gt;Modal Administration:&lt;/b&gt;FRA&lt;br&gt;&lt;b&gt;Progject Type:&lt;/b&gt; Rail&lt;br&gt;&lt;br&gt;&lt;b&gt;Project Description:&lt;/b&gt; TIGER funds will construct a second platform and make other improvements to New Haven’s downtown 
State Street rail station. The expansion of the rail line from 12 to 34 weekday trips will substantially improve transportation options for travelers between Springfield, Mass., Hartford and New Haven, Conn. With fast, frequent, rail passenger services operating approximately 18 hours-per-day, there will be substantial ridership increases and shifts from automobile travel to rail, primarily from the parallel highway, I-91.</v>
      </c>
      <c r="E265" t="str">
        <f>SUBSTITUTE(Master!E265," ","")</f>
        <v>TIGER2013</v>
      </c>
      <c r="F265" t="s">
        <v>422</v>
      </c>
      <c r="G265" t="str">
        <f t="shared" si="16"/>
        <v>&lt;name&gt;State Street Station Expansion&lt;/name&gt;</v>
      </c>
      <c r="H265" t="str">
        <f t="shared" si="17"/>
        <v>&lt;description&gt;&lt;![CDATA[&lt;b&gt;Applicant:&lt;/b&gt; Connecticut DOT&lt;br&gt;&lt;b&gt;TIGER Round:&lt;/b&gt; TIGER 2013&lt;br&gt;&lt;b&gt;Urban/Rural:&lt;/b&gt;Urban&lt;br&gt;&lt;b&gt;TIGER Award: &lt;/b&gt;10000000&lt;br&gt;&lt;b&gt;Modal Administration:&lt;/b&gt;FRA&lt;br&gt;&lt;b&gt;Progject Type:&lt;/b&gt; Rail&lt;br&gt;&lt;br&gt;&lt;b&gt;Project Description:&lt;/b&gt; TIGER funds will construct a second platform and make other improvements to New Haven’s downtown 
State Street rail station. The expansion of the rail line from 12 to 34 weekday trips will substantially improve transportation options for travelers between Springfield, Mass., Hartford and New Haven, Conn. With fast, frequent, rail passenger services operating approximately 18 hours-per-day, there will be substantial ridership increases and shifts from automobile travel to rail, primarily from the parallel highway, I-91.]]&gt;&lt;/description&gt;</v>
      </c>
      <c r="I265" t="str">
        <f t="shared" si="18"/>
        <v>&lt;styleUrl&gt;#TIGER2013&lt;/styleUrl&gt;</v>
      </c>
      <c r="J265" t="str">
        <f t="shared" si="19"/>
        <v>&lt;Point&gt;&lt;coordinates&gt;-72.921733,41.304918,0&lt;/coordinates&gt;&lt;/Point&gt;</v>
      </c>
      <c r="K265" t="s">
        <v>423</v>
      </c>
    </row>
    <row r="266" spans="1:11" x14ac:dyDescent="0.25">
      <c r="A266">
        <f>Master!I266</f>
        <v>47.239885000000001</v>
      </c>
      <c r="B266">
        <f>Master!J266</f>
        <v>-122.423445</v>
      </c>
      <c r="C266" t="str">
        <f>Master!C266</f>
        <v>Tacoma Trestle Replacement</v>
      </c>
      <c r="D266" t="str">
        <f>"&lt;b&gt;Applicant:&lt;/b&gt; "&amp;Master!D266&amp;"&lt;br&gt;&lt;b&gt;TIGER Round:&lt;/b&gt; "&amp;Master!E266&amp;"&lt;br&gt;&lt;b&gt;Urban/Rural:&lt;/b&gt;"&amp;Master!B266&amp;"&lt;br&gt;&lt;b&gt;TIGER Award: &lt;/b&gt;"&amp;Master!H266&amp;"&lt;br&gt;&lt;b&gt;Modal Administration:&lt;/b&gt;"&amp;Master!A266&amp;"&lt;br&gt;&lt;b&gt;Progject Type:&lt;/b&gt; "&amp;Master!F266&amp;"&lt;br&gt;&lt;br&gt;&lt;b&gt;Project Description:&lt;/b&gt; "&amp;Master!G266</f>
        <v>&lt;b&gt;Applicant:&lt;/b&gt; Sound Transit&lt;br&gt;&lt;b&gt;TIGER Round:&lt;/b&gt; TIGER 2013&lt;br&gt;&lt;b&gt;Urban/Rural:&lt;/b&gt;Urban&lt;br&gt;&lt;b&gt;TIGER Award: &lt;/b&gt;10000000&lt;br&gt;&lt;b&gt;Modal Administration:&lt;/b&gt;FTA&lt;br&gt;&lt;b&gt;Progject Type:&lt;/b&gt; Rail&lt;br&gt;&lt;br&gt;&lt;b&gt;Project Description:&lt;/b&gt; TIGER funds will be used to replace a 100-year old single-track wooden trestle and bridge with a modern double-track structure, doubling capacity and improving reliability and travel time for the Sounder and Amtrak Cascades passenger rail services, which have seen increased ridership in recent years. Rail capacity expansion is needed for both passenger rail and freight rail. Sound Transit will provide 71% non-federal match for this request, some of which is from voter-approved sales and use taxes to fund transportation improvements.</v>
      </c>
      <c r="E266" t="str">
        <f>SUBSTITUTE(Master!E266," ","")</f>
        <v>TIGER2013</v>
      </c>
      <c r="F266" t="s">
        <v>422</v>
      </c>
      <c r="G266" t="str">
        <f t="shared" si="16"/>
        <v>&lt;name&gt;Tacoma Trestle Replacement&lt;/name&gt;</v>
      </c>
      <c r="H266" t="str">
        <f t="shared" si="17"/>
        <v>&lt;description&gt;&lt;![CDATA[&lt;b&gt;Applicant:&lt;/b&gt; Sound Transit&lt;br&gt;&lt;b&gt;TIGER Round:&lt;/b&gt; TIGER 2013&lt;br&gt;&lt;b&gt;Urban/Rural:&lt;/b&gt;Urban&lt;br&gt;&lt;b&gt;TIGER Award: &lt;/b&gt;10000000&lt;br&gt;&lt;b&gt;Modal Administration:&lt;/b&gt;FTA&lt;br&gt;&lt;b&gt;Progject Type:&lt;/b&gt; Rail&lt;br&gt;&lt;br&gt;&lt;b&gt;Project Description:&lt;/b&gt; TIGER funds will be used to replace a 100-year old single-track wooden trestle and bridge with a modern double-track structure, doubling capacity and improving reliability and travel time for the Sounder and Amtrak Cascades passenger rail services, which have seen increased ridership in recent years. Rail capacity expansion is needed for both passenger rail and freight rail. Sound Transit will provide 71% non-federal match for this request, some of which is from voter-approved sales and use taxes to fund transportation improvements.]]&gt;&lt;/description&gt;</v>
      </c>
      <c r="I266" t="str">
        <f t="shared" si="18"/>
        <v>&lt;styleUrl&gt;#TIGER2013&lt;/styleUrl&gt;</v>
      </c>
      <c r="J266" t="str">
        <f t="shared" si="19"/>
        <v>&lt;Point&gt;&lt;coordinates&gt;-122.423445,47.239885,0&lt;/coordinates&gt;&lt;/Point&gt;</v>
      </c>
      <c r="K266" t="s">
        <v>423</v>
      </c>
    </row>
    <row r="267" spans="1:11" x14ac:dyDescent="0.25">
      <c r="A267">
        <f>Master!I267</f>
        <v>36.426721000000001</v>
      </c>
      <c r="B267">
        <f>Master!J267</f>
        <v>-105.562096</v>
      </c>
      <c r="C267" t="str">
        <f>Master!C267</f>
        <v>Taos Pueblo Veterans Highway</v>
      </c>
      <c r="D267" t="str">
        <f>"&lt;b&gt;Applicant:&lt;/b&gt; "&amp;Master!D267&amp;"&lt;br&gt;&lt;b&gt;TIGER Round:&lt;/b&gt; "&amp;Master!E267&amp;"&lt;br&gt;&lt;b&gt;Urban/Rural:&lt;/b&gt;"&amp;Master!B267&amp;"&lt;br&gt;&lt;b&gt;TIGER Award: &lt;/b&gt;"&amp;Master!H267&amp;"&lt;br&gt;&lt;b&gt;Modal Administration:&lt;/b&gt;"&amp;Master!A267&amp;"&lt;br&gt;&lt;b&gt;Progject Type:&lt;/b&gt; "&amp;Master!F267&amp;"&lt;br&gt;&lt;br&gt;&lt;b&gt;Project Description:&lt;/b&gt; "&amp;Master!G267</f>
        <v xml:space="preserve">&lt;b&gt;Applicant:&lt;/b&gt; Taos Pueblo&lt;br&gt;&lt;b&gt;TIGER Round:&lt;/b&gt; TIGER 2013&lt;br&gt;&lt;b&gt;Urban/Rural:&lt;/b&gt;Rural&lt;br&gt;&lt;b&gt;TIGER Award: &lt;/b&gt;3290121&lt;br&gt;&lt;b&gt;Modal Administration:&lt;/b&gt;FHWA&lt;br&gt;&lt;b&gt;Progject Type:&lt;/b&gt; Road&lt;br&gt;&lt;br&gt;&lt;b&gt;Project Description:&lt;/b&gt; TIGER funds will reconstruct two miles of a two-lane highway from Taos to Taos Pueblo. The road is in poor condition, having been originally constructed about 60 years ago and repaved 25 years ago. As the main artery into and out of Taos Pueblo lands, the road connects Taos Pueblo residents to jobs, and also provides access for the thousands of visitors who come each year to visit the ancient Village of Taos Pueblo, a designated U.S. National Historic Landmark and a United Nations World Heritage site. </v>
      </c>
      <c r="E267" t="str">
        <f>SUBSTITUTE(Master!E267," ","")</f>
        <v>TIGER2013</v>
      </c>
      <c r="F267" t="s">
        <v>422</v>
      </c>
      <c r="G267" t="str">
        <f t="shared" si="16"/>
        <v>&lt;name&gt;Taos Pueblo Veterans Highway&lt;/name&gt;</v>
      </c>
      <c r="H267" t="str">
        <f t="shared" si="17"/>
        <v>&lt;description&gt;&lt;![CDATA[&lt;b&gt;Applicant:&lt;/b&gt; Taos Pueblo&lt;br&gt;&lt;b&gt;TIGER Round:&lt;/b&gt; TIGER 2013&lt;br&gt;&lt;b&gt;Urban/Rural:&lt;/b&gt;Rural&lt;br&gt;&lt;b&gt;TIGER Award: &lt;/b&gt;3290121&lt;br&gt;&lt;b&gt;Modal Administration:&lt;/b&gt;FHWA&lt;br&gt;&lt;b&gt;Progject Type:&lt;/b&gt; Road&lt;br&gt;&lt;br&gt;&lt;b&gt;Project Description:&lt;/b&gt; TIGER funds will reconstruct two miles of a two-lane highway from Taos to Taos Pueblo. The road is in poor condition, having been originally constructed about 60 years ago and repaved 25 years ago. As the main artery into and out of Taos Pueblo lands, the road connects Taos Pueblo residents to jobs, and also provides access for the thousands of visitors who come each year to visit the ancient Village of Taos Pueblo, a designated U.S. National Historic Landmark and a United Nations World Heritage site. ]]&gt;&lt;/description&gt;</v>
      </c>
      <c r="I267" t="str">
        <f t="shared" si="18"/>
        <v>&lt;styleUrl&gt;#TIGER2013&lt;/styleUrl&gt;</v>
      </c>
      <c r="J267" t="str">
        <f t="shared" si="19"/>
        <v>&lt;Point&gt;&lt;coordinates&gt;-105.562096,36.426721,0&lt;/coordinates&gt;&lt;/Point&gt;</v>
      </c>
      <c r="K267" t="s">
        <v>423</v>
      </c>
    </row>
    <row r="268" spans="1:11" x14ac:dyDescent="0.25">
      <c r="A268">
        <f>Master!I268</f>
        <v>25.764509</v>
      </c>
      <c r="B268">
        <f>Master!J268</f>
        <v>-80.368606999999997</v>
      </c>
      <c r="C268" t="str">
        <f>Master!C268</f>
        <v>University City Prosperity Project</v>
      </c>
      <c r="D268" t="str">
        <f>"&lt;b&gt;Applicant:&lt;/b&gt; "&amp;Master!D268&amp;"&lt;br&gt;&lt;b&gt;TIGER Round:&lt;/b&gt; "&amp;Master!E268&amp;"&lt;br&gt;&lt;b&gt;Urban/Rural:&lt;/b&gt;"&amp;Master!B268&amp;"&lt;br&gt;&lt;b&gt;TIGER Award: &lt;/b&gt;"&amp;Master!H268&amp;"&lt;br&gt;&lt;b&gt;Modal Administration:&lt;/b&gt;"&amp;Master!A268&amp;"&lt;br&gt;&lt;b&gt;Progject Type:&lt;/b&gt; "&amp;Master!F268&amp;"&lt;br&gt;&lt;br&gt;&lt;b&gt;Project Description:&lt;/b&gt; "&amp;Master!G268</f>
        <v>&lt;b&gt;Applicant:&lt;/b&gt; Florida International University Board of Trustees&lt;br&gt;&lt;b&gt;TIGER Round:&lt;/b&gt; TIGER 2013&lt;br&gt;&lt;b&gt;Urban/Rural:&lt;/b&gt;Urban&lt;br&gt;&lt;b&gt;TIGER Award: &lt;/b&gt;11397120&lt;br&gt;&lt;b&gt;Modal Administration:&lt;/b&gt;FHWA&lt;br&gt;&lt;b&gt;Progject Type:&lt;/b&gt; Road&lt;br&gt;&lt;br&gt;&lt;b&gt;Project Description:&lt;/b&gt; TIGER funds will be used to support an innovative package of technology, streetscaping and transit improvements to connect the town of Sweetwater with Florida International University (FIU). Together they will increase access to jobs on the FIU campus and link two portions of campus that are currently disconnected. TIGER funds will also be used to construct a new pedestrian bridge over a busy arterial road. These infrastructure improvements will support the economic growth of a major public research university and an adjacent small city.</v>
      </c>
      <c r="E268" t="str">
        <f>SUBSTITUTE(Master!E268," ","")</f>
        <v>TIGER2013</v>
      </c>
      <c r="F268" t="s">
        <v>422</v>
      </c>
      <c r="G268" t="str">
        <f t="shared" si="16"/>
        <v>&lt;name&gt;University City Prosperity Project&lt;/name&gt;</v>
      </c>
      <c r="H268" t="str">
        <f t="shared" si="17"/>
        <v>&lt;description&gt;&lt;![CDATA[&lt;b&gt;Applicant:&lt;/b&gt; Florida International University Board of Trustees&lt;br&gt;&lt;b&gt;TIGER Round:&lt;/b&gt; TIGER 2013&lt;br&gt;&lt;b&gt;Urban/Rural:&lt;/b&gt;Urban&lt;br&gt;&lt;b&gt;TIGER Award: &lt;/b&gt;11397120&lt;br&gt;&lt;b&gt;Modal Administration:&lt;/b&gt;FHWA&lt;br&gt;&lt;b&gt;Progject Type:&lt;/b&gt; Road&lt;br&gt;&lt;br&gt;&lt;b&gt;Project Description:&lt;/b&gt; TIGER funds will be used to support an innovative package of technology, streetscaping and transit improvements to connect the town of Sweetwater with Florida International University (FIU). Together they will increase access to jobs on the FIU campus and link two portions of campus that are currently disconnected. TIGER funds will also be used to construct a new pedestrian bridge over a busy arterial road. These infrastructure improvements will support the economic growth of a major public research university and an adjacent small city.]]&gt;&lt;/description&gt;</v>
      </c>
      <c r="I268" t="str">
        <f t="shared" si="18"/>
        <v>&lt;styleUrl&gt;#TIGER2013&lt;/styleUrl&gt;</v>
      </c>
      <c r="J268" t="str">
        <f t="shared" si="19"/>
        <v>&lt;Point&gt;&lt;coordinates&gt;-80.368607,25.764509,0&lt;/coordinates&gt;&lt;/Point&gt;</v>
      </c>
      <c r="K268" t="s">
        <v>423</v>
      </c>
    </row>
    <row r="269" spans="1:11" x14ac:dyDescent="0.25">
      <c r="A269">
        <f>Master!I269</f>
        <v>42.081690000000002</v>
      </c>
      <c r="B269">
        <f>Master!J269</f>
        <v>-78.430030000000002</v>
      </c>
      <c r="C269" t="str">
        <f>Master!C269</f>
        <v>Walkable Olean: Complete Street Transformation</v>
      </c>
      <c r="D269" t="str">
        <f>"&lt;b&gt;Applicant:&lt;/b&gt; "&amp;Master!D269&amp;"&lt;br&gt;&lt;b&gt;TIGER Round:&lt;/b&gt; "&amp;Master!E269&amp;"&lt;br&gt;&lt;b&gt;Urban/Rural:&lt;/b&gt;"&amp;Master!B269&amp;"&lt;br&gt;&lt;b&gt;TIGER Award: &lt;/b&gt;"&amp;Master!H269&amp;"&lt;br&gt;&lt;b&gt;Modal Administration:&lt;/b&gt;"&amp;Master!A269&amp;"&lt;br&gt;&lt;b&gt;Progject Type:&lt;/b&gt; "&amp;Master!F269&amp;"&lt;br&gt;&lt;br&gt;&lt;b&gt;Project Description:&lt;/b&gt; "&amp;Master!G269</f>
        <v>&lt;b&gt;Applicant:&lt;/b&gt; City of Olean&lt;br&gt;&lt;b&gt;TIGER Round:&lt;/b&gt; TIGER 2013&lt;br&gt;&lt;b&gt;Urban/Rural:&lt;/b&gt;Rural&lt;br&gt;&lt;b&gt;TIGER Award: &lt;/b&gt;6500000&lt;br&gt;&lt;b&gt;Modal Administration:&lt;/b&gt;FHWA&lt;br&gt;&lt;b&gt;Progject Type:&lt;/b&gt; Road&lt;br&gt;&lt;br&gt;&lt;b&gt;Project Description:&lt;/b&gt; TIGER funds will transform and repair the dilapidated and overly wide main road through Olean, NY into a calm, traditional boulevard, with a 7-foot buffered bike lane in each direction, a tree-lined median, and raised mid-block crosswalks. The current configuration of North Union Street includes four lanes and 15-foot diagonal parking on either side, for a total width of 82 feet. The project will reconstruct the current roadway, reducing the width, installing traffic-calming improvements, and replacing signal-controlled intersections with roundabouts. This project has widespread support from the public, business community, and local government officials.</v>
      </c>
      <c r="E269" t="str">
        <f>SUBSTITUTE(Master!E269," ","")</f>
        <v>TIGER2013</v>
      </c>
      <c r="F269" t="s">
        <v>422</v>
      </c>
      <c r="G269" t="str">
        <f t="shared" si="16"/>
        <v>&lt;name&gt;Walkable Olean: Complete Street Transformation&lt;/name&gt;</v>
      </c>
      <c r="H269" t="str">
        <f t="shared" si="17"/>
        <v>&lt;description&gt;&lt;![CDATA[&lt;b&gt;Applicant:&lt;/b&gt; City of Olean&lt;br&gt;&lt;b&gt;TIGER Round:&lt;/b&gt; TIGER 2013&lt;br&gt;&lt;b&gt;Urban/Rural:&lt;/b&gt;Rural&lt;br&gt;&lt;b&gt;TIGER Award: &lt;/b&gt;6500000&lt;br&gt;&lt;b&gt;Modal Administration:&lt;/b&gt;FHWA&lt;br&gt;&lt;b&gt;Progject Type:&lt;/b&gt; Road&lt;br&gt;&lt;br&gt;&lt;b&gt;Project Description:&lt;/b&gt; TIGER funds will transform and repair the dilapidated and overly wide main road through Olean, NY into a calm, traditional boulevard, with a 7-foot buffered bike lane in each direction, a tree-lined median, and raised mid-block crosswalks. The current configuration of North Union Street includes four lanes and 15-foot diagonal parking on either side, for a total width of 82 feet. The project will reconstruct the current roadway, reducing the width, installing traffic-calming improvements, and replacing signal-controlled intersections with roundabouts. This project has widespread support from the public, business community, and local government officials.]]&gt;&lt;/description&gt;</v>
      </c>
      <c r="I269" t="str">
        <f t="shared" si="18"/>
        <v>&lt;styleUrl&gt;#TIGER2013&lt;/styleUrl&gt;</v>
      </c>
      <c r="J269" t="str">
        <f t="shared" si="19"/>
        <v>&lt;Point&gt;&lt;coordinates&gt;-78.43003,42.08169,0&lt;/coordinates&gt;&lt;/Point&gt;</v>
      </c>
      <c r="K269" t="s">
        <v>423</v>
      </c>
    </row>
    <row r="270" spans="1:11" x14ac:dyDescent="0.25">
      <c r="A270">
        <f>Master!I270</f>
        <v>43.721654000000001</v>
      </c>
      <c r="B270">
        <f>Master!J270</f>
        <v>-73.038777999999994</v>
      </c>
      <c r="C270" t="str">
        <f>Master!C270</f>
        <v>Western Corridor Rail Rehabilitation</v>
      </c>
      <c r="D270" t="str">
        <f>"&lt;b&gt;Applicant:&lt;/b&gt; "&amp;Master!D270&amp;"&lt;br&gt;&lt;b&gt;TIGER Round:&lt;/b&gt; "&amp;Master!E270&amp;"&lt;br&gt;&lt;b&gt;Urban/Rural:&lt;/b&gt;"&amp;Master!B270&amp;"&lt;br&gt;&lt;b&gt;TIGER Award: &lt;/b&gt;"&amp;Master!H270&amp;"&lt;br&gt;&lt;b&gt;Modal Administration:&lt;/b&gt;"&amp;Master!A270&amp;"&lt;br&gt;&lt;b&gt;Progject Type:&lt;/b&gt; "&amp;Master!F270&amp;"&lt;br&gt;&lt;br&gt;&lt;b&gt;Project Description:&lt;/b&gt; "&amp;Master!G270</f>
        <v>&lt;b&gt;Applicant:&lt;/b&gt; Vermont Agency of Transportation&lt;br&gt;&lt;b&gt;TIGER Round:&lt;/b&gt; TIGER 2013&lt;br&gt;&lt;b&gt;Urban/Rural:&lt;/b&gt;Rural&lt;br&gt;&lt;b&gt;TIGER Award: &lt;/b&gt;8992007&lt;br&gt;&lt;b&gt;Modal Administration:&lt;/b&gt;FRA&lt;br&gt;&lt;b&gt;Progject Type:&lt;/b&gt; Rail&lt;br&gt;&lt;br&gt;&lt;b&gt;Project Description:&lt;/b&gt; TIGER funds will be used to replace nine miles of old jointed rail with continuously welded rail, as well as new surfacing, ballast, and ties. The project will bring a 20-mile segment of the Vermont Railway to FRA class III status, which will allow trains to carry heavier loads and safely operate at faster speeds.</v>
      </c>
      <c r="E270" t="str">
        <f>SUBSTITUTE(Master!E270," ","")</f>
        <v>TIGER2013</v>
      </c>
      <c r="F270" t="s">
        <v>422</v>
      </c>
      <c r="G270" t="str">
        <f t="shared" si="16"/>
        <v>&lt;name&gt;Western Corridor Rail Rehabilitation&lt;/name&gt;</v>
      </c>
      <c r="H270" t="str">
        <f t="shared" si="17"/>
        <v>&lt;description&gt;&lt;![CDATA[&lt;b&gt;Applicant:&lt;/b&gt; Vermont Agency of Transportation&lt;br&gt;&lt;b&gt;TIGER Round:&lt;/b&gt; TIGER 2013&lt;br&gt;&lt;b&gt;Urban/Rural:&lt;/b&gt;Rural&lt;br&gt;&lt;b&gt;TIGER Award: &lt;/b&gt;8992007&lt;br&gt;&lt;b&gt;Modal Administration:&lt;/b&gt;FRA&lt;br&gt;&lt;b&gt;Progject Type:&lt;/b&gt; Rail&lt;br&gt;&lt;br&gt;&lt;b&gt;Project Description:&lt;/b&gt; TIGER funds will be used to replace nine miles of old jointed rail with continuously welded rail, as well as new surfacing, ballast, and ties. The project will bring a 20-mile segment of the Vermont Railway to FRA class III status, which will allow trains to carry heavier loads and safely operate at faster speeds.]]&gt;&lt;/description&gt;</v>
      </c>
      <c r="I270" t="str">
        <f t="shared" si="18"/>
        <v>&lt;styleUrl&gt;#TIGER2013&lt;/styleUrl&gt;</v>
      </c>
      <c r="J270" t="str">
        <f t="shared" si="19"/>
        <v>&lt;Point&gt;&lt;coordinates&gt;-73.038778,43.721654,0&lt;/coordinates&gt;&lt;/Point&gt;</v>
      </c>
      <c r="K270" t="s">
        <v>423</v>
      </c>
    </row>
    <row r="271" spans="1:11" x14ac:dyDescent="0.25">
      <c r="A271">
        <f>Master!I271</f>
        <v>38.90925</v>
      </c>
      <c r="B271">
        <f>Master!J271</f>
        <v>-87.095994000000005</v>
      </c>
      <c r="C271" t="str">
        <f>Master!C271</f>
        <v>White River Freight Railroad Bridge Replacement</v>
      </c>
      <c r="D271" t="str">
        <f>"&lt;b&gt;Applicant:&lt;/b&gt; "&amp;Master!D271&amp;"&lt;br&gt;&lt;b&gt;TIGER Round:&lt;/b&gt; "&amp;Master!E271&amp;"&lt;br&gt;&lt;b&gt;Urban/Rural:&lt;/b&gt;"&amp;Master!B271&amp;"&lt;br&gt;&lt;b&gt;TIGER Award: &lt;/b&gt;"&amp;Master!H271&amp;"&lt;br&gt;&lt;b&gt;Modal Administration:&lt;/b&gt;"&amp;Master!A271&amp;"&lt;br&gt;&lt;b&gt;Progject Type:&lt;/b&gt; "&amp;Master!F271&amp;"&lt;br&gt;&lt;br&gt;&lt;b&gt;Project Description:&lt;/b&gt; "&amp;Master!G271</f>
        <v>&lt;b&gt;Applicant:&lt;/b&gt; Indiana DOT&lt;br&gt;&lt;b&gt;TIGER Round:&lt;/b&gt; TIGER 2013&lt;br&gt;&lt;b&gt;Urban/Rural:&lt;/b&gt;Rural&lt;br&gt;&lt;b&gt;TIGER Award: &lt;/b&gt;8245220&lt;br&gt;&lt;b&gt;Modal Administration:&lt;/b&gt;FRA&lt;br&gt;&lt;b&gt;Progject Type:&lt;/b&gt; Rail&lt;br&gt;&lt;br&gt;&lt;b&gt;Project Description:&lt;/b&gt; TIGER funds will be used to replace a 110-year old obsolete steel bridge in Greene County, Indiana, that connects regional freight corridors. This project presents an opportunity to “fix it first” by bringing the critically fractured bridge, which is currently safety restricted for speed and weight, into a state of good repair. The Indiana Southern Railroad and the Indiana Rail Road Company, who primarily use the bridge, will financially contribute to the project. Two major energy customers have committed to fund additional track improvements after the bridge is rehabilitated.</v>
      </c>
      <c r="E271" t="str">
        <f>SUBSTITUTE(Master!E271," ","")</f>
        <v>TIGER2013</v>
      </c>
      <c r="F271" t="s">
        <v>422</v>
      </c>
      <c r="G271" t="str">
        <f t="shared" si="16"/>
        <v>&lt;name&gt;White River Freight Railroad Bridge Replacement&lt;/name&gt;</v>
      </c>
      <c r="H271" t="str">
        <f t="shared" si="17"/>
        <v>&lt;description&gt;&lt;![CDATA[&lt;b&gt;Applicant:&lt;/b&gt; Indiana DOT&lt;br&gt;&lt;b&gt;TIGER Round:&lt;/b&gt; TIGER 2013&lt;br&gt;&lt;b&gt;Urban/Rural:&lt;/b&gt;Rural&lt;br&gt;&lt;b&gt;TIGER Award: &lt;/b&gt;8245220&lt;br&gt;&lt;b&gt;Modal Administration:&lt;/b&gt;FRA&lt;br&gt;&lt;b&gt;Progject Type:&lt;/b&gt; Rail&lt;br&gt;&lt;br&gt;&lt;b&gt;Project Description:&lt;/b&gt; TIGER funds will be used to replace a 110-year old obsolete steel bridge in Greene County, Indiana, that connects regional freight corridors. This project presents an opportunity to “fix it first” by bringing the critically fractured bridge, which is currently safety restricted for speed and weight, into a state of good repair. The Indiana Southern Railroad and the Indiana Rail Road Company, who primarily use the bridge, will financially contribute to the project. Two major energy customers have committed to fund additional track improvements after the bridge is rehabilitated.]]&gt;&lt;/description&gt;</v>
      </c>
      <c r="I271" t="str">
        <f t="shared" si="18"/>
        <v>&lt;styleUrl&gt;#TIGER2013&lt;/styleUrl&gt;</v>
      </c>
      <c r="J271" t="str">
        <f t="shared" si="19"/>
        <v>&lt;Point&gt;&lt;coordinates&gt;-87.095994,38.90925,0&lt;/coordinates&gt;&lt;/Point&gt;</v>
      </c>
      <c r="K271" t="s">
        <v>423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3"/>
  <sheetViews>
    <sheetView tabSelected="1" topLeftCell="C1" workbookViewId="0">
      <pane ySplit="1" topLeftCell="A2" activePane="bottomLeft" state="frozen"/>
      <selection pane="bottomLeft" activeCell="G16" sqref="G16"/>
    </sheetView>
  </sheetViews>
  <sheetFormatPr defaultColWidth="9.140625" defaultRowHeight="12" x14ac:dyDescent="0.2"/>
  <cols>
    <col min="1" max="2" width="20.42578125" style="2" customWidth="1"/>
    <col min="3" max="3" width="23.140625" style="2" customWidth="1"/>
    <col min="4" max="4" width="26.5703125" style="2" customWidth="1"/>
    <col min="5" max="5" width="12.5703125" style="2" customWidth="1"/>
    <col min="6" max="6" width="17.85546875" style="2" customWidth="1"/>
    <col min="7" max="7" width="56.28515625" style="2" customWidth="1"/>
    <col min="8" max="8" width="13.140625" style="4" bestFit="1" customWidth="1"/>
    <col min="9" max="9" width="11.140625" style="5" customWidth="1"/>
    <col min="10" max="10" width="12.42578125" style="5" customWidth="1"/>
    <col min="11" max="11" width="18.5703125" style="2" bestFit="1" customWidth="1"/>
    <col min="12" max="12" width="0" style="2" hidden="1" customWidth="1"/>
    <col min="13" max="16384" width="9.140625" style="2"/>
  </cols>
  <sheetData>
    <row r="1" spans="1:12" s="3" customFormat="1" x14ac:dyDescent="0.25">
      <c r="A1" s="7" t="s">
        <v>1204</v>
      </c>
      <c r="B1" s="7" t="s">
        <v>1212</v>
      </c>
      <c r="C1" s="7" t="s">
        <v>1183</v>
      </c>
      <c r="D1" s="7" t="s">
        <v>828</v>
      </c>
      <c r="E1" s="8" t="s">
        <v>1003</v>
      </c>
      <c r="F1" s="8" t="s">
        <v>1184</v>
      </c>
      <c r="G1" s="7" t="s">
        <v>186</v>
      </c>
      <c r="H1" s="9" t="s">
        <v>160</v>
      </c>
      <c r="I1" s="10" t="s">
        <v>161</v>
      </c>
      <c r="J1" s="10" t="s">
        <v>162</v>
      </c>
      <c r="K1" s="7" t="s">
        <v>163</v>
      </c>
    </row>
    <row r="2" spans="1:12" s="1" customFormat="1" x14ac:dyDescent="0.2">
      <c r="A2" s="11" t="s">
        <v>1206</v>
      </c>
      <c r="B2" s="11" t="s">
        <v>1213</v>
      </c>
      <c r="C2" s="12" t="s">
        <v>74</v>
      </c>
      <c r="D2" s="12" t="s">
        <v>834</v>
      </c>
      <c r="E2" s="12" t="s">
        <v>1215</v>
      </c>
      <c r="F2" s="13" t="s">
        <v>425</v>
      </c>
      <c r="G2" s="12" t="s">
        <v>152</v>
      </c>
      <c r="H2" s="14">
        <v>3150000</v>
      </c>
      <c r="I2" s="15" t="s">
        <v>623</v>
      </c>
      <c r="J2" s="15" t="s">
        <v>624</v>
      </c>
      <c r="K2" s="12" t="s">
        <v>164</v>
      </c>
      <c r="L2" s="1" t="str">
        <f t="shared" ref="L2:L33" si="0">E2&amp;I2&amp;J2</f>
        <v xml:space="preserve">TIGER 200944.472002-73.204986
</v>
      </c>
    </row>
    <row r="3" spans="1:12" s="1" customFormat="1" ht="11.45" x14ac:dyDescent="0.2">
      <c r="A3" s="11" t="s">
        <v>1206</v>
      </c>
      <c r="B3" s="11" t="s">
        <v>1214</v>
      </c>
      <c r="C3" s="12" t="s">
        <v>47</v>
      </c>
      <c r="D3" s="12" t="s">
        <v>862</v>
      </c>
      <c r="E3" s="12" t="s">
        <v>1215</v>
      </c>
      <c r="F3" s="13" t="s">
        <v>425</v>
      </c>
      <c r="G3" s="12" t="s">
        <v>124</v>
      </c>
      <c r="H3" s="14">
        <v>3500000</v>
      </c>
      <c r="I3" s="15" t="s">
        <v>699</v>
      </c>
      <c r="J3" s="15" t="s">
        <v>700</v>
      </c>
      <c r="K3" s="12" t="s">
        <v>164</v>
      </c>
      <c r="L3" s="1" t="str">
        <f t="shared" si="0"/>
        <v xml:space="preserve">TIGER 200948.407452-114.339447
</v>
      </c>
    </row>
    <row r="4" spans="1:12" s="1" customFormat="1" ht="11.45" x14ac:dyDescent="0.2">
      <c r="A4" s="11" t="s">
        <v>1208</v>
      </c>
      <c r="B4" s="11" t="s">
        <v>1214</v>
      </c>
      <c r="C4" s="12" t="s">
        <v>1</v>
      </c>
      <c r="D4" s="12" t="s">
        <v>832</v>
      </c>
      <c r="E4" s="12" t="s">
        <v>1215</v>
      </c>
      <c r="F4" s="13" t="s">
        <v>430</v>
      </c>
      <c r="G4" s="12" t="s">
        <v>83</v>
      </c>
      <c r="H4" s="14">
        <v>3640000</v>
      </c>
      <c r="I4" s="15" t="s">
        <v>615</v>
      </c>
      <c r="J4" s="15" t="s">
        <v>616</v>
      </c>
      <c r="K4" s="12" t="s">
        <v>164</v>
      </c>
      <c r="L4" s="1" t="str">
        <f t="shared" si="0"/>
        <v xml:space="preserve">TIGER 200958.299255-134.398544
</v>
      </c>
    </row>
    <row r="5" spans="1:12" s="1" customFormat="1" ht="11.45" x14ac:dyDescent="0.2">
      <c r="A5" s="11" t="s">
        <v>1206</v>
      </c>
      <c r="B5" s="11" t="s">
        <v>1213</v>
      </c>
      <c r="C5" s="12" t="s">
        <v>22</v>
      </c>
      <c r="D5" s="12" t="s">
        <v>842</v>
      </c>
      <c r="E5" s="12" t="s">
        <v>1215</v>
      </c>
      <c r="F5" s="13" t="s">
        <v>425</v>
      </c>
      <c r="G5" s="12" t="s">
        <v>100</v>
      </c>
      <c r="H5" s="14">
        <v>5600000</v>
      </c>
      <c r="I5" s="15" t="s">
        <v>658</v>
      </c>
      <c r="J5" s="15" t="s">
        <v>659</v>
      </c>
      <c r="K5" s="12" t="s">
        <v>164</v>
      </c>
      <c r="L5" s="1" t="str">
        <f t="shared" si="0"/>
        <v xml:space="preserve">TIGER 200942.494395-90.665565
</v>
      </c>
    </row>
    <row r="6" spans="1:12" s="1" customFormat="1" x14ac:dyDescent="0.2">
      <c r="A6" s="11" t="s">
        <v>1206</v>
      </c>
      <c r="B6" s="11" t="s">
        <v>1214</v>
      </c>
      <c r="C6" s="12" t="s">
        <v>82</v>
      </c>
      <c r="D6" s="12" t="s">
        <v>1176</v>
      </c>
      <c r="E6" s="12" t="s">
        <v>1215</v>
      </c>
      <c r="F6" s="13" t="s">
        <v>425</v>
      </c>
      <c r="G6" s="12" t="s">
        <v>159</v>
      </c>
      <c r="H6" s="14">
        <v>6000000</v>
      </c>
      <c r="I6" s="15" t="s">
        <v>617</v>
      </c>
      <c r="J6" s="15" t="s">
        <v>618</v>
      </c>
      <c r="K6" s="12" t="s">
        <v>164</v>
      </c>
      <c r="L6" s="1" t="str">
        <f t="shared" si="0"/>
        <v xml:space="preserve">TIGER 200944.477740-109.560485
</v>
      </c>
    </row>
    <row r="7" spans="1:12" s="1" customFormat="1" ht="11.45" x14ac:dyDescent="0.2">
      <c r="A7" s="11" t="s">
        <v>1208</v>
      </c>
      <c r="B7" s="11" t="s">
        <v>1213</v>
      </c>
      <c r="C7" s="12" t="s">
        <v>27</v>
      </c>
      <c r="D7" s="12" t="s">
        <v>858</v>
      </c>
      <c r="E7" s="12" t="s">
        <v>1215</v>
      </c>
      <c r="F7" s="13" t="s">
        <v>1001</v>
      </c>
      <c r="G7" s="12" t="s">
        <v>105</v>
      </c>
      <c r="H7" s="14">
        <v>6000000</v>
      </c>
      <c r="I7" s="15" t="s">
        <v>689</v>
      </c>
      <c r="J7" s="15" t="s">
        <v>690</v>
      </c>
      <c r="K7" s="12" t="s">
        <v>164</v>
      </c>
      <c r="L7" s="1" t="str">
        <f t="shared" si="0"/>
        <v xml:space="preserve">TIGER 200938.687936-90.153812
</v>
      </c>
    </row>
    <row r="8" spans="1:12" s="1" customFormat="1" ht="11.45" x14ac:dyDescent="0.2">
      <c r="A8" s="11" t="s">
        <v>1207</v>
      </c>
      <c r="B8" s="11" t="s">
        <v>1213</v>
      </c>
      <c r="C8" s="12" t="s">
        <v>23</v>
      </c>
      <c r="D8" s="12" t="s">
        <v>830</v>
      </c>
      <c r="E8" s="12" t="s">
        <v>1215</v>
      </c>
      <c r="F8" s="13" t="s">
        <v>435</v>
      </c>
      <c r="G8" s="12" t="s">
        <v>101</v>
      </c>
      <c r="H8" s="14">
        <v>8463000</v>
      </c>
      <c r="I8" s="15" t="s">
        <v>611</v>
      </c>
      <c r="J8" s="15" t="s">
        <v>612</v>
      </c>
      <c r="K8" s="12" t="s">
        <v>164</v>
      </c>
      <c r="L8" s="1" t="str">
        <f t="shared" si="0"/>
        <v xml:space="preserve">TIGER 200942.021770 -93.611961
</v>
      </c>
    </row>
    <row r="9" spans="1:12" s="1" customFormat="1" ht="11.45" x14ac:dyDescent="0.2">
      <c r="A9" s="11" t="s">
        <v>1206</v>
      </c>
      <c r="B9" s="11" t="s">
        <v>1213</v>
      </c>
      <c r="C9" s="12" t="s">
        <v>3</v>
      </c>
      <c r="D9" s="12" t="s">
        <v>833</v>
      </c>
      <c r="E9" s="12" t="s">
        <v>1215</v>
      </c>
      <c r="F9" s="13" t="s">
        <v>425</v>
      </c>
      <c r="G9" s="12" t="s">
        <v>85</v>
      </c>
      <c r="H9" s="14">
        <v>10000000</v>
      </c>
      <c r="I9" s="15" t="s">
        <v>619</v>
      </c>
      <c r="J9" s="15" t="s">
        <v>620</v>
      </c>
      <c r="K9" s="12" t="s">
        <v>164</v>
      </c>
      <c r="L9" s="1" t="str">
        <f t="shared" si="0"/>
        <v xml:space="preserve">TIGER 200936.434491-93.723292
</v>
      </c>
    </row>
    <row r="10" spans="1:12" s="1" customFormat="1" ht="11.45" x14ac:dyDescent="0.2">
      <c r="A10" s="11" t="s">
        <v>1206</v>
      </c>
      <c r="B10" s="11" t="s">
        <v>1213</v>
      </c>
      <c r="C10" s="12" t="s">
        <v>49</v>
      </c>
      <c r="D10" s="12" t="s">
        <v>1179</v>
      </c>
      <c r="E10" s="12" t="s">
        <v>1215</v>
      </c>
      <c r="F10" s="13" t="s">
        <v>425</v>
      </c>
      <c r="G10" s="12" t="s">
        <v>126</v>
      </c>
      <c r="H10" s="14">
        <v>10000000</v>
      </c>
      <c r="I10" s="15" t="s">
        <v>640</v>
      </c>
      <c r="J10" s="15" t="s">
        <v>641</v>
      </c>
      <c r="K10" s="12" t="s">
        <v>164</v>
      </c>
      <c r="L10" s="1" t="str">
        <f t="shared" si="0"/>
        <v xml:space="preserve">TIGER 200935.739579-80.352142
</v>
      </c>
    </row>
    <row r="11" spans="1:12" s="1" customFormat="1" ht="11.45" x14ac:dyDescent="0.2">
      <c r="A11" s="11" t="s">
        <v>1206</v>
      </c>
      <c r="B11" s="11" t="s">
        <v>1213</v>
      </c>
      <c r="C11" s="12" t="s">
        <v>1187</v>
      </c>
      <c r="D11" s="12" t="s">
        <v>1180</v>
      </c>
      <c r="E11" s="12" t="s">
        <v>1215</v>
      </c>
      <c r="F11" s="13" t="s">
        <v>425</v>
      </c>
      <c r="G11" s="12" t="s">
        <v>145</v>
      </c>
      <c r="H11" s="14">
        <v>10000000</v>
      </c>
      <c r="I11" s="15" t="s">
        <v>642</v>
      </c>
      <c r="J11" s="15" t="s">
        <v>643</v>
      </c>
      <c r="K11" s="12" t="s">
        <v>164</v>
      </c>
      <c r="L11" s="1" t="str">
        <f t="shared" si="0"/>
        <v xml:space="preserve">TIGER 200934.388205-79.359719
</v>
      </c>
    </row>
    <row r="12" spans="1:12" s="1" customFormat="1" ht="11.45" x14ac:dyDescent="0.2">
      <c r="A12" s="11" t="s">
        <v>1206</v>
      </c>
      <c r="B12" s="11" t="s">
        <v>1214</v>
      </c>
      <c r="C12" s="12" t="s">
        <v>67</v>
      </c>
      <c r="D12" s="12" t="s">
        <v>1158</v>
      </c>
      <c r="E12" s="12" t="s">
        <v>1215</v>
      </c>
      <c r="F12" s="13" t="s">
        <v>425</v>
      </c>
      <c r="G12" s="12" t="s">
        <v>146</v>
      </c>
      <c r="H12" s="14">
        <v>10000000</v>
      </c>
      <c r="I12" s="15" t="s">
        <v>644</v>
      </c>
      <c r="J12" s="15" t="s">
        <v>645</v>
      </c>
      <c r="K12" s="12" t="s">
        <v>164</v>
      </c>
      <c r="L12" s="1" t="str">
        <f t="shared" si="0"/>
        <v xml:space="preserve">TIGER 200943.223942-102.714862
</v>
      </c>
    </row>
    <row r="13" spans="1:12" s="1" customFormat="1" ht="11.45" x14ac:dyDescent="0.2">
      <c r="A13" s="11" t="s">
        <v>1206</v>
      </c>
      <c r="B13" s="11" t="s">
        <v>1213</v>
      </c>
      <c r="C13" s="12" t="s">
        <v>66</v>
      </c>
      <c r="D13" s="12" t="s">
        <v>860</v>
      </c>
      <c r="E13" s="12" t="s">
        <v>1215</v>
      </c>
      <c r="F13" s="13" t="s">
        <v>425</v>
      </c>
      <c r="G13" s="12" t="s">
        <v>144</v>
      </c>
      <c r="H13" s="14">
        <v>10000000</v>
      </c>
      <c r="I13" s="15" t="s">
        <v>693</v>
      </c>
      <c r="J13" s="15" t="s">
        <v>694</v>
      </c>
      <c r="K13" s="12" t="s">
        <v>164</v>
      </c>
      <c r="L13" s="1" t="str">
        <f t="shared" si="0"/>
        <v xml:space="preserve">TIGER 200932.778264-79.935035
</v>
      </c>
    </row>
    <row r="14" spans="1:12" s="1" customFormat="1" ht="11.45" x14ac:dyDescent="0.2">
      <c r="A14" s="11" t="s">
        <v>1210</v>
      </c>
      <c r="B14" s="11" t="s">
        <v>1213</v>
      </c>
      <c r="C14" s="12" t="s">
        <v>12</v>
      </c>
      <c r="D14" s="12" t="s">
        <v>1167</v>
      </c>
      <c r="E14" s="12" t="s">
        <v>1215</v>
      </c>
      <c r="F14" s="13" t="s">
        <v>425</v>
      </c>
      <c r="G14" s="12" t="s">
        <v>92</v>
      </c>
      <c r="H14" s="14">
        <v>10000000</v>
      </c>
      <c r="I14" s="15">
        <v>39.834856000000002</v>
      </c>
      <c r="J14" s="15" t="s">
        <v>695</v>
      </c>
      <c r="K14" s="12" t="s">
        <v>164</v>
      </c>
      <c r="L14" s="1" t="str">
        <f t="shared" si="0"/>
        <v xml:space="preserve">TIGER 200939.834856-105.023417
</v>
      </c>
    </row>
    <row r="15" spans="1:12" s="1" customFormat="1" ht="11.45" x14ac:dyDescent="0.2">
      <c r="A15" s="11" t="s">
        <v>1206</v>
      </c>
      <c r="B15" s="11" t="s">
        <v>1214</v>
      </c>
      <c r="C15" s="12" t="s">
        <v>48</v>
      </c>
      <c r="D15" s="12" t="s">
        <v>840</v>
      </c>
      <c r="E15" s="12" t="s">
        <v>1215</v>
      </c>
      <c r="F15" s="13" t="s">
        <v>425</v>
      </c>
      <c r="G15" s="12" t="s">
        <v>125</v>
      </c>
      <c r="H15" s="14">
        <v>12000000</v>
      </c>
      <c r="I15" s="15" t="s">
        <v>652</v>
      </c>
      <c r="J15" s="15" t="s">
        <v>653</v>
      </c>
      <c r="K15" s="12" t="s">
        <v>164</v>
      </c>
      <c r="L15" s="1" t="str">
        <f t="shared" si="0"/>
        <v xml:space="preserve">TIGER 200947.430180-114.124502
</v>
      </c>
    </row>
    <row r="16" spans="1:12" s="1" customFormat="1" ht="11.45" x14ac:dyDescent="0.2">
      <c r="A16" s="11" t="s">
        <v>1208</v>
      </c>
      <c r="B16" s="11" t="s">
        <v>1213</v>
      </c>
      <c r="C16" s="12" t="s">
        <v>39</v>
      </c>
      <c r="D16" s="12" t="s">
        <v>1150</v>
      </c>
      <c r="E16" s="12" t="s">
        <v>1215</v>
      </c>
      <c r="F16" s="13" t="s">
        <v>430</v>
      </c>
      <c r="G16" s="12" t="s">
        <v>1196</v>
      </c>
      <c r="H16" s="14">
        <v>14000000</v>
      </c>
      <c r="I16" s="15" t="s">
        <v>681</v>
      </c>
      <c r="J16" s="15" t="s">
        <v>682</v>
      </c>
      <c r="K16" s="12" t="s">
        <v>164</v>
      </c>
      <c r="L16" s="1" t="str">
        <f t="shared" si="0"/>
        <v xml:space="preserve">TIGER 200944.378059-69.003342
</v>
      </c>
    </row>
    <row r="17" spans="1:12" s="1" customFormat="1" x14ac:dyDescent="0.2">
      <c r="A17" s="11" t="s">
        <v>1206</v>
      </c>
      <c r="B17" s="11" t="s">
        <v>1214</v>
      </c>
      <c r="C17" s="12" t="s">
        <v>35</v>
      </c>
      <c r="D17" s="12" t="s">
        <v>831</v>
      </c>
      <c r="E17" s="12" t="s">
        <v>1215</v>
      </c>
      <c r="F17" s="13" t="s">
        <v>1001</v>
      </c>
      <c r="G17" s="12" t="s">
        <v>111</v>
      </c>
      <c r="H17" s="14">
        <v>17551028</v>
      </c>
      <c r="I17" s="15" t="s">
        <v>613</v>
      </c>
      <c r="J17" s="15" t="s">
        <v>614</v>
      </c>
      <c r="K17" s="12" t="s">
        <v>164</v>
      </c>
      <c r="L17" s="1" t="str">
        <f t="shared" si="0"/>
        <v xml:space="preserve">TIGER 200936.915812-82.977290
</v>
      </c>
    </row>
    <row r="18" spans="1:12" s="1" customFormat="1" ht="11.45" x14ac:dyDescent="0.2">
      <c r="A18" s="11" t="s">
        <v>1209</v>
      </c>
      <c r="B18" s="11" t="s">
        <v>1213</v>
      </c>
      <c r="C18" s="12" t="s">
        <v>37</v>
      </c>
      <c r="D18" s="12" t="s">
        <v>1177</v>
      </c>
      <c r="E18" s="12" t="s">
        <v>1215</v>
      </c>
      <c r="F18" s="13" t="s">
        <v>1001</v>
      </c>
      <c r="G18" s="12" t="s">
        <v>115</v>
      </c>
      <c r="H18" s="14">
        <v>20000000</v>
      </c>
      <c r="I18" s="15" t="s">
        <v>634</v>
      </c>
      <c r="J18" s="15" t="s">
        <v>635</v>
      </c>
      <c r="K18" s="12" t="s">
        <v>164</v>
      </c>
      <c r="L18" s="1" t="str">
        <f t="shared" si="0"/>
        <v>TIGER 200941.637541-70.931085</v>
      </c>
    </row>
    <row r="19" spans="1:12" s="1" customFormat="1" ht="11.45" x14ac:dyDescent="0.2">
      <c r="A19" s="11" t="s">
        <v>1207</v>
      </c>
      <c r="B19" s="11" t="s">
        <v>1213</v>
      </c>
      <c r="C19" s="12" t="s">
        <v>58</v>
      </c>
      <c r="D19" s="12" t="s">
        <v>839</v>
      </c>
      <c r="E19" s="12" t="s">
        <v>1215</v>
      </c>
      <c r="F19" s="13" t="s">
        <v>435</v>
      </c>
      <c r="G19" s="12" t="s">
        <v>134</v>
      </c>
      <c r="H19" s="14">
        <v>20000000</v>
      </c>
      <c r="I19" s="15" t="s">
        <v>650</v>
      </c>
      <c r="J19" s="15" t="s">
        <v>651</v>
      </c>
      <c r="K19" s="12" t="s">
        <v>164</v>
      </c>
      <c r="L19" s="1" t="str">
        <f t="shared" si="0"/>
        <v xml:space="preserve">TIGER 200941.147591-81.359553
</v>
      </c>
    </row>
    <row r="20" spans="1:12" s="1" customFormat="1" x14ac:dyDescent="0.2">
      <c r="A20" s="11" t="s">
        <v>1206</v>
      </c>
      <c r="B20" s="11" t="s">
        <v>1214</v>
      </c>
      <c r="C20" s="12" t="s">
        <v>32</v>
      </c>
      <c r="D20" s="12" t="s">
        <v>843</v>
      </c>
      <c r="E20" s="12" t="s">
        <v>1215</v>
      </c>
      <c r="F20" s="13" t="s">
        <v>425</v>
      </c>
      <c r="G20" s="12" t="s">
        <v>107</v>
      </c>
      <c r="H20" s="14">
        <v>20000000</v>
      </c>
      <c r="I20" s="15" t="s">
        <v>660</v>
      </c>
      <c r="J20" s="15" t="s">
        <v>661</v>
      </c>
      <c r="K20" s="12" t="s">
        <v>164</v>
      </c>
      <c r="L20" s="1" t="str">
        <f t="shared" si="0"/>
        <v xml:space="preserve">TIGER 200938.729677-85.370541
</v>
      </c>
    </row>
    <row r="21" spans="1:12" s="1" customFormat="1" ht="11.45" x14ac:dyDescent="0.2">
      <c r="A21" s="11" t="s">
        <v>1208</v>
      </c>
      <c r="B21" s="11" t="s">
        <v>1213</v>
      </c>
      <c r="C21" s="12" t="s">
        <v>46</v>
      </c>
      <c r="D21" s="12" t="s">
        <v>851</v>
      </c>
      <c r="E21" s="12" t="s">
        <v>1215</v>
      </c>
      <c r="F21" s="13" t="s">
        <v>430</v>
      </c>
      <c r="G21" s="12" t="s">
        <v>1121</v>
      </c>
      <c r="H21" s="14">
        <v>20000000</v>
      </c>
      <c r="I21" s="15" t="s">
        <v>672</v>
      </c>
      <c r="J21" s="15" t="s">
        <v>673</v>
      </c>
      <c r="K21" s="12" t="s">
        <v>164</v>
      </c>
      <c r="L21" s="1" t="str">
        <f t="shared" si="0"/>
        <v xml:space="preserve">TIGER 200930.377560-89.097362
</v>
      </c>
    </row>
    <row r="22" spans="1:12" s="1" customFormat="1" ht="11.45" x14ac:dyDescent="0.2">
      <c r="A22" s="11" t="s">
        <v>1207</v>
      </c>
      <c r="B22" s="11" t="s">
        <v>1213</v>
      </c>
      <c r="C22" s="12" t="s">
        <v>1195</v>
      </c>
      <c r="D22" s="12" t="s">
        <v>855</v>
      </c>
      <c r="E22" s="12" t="s">
        <v>1215</v>
      </c>
      <c r="F22" s="13" t="s">
        <v>435</v>
      </c>
      <c r="G22" s="12" t="s">
        <v>113</v>
      </c>
      <c r="H22" s="14">
        <v>20000000</v>
      </c>
      <c r="I22" s="15" t="s">
        <v>680</v>
      </c>
      <c r="J22" s="15">
        <v>-71.012900999999999</v>
      </c>
      <c r="K22" s="12" t="s">
        <v>164</v>
      </c>
      <c r="L22" s="1" t="str">
        <f t="shared" si="0"/>
        <v>TIGER 200942.406803-71.012901</v>
      </c>
    </row>
    <row r="23" spans="1:12" s="1" customFormat="1" x14ac:dyDescent="0.2">
      <c r="A23" s="11" t="s">
        <v>1210</v>
      </c>
      <c r="B23" s="11" t="s">
        <v>1213</v>
      </c>
      <c r="C23" s="12" t="s">
        <v>70</v>
      </c>
      <c r="D23" s="12" t="s">
        <v>1161</v>
      </c>
      <c r="E23" s="12" t="s">
        <v>1215</v>
      </c>
      <c r="F23" s="13" t="s">
        <v>425</v>
      </c>
      <c r="G23" s="12" t="s">
        <v>149</v>
      </c>
      <c r="H23" s="14">
        <v>20000000</v>
      </c>
      <c r="I23" s="15" t="s">
        <v>687</v>
      </c>
      <c r="J23" s="15" t="s">
        <v>688</v>
      </c>
      <c r="K23" s="12" t="s">
        <v>164</v>
      </c>
      <c r="L23" s="1" t="str">
        <f t="shared" si="0"/>
        <v xml:space="preserve">TIGER 200932.668812-96.961009
</v>
      </c>
    </row>
    <row r="24" spans="1:12" s="1" customFormat="1" ht="11.45" x14ac:dyDescent="0.2">
      <c r="A24" s="11" t="s">
        <v>1206</v>
      </c>
      <c r="B24" s="11" t="s">
        <v>1213</v>
      </c>
      <c r="C24" s="12" t="s">
        <v>5</v>
      </c>
      <c r="D24" s="12" t="s">
        <v>848</v>
      </c>
      <c r="E24" s="12" t="s">
        <v>1215</v>
      </c>
      <c r="F24" s="13" t="s">
        <v>425</v>
      </c>
      <c r="G24" s="12" t="s">
        <v>87</v>
      </c>
      <c r="H24" s="14">
        <v>20200000</v>
      </c>
      <c r="I24" s="15">
        <v>32.567883999999999</v>
      </c>
      <c r="J24" s="15" t="s">
        <v>669</v>
      </c>
      <c r="K24" s="12" t="s">
        <v>164</v>
      </c>
      <c r="L24" s="1" t="str">
        <f t="shared" si="0"/>
        <v xml:space="preserve">TIGER 200932.567884-117.040572
</v>
      </c>
    </row>
    <row r="25" spans="1:12" s="1" customFormat="1" ht="11.45" x14ac:dyDescent="0.2">
      <c r="A25" s="11" t="s">
        <v>1206</v>
      </c>
      <c r="B25" s="11" t="s">
        <v>1213</v>
      </c>
      <c r="C25" s="12" t="s">
        <v>1188</v>
      </c>
      <c r="D25" s="12" t="s">
        <v>838</v>
      </c>
      <c r="E25" s="12" t="s">
        <v>1215</v>
      </c>
      <c r="F25" s="13" t="s">
        <v>1189</v>
      </c>
      <c r="G25" s="12" t="s">
        <v>108</v>
      </c>
      <c r="H25" s="14">
        <v>20500000</v>
      </c>
      <c r="I25" s="15" t="s">
        <v>646</v>
      </c>
      <c r="J25" s="15" t="s">
        <v>647</v>
      </c>
      <c r="K25" s="12" t="s">
        <v>164</v>
      </c>
      <c r="L25" s="1" t="str">
        <f t="shared" si="0"/>
        <v xml:space="preserve">TIGER 200939.766878-86.17543
</v>
      </c>
    </row>
    <row r="26" spans="1:12" s="1" customFormat="1" ht="11.45" x14ac:dyDescent="0.2">
      <c r="A26" s="11" t="s">
        <v>1206</v>
      </c>
      <c r="B26" s="11" t="s">
        <v>1213</v>
      </c>
      <c r="C26" s="12" t="s">
        <v>80</v>
      </c>
      <c r="D26" s="12" t="s">
        <v>849</v>
      </c>
      <c r="E26" s="12" t="s">
        <v>1215</v>
      </c>
      <c r="F26" s="13" t="s">
        <v>425</v>
      </c>
      <c r="G26" s="12" t="s">
        <v>157</v>
      </c>
      <c r="H26" s="14">
        <v>21500000</v>
      </c>
      <c r="I26" s="15" t="s">
        <v>670</v>
      </c>
      <c r="J26" s="15" t="s">
        <v>671</v>
      </c>
      <c r="K26" s="12" t="s">
        <v>164</v>
      </c>
      <c r="L26" s="1" t="str">
        <f t="shared" si="0"/>
        <v xml:space="preserve">TIGER 200943.041310-87.912804
</v>
      </c>
    </row>
    <row r="27" spans="1:12" s="1" customFormat="1" x14ac:dyDescent="0.2">
      <c r="A27" s="11" t="s">
        <v>1207</v>
      </c>
      <c r="B27" s="11" t="s">
        <v>1213</v>
      </c>
      <c r="C27" s="12" t="s">
        <v>28</v>
      </c>
      <c r="D27" s="12" t="s">
        <v>847</v>
      </c>
      <c r="E27" s="12" t="s">
        <v>1215</v>
      </c>
      <c r="F27" s="13" t="s">
        <v>435</v>
      </c>
      <c r="G27" s="12" t="s">
        <v>1120</v>
      </c>
      <c r="H27" s="14">
        <v>22000000</v>
      </c>
      <c r="I27" s="15" t="s">
        <v>667</v>
      </c>
      <c r="J27" s="15" t="s">
        <v>668</v>
      </c>
      <c r="K27" s="12" t="s">
        <v>164</v>
      </c>
      <c r="L27" s="1" t="str">
        <f t="shared" si="0"/>
        <v xml:space="preserve">TIGER 200940.507686-89.002381
</v>
      </c>
    </row>
    <row r="28" spans="1:12" s="1" customFormat="1" ht="11.45" x14ac:dyDescent="0.2">
      <c r="A28" s="11" t="s">
        <v>1208</v>
      </c>
      <c r="B28" s="11" t="s">
        <v>1213</v>
      </c>
      <c r="C28" s="12" t="s">
        <v>1194</v>
      </c>
      <c r="D28" s="12" t="s">
        <v>854</v>
      </c>
      <c r="E28" s="12" t="s">
        <v>1215</v>
      </c>
      <c r="F28" s="13" t="s">
        <v>430</v>
      </c>
      <c r="G28" s="12" t="s">
        <v>142</v>
      </c>
      <c r="H28" s="14">
        <v>22300000</v>
      </c>
      <c r="I28" s="15">
        <v>41.566054999999999</v>
      </c>
      <c r="J28" s="15">
        <v>-71.450648000000001</v>
      </c>
      <c r="K28" s="12" t="s">
        <v>164</v>
      </c>
      <c r="L28" s="1" t="str">
        <f t="shared" si="0"/>
        <v>TIGER 200941.566055-71.450648</v>
      </c>
    </row>
    <row r="29" spans="1:12" s="1" customFormat="1" ht="11.45" x14ac:dyDescent="0.2">
      <c r="A29" s="11" t="s">
        <v>1207</v>
      </c>
      <c r="B29" s="11" t="s">
        <v>1213</v>
      </c>
      <c r="C29" s="12" t="s">
        <v>71</v>
      </c>
      <c r="D29" s="12" t="s">
        <v>836</v>
      </c>
      <c r="E29" s="12" t="s">
        <v>1215</v>
      </c>
      <c r="F29" s="13" t="s">
        <v>435</v>
      </c>
      <c r="G29" s="12" t="s">
        <v>150</v>
      </c>
      <c r="H29" s="14">
        <v>23000000</v>
      </c>
      <c r="I29" s="15" t="s">
        <v>630</v>
      </c>
      <c r="J29" s="15" t="s">
        <v>631</v>
      </c>
      <c r="K29" s="12" t="s">
        <v>164</v>
      </c>
      <c r="L29" s="1" t="str">
        <f t="shared" si="0"/>
        <v xml:space="preserve">TIGER 200932.790685-96.804271
</v>
      </c>
    </row>
    <row r="30" spans="1:12" s="1" customFormat="1" ht="11.45" x14ac:dyDescent="0.2">
      <c r="A30" s="11" t="s">
        <v>1206</v>
      </c>
      <c r="B30" s="11" t="s">
        <v>1213</v>
      </c>
      <c r="C30" s="12" t="s">
        <v>1192</v>
      </c>
      <c r="D30" s="12" t="s">
        <v>850</v>
      </c>
      <c r="E30" s="12" t="s">
        <v>1215</v>
      </c>
      <c r="F30" s="13" t="s">
        <v>1189</v>
      </c>
      <c r="G30" s="12" t="s">
        <v>139</v>
      </c>
      <c r="H30" s="14">
        <v>23000000</v>
      </c>
      <c r="I30" s="15">
        <v>39.952343999999997</v>
      </c>
      <c r="J30" s="15">
        <v>-75.163482999999999</v>
      </c>
      <c r="K30" s="12" t="s">
        <v>164</v>
      </c>
      <c r="L30" s="1" t="str">
        <f t="shared" si="0"/>
        <v>TIGER 200939.952344-75.163483</v>
      </c>
    </row>
    <row r="31" spans="1:12" s="1" customFormat="1" ht="11.45" x14ac:dyDescent="0.2">
      <c r="A31" s="11" t="s">
        <v>1207</v>
      </c>
      <c r="B31" s="11" t="s">
        <v>1213</v>
      </c>
      <c r="C31" s="12" t="s">
        <v>1193</v>
      </c>
      <c r="D31" s="12" t="s">
        <v>852</v>
      </c>
      <c r="E31" s="12" t="s">
        <v>1215</v>
      </c>
      <c r="F31" s="13" t="s">
        <v>425</v>
      </c>
      <c r="G31" s="12" t="s">
        <v>136</v>
      </c>
      <c r="H31" s="14">
        <v>23203988</v>
      </c>
      <c r="I31" s="15" t="s">
        <v>674</v>
      </c>
      <c r="J31" s="15" t="s">
        <v>675</v>
      </c>
      <c r="K31" s="12" t="s">
        <v>164</v>
      </c>
      <c r="L31" s="1" t="str">
        <f t="shared" si="0"/>
        <v xml:space="preserve">TIGER 200945.517328-122.680545
</v>
      </c>
    </row>
    <row r="32" spans="1:12" s="1" customFormat="1" ht="11.45" x14ac:dyDescent="0.2">
      <c r="A32" s="11" t="s">
        <v>1208</v>
      </c>
      <c r="B32" s="11" t="s">
        <v>1213</v>
      </c>
      <c r="C32" s="12" t="s">
        <v>21</v>
      </c>
      <c r="D32" s="12" t="s">
        <v>1181</v>
      </c>
      <c r="E32" s="12" t="s">
        <v>1215</v>
      </c>
      <c r="F32" s="13" t="s">
        <v>430</v>
      </c>
      <c r="G32" s="12" t="s">
        <v>99</v>
      </c>
      <c r="H32" s="14">
        <v>24500000</v>
      </c>
      <c r="I32" s="15" t="s">
        <v>678</v>
      </c>
      <c r="J32" s="15" t="s">
        <v>679</v>
      </c>
      <c r="K32" s="12" t="s">
        <v>164</v>
      </c>
      <c r="L32" s="1" t="str">
        <f t="shared" si="0"/>
        <v xml:space="preserve">TIGER 200921.317464-157.884049
</v>
      </c>
    </row>
    <row r="33" spans="1:12" s="1" customFormat="1" x14ac:dyDescent="0.2">
      <c r="A33" s="11" t="s">
        <v>1207</v>
      </c>
      <c r="B33" s="11" t="s">
        <v>1213</v>
      </c>
      <c r="C33" s="12" t="s">
        <v>41</v>
      </c>
      <c r="D33" s="12" t="s">
        <v>1174</v>
      </c>
      <c r="E33" s="12" t="s">
        <v>1215</v>
      </c>
      <c r="F33" s="13" t="s">
        <v>435</v>
      </c>
      <c r="G33" s="12" t="s">
        <v>118</v>
      </c>
      <c r="H33" s="14">
        <v>25000000</v>
      </c>
      <c r="I33" s="15" t="s">
        <v>654</v>
      </c>
      <c r="J33" s="15" t="s">
        <v>655</v>
      </c>
      <c r="K33" s="12" t="s">
        <v>164</v>
      </c>
      <c r="L33" s="1" t="str">
        <f t="shared" si="0"/>
        <v xml:space="preserve">TIGER 200942.328781 -83.044642
</v>
      </c>
    </row>
    <row r="34" spans="1:12" s="1" customFormat="1" ht="11.45" x14ac:dyDescent="0.2">
      <c r="A34" s="11" t="s">
        <v>1206</v>
      </c>
      <c r="B34" s="11" t="s">
        <v>1213</v>
      </c>
      <c r="C34" s="12" t="s">
        <v>42</v>
      </c>
      <c r="D34" s="12" t="s">
        <v>1174</v>
      </c>
      <c r="E34" s="12" t="s">
        <v>1215</v>
      </c>
      <c r="F34" s="13" t="s">
        <v>425</v>
      </c>
      <c r="G34" s="12" t="s">
        <v>119</v>
      </c>
      <c r="H34" s="14">
        <v>30000000</v>
      </c>
      <c r="I34" s="15" t="s">
        <v>621</v>
      </c>
      <c r="J34" s="15" t="s">
        <v>622</v>
      </c>
      <c r="K34" s="12" t="s">
        <v>164</v>
      </c>
      <c r="L34" s="1" t="str">
        <f t="shared" ref="L34:L65" si="1">E34&amp;I34&amp;J34</f>
        <v xml:space="preserve">TIGER 200942.974323-82.422959
</v>
      </c>
    </row>
    <row r="35" spans="1:12" s="1" customFormat="1" ht="11.45" x14ac:dyDescent="0.2">
      <c r="A35" s="11" t="s">
        <v>1208</v>
      </c>
      <c r="B35" s="11" t="s">
        <v>1213</v>
      </c>
      <c r="C35" s="12" t="s">
        <v>9</v>
      </c>
      <c r="D35" s="12" t="s">
        <v>835</v>
      </c>
      <c r="E35" s="12" t="s">
        <v>1215</v>
      </c>
      <c r="F35" s="13" t="s">
        <v>430</v>
      </c>
      <c r="G35" s="12" t="s">
        <v>89</v>
      </c>
      <c r="H35" s="14">
        <v>30000000</v>
      </c>
      <c r="I35" s="15" t="s">
        <v>625</v>
      </c>
      <c r="J35" s="15" t="s">
        <v>626</v>
      </c>
      <c r="K35" s="12" t="s">
        <v>164</v>
      </c>
      <c r="L35" s="1" t="str">
        <f t="shared" si="1"/>
        <v xml:space="preserve">TIGER 200938.159304-121.798367
</v>
      </c>
    </row>
    <row r="36" spans="1:12" s="1" customFormat="1" ht="11.45" x14ac:dyDescent="0.2">
      <c r="A36" s="11" t="s">
        <v>1206</v>
      </c>
      <c r="B36" s="11" t="s">
        <v>1213</v>
      </c>
      <c r="C36" s="12" t="s">
        <v>76</v>
      </c>
      <c r="D36" s="12" t="s">
        <v>841</v>
      </c>
      <c r="E36" s="12" t="s">
        <v>1215</v>
      </c>
      <c r="F36" s="13" t="s">
        <v>425</v>
      </c>
      <c r="G36" s="12" t="s">
        <v>154</v>
      </c>
      <c r="H36" s="14">
        <v>30000000</v>
      </c>
      <c r="I36" s="15" t="s">
        <v>656</v>
      </c>
      <c r="J36" s="15" t="s">
        <v>657</v>
      </c>
      <c r="K36" s="12" t="s">
        <v>164</v>
      </c>
      <c r="L36" s="1" t="str">
        <f t="shared" si="1"/>
        <v xml:space="preserve">TIGER 200947.608759-122.332613
</v>
      </c>
    </row>
    <row r="37" spans="1:12" s="1" customFormat="1" ht="11.45" x14ac:dyDescent="0.2">
      <c r="A37" s="11" t="s">
        <v>1206</v>
      </c>
      <c r="B37" s="11" t="s">
        <v>1214</v>
      </c>
      <c r="C37" s="12" t="s">
        <v>53</v>
      </c>
      <c r="D37" s="12" t="s">
        <v>861</v>
      </c>
      <c r="E37" s="12" t="s">
        <v>1215</v>
      </c>
      <c r="F37" s="13" t="s">
        <v>425</v>
      </c>
      <c r="G37" s="12" t="s">
        <v>130</v>
      </c>
      <c r="H37" s="14">
        <v>31000000</v>
      </c>
      <c r="I37" s="15" t="s">
        <v>697</v>
      </c>
      <c r="J37" s="15" t="s">
        <v>698</v>
      </c>
      <c r="K37" s="12" t="s">
        <v>164</v>
      </c>
      <c r="L37" s="1" t="str">
        <f t="shared" si="1"/>
        <v xml:space="preserve">TIGER 200936.085588-108.273773
</v>
      </c>
    </row>
    <row r="38" spans="1:12" s="1" customFormat="1" ht="11.45" x14ac:dyDescent="0.2">
      <c r="A38" s="11" t="s">
        <v>1206</v>
      </c>
      <c r="B38" s="11" t="s">
        <v>1213</v>
      </c>
      <c r="C38" s="12" t="s">
        <v>10</v>
      </c>
      <c r="D38" s="12" t="s">
        <v>829</v>
      </c>
      <c r="E38" s="12" t="s">
        <v>1215</v>
      </c>
      <c r="F38" s="13" t="s">
        <v>1001</v>
      </c>
      <c r="G38" s="12" t="s">
        <v>90</v>
      </c>
      <c r="H38" s="14">
        <v>33800000</v>
      </c>
      <c r="I38" s="15" t="s">
        <v>609</v>
      </c>
      <c r="J38" s="15" t="s">
        <v>610</v>
      </c>
      <c r="K38" s="12" t="s">
        <v>164</v>
      </c>
      <c r="L38" s="1" t="str">
        <f t="shared" si="1"/>
        <v xml:space="preserve">TIGER 200934.072603-117.330146
</v>
      </c>
    </row>
    <row r="39" spans="1:12" s="1" customFormat="1" ht="11.45" x14ac:dyDescent="0.2">
      <c r="A39" s="11" t="s">
        <v>1207</v>
      </c>
      <c r="B39" s="11" t="s">
        <v>1213</v>
      </c>
      <c r="C39" s="12" t="s">
        <v>54</v>
      </c>
      <c r="D39" s="12" t="s">
        <v>856</v>
      </c>
      <c r="E39" s="12" t="s">
        <v>1215</v>
      </c>
      <c r="F39" s="13" t="s">
        <v>435</v>
      </c>
      <c r="G39" s="12" t="s">
        <v>131</v>
      </c>
      <c r="H39" s="14">
        <v>34400000</v>
      </c>
      <c r="I39" s="15" t="s">
        <v>683</v>
      </c>
      <c r="J39" s="15" t="s">
        <v>684</v>
      </c>
      <c r="K39" s="12" t="s">
        <v>164</v>
      </c>
      <c r="L39" s="1" t="str">
        <f t="shared" si="1"/>
        <v xml:space="preserve">TIGER 200936.174415-115.125346
</v>
      </c>
    </row>
    <row r="40" spans="1:12" s="11" customFormat="1" x14ac:dyDescent="0.2">
      <c r="A40" s="11" t="s">
        <v>1206</v>
      </c>
      <c r="B40" s="11" t="s">
        <v>1213</v>
      </c>
      <c r="C40" s="12" t="s">
        <v>44</v>
      </c>
      <c r="D40" s="12" t="s">
        <v>857</v>
      </c>
      <c r="E40" s="12" t="s">
        <v>1215</v>
      </c>
      <c r="F40" s="13" t="s">
        <v>435</v>
      </c>
      <c r="G40" s="12" t="s">
        <v>121</v>
      </c>
      <c r="H40" s="14">
        <v>35000000</v>
      </c>
      <c r="I40" s="15" t="s">
        <v>685</v>
      </c>
      <c r="J40" s="15" t="s">
        <v>686</v>
      </c>
      <c r="K40" s="12" t="s">
        <v>164</v>
      </c>
      <c r="L40" s="11" t="str">
        <f t="shared" si="1"/>
        <v xml:space="preserve">TIGER 200944.937540-93.088145
</v>
      </c>
    </row>
    <row r="41" spans="1:12" s="1" customFormat="1" ht="11.45" x14ac:dyDescent="0.2">
      <c r="A41" s="11" t="s">
        <v>1206</v>
      </c>
      <c r="B41" s="11" t="s">
        <v>1213</v>
      </c>
      <c r="C41" s="12" t="s">
        <v>75</v>
      </c>
      <c r="D41" s="12" t="s">
        <v>1162</v>
      </c>
      <c r="E41" s="12" t="s">
        <v>1215</v>
      </c>
      <c r="F41" s="13" t="s">
        <v>425</v>
      </c>
      <c r="G41" s="12" t="s">
        <v>153</v>
      </c>
      <c r="H41" s="14">
        <v>35000000</v>
      </c>
      <c r="I41" s="15" t="s">
        <v>696</v>
      </c>
      <c r="J41" s="15">
        <v>-117.359405</v>
      </c>
      <c r="K41" s="12" t="s">
        <v>164</v>
      </c>
      <c r="L41" s="1" t="str">
        <f t="shared" si="1"/>
        <v>TIGER 200947.719199-117.359405</v>
      </c>
    </row>
    <row r="42" spans="1:12" s="1" customFormat="1" ht="11.45" x14ac:dyDescent="0.2">
      <c r="A42" s="11" t="s">
        <v>1207</v>
      </c>
      <c r="B42" s="11" t="s">
        <v>1213</v>
      </c>
      <c r="C42" s="12" t="s">
        <v>36</v>
      </c>
      <c r="D42" s="12" t="s">
        <v>846</v>
      </c>
      <c r="E42" s="12" t="s">
        <v>1215</v>
      </c>
      <c r="F42" s="13" t="s">
        <v>435</v>
      </c>
      <c r="G42" s="12" t="s">
        <v>112</v>
      </c>
      <c r="H42" s="14">
        <v>45000000</v>
      </c>
      <c r="I42" s="15" t="s">
        <v>665</v>
      </c>
      <c r="J42" s="15" t="s">
        <v>666</v>
      </c>
      <c r="K42" s="12" t="s">
        <v>164</v>
      </c>
      <c r="L42" s="1" t="str">
        <f t="shared" si="1"/>
        <v xml:space="preserve">TIGER 200929.942981-90.088191
</v>
      </c>
    </row>
    <row r="43" spans="1:12" s="1" customFormat="1" ht="11.45" x14ac:dyDescent="0.2">
      <c r="A43" s="11" t="s">
        <v>1206</v>
      </c>
      <c r="B43" s="11" t="s">
        <v>1213</v>
      </c>
      <c r="C43" s="12" t="s">
        <v>7</v>
      </c>
      <c r="D43" s="12" t="s">
        <v>829</v>
      </c>
      <c r="E43" s="12" t="s">
        <v>1215</v>
      </c>
      <c r="F43" s="13" t="s">
        <v>425</v>
      </c>
      <c r="G43" s="12" t="s">
        <v>1140</v>
      </c>
      <c r="H43" s="14">
        <v>46000000</v>
      </c>
      <c r="I43" s="15" t="s">
        <v>632</v>
      </c>
      <c r="J43" s="15" t="s">
        <v>633</v>
      </c>
      <c r="K43" s="12" t="s">
        <v>164</v>
      </c>
      <c r="L43" s="1" t="str">
        <f t="shared" si="1"/>
        <v xml:space="preserve">TIGER 200937.774004-122.425743
</v>
      </c>
    </row>
    <row r="44" spans="1:12" s="1" customFormat="1" x14ac:dyDescent="0.2">
      <c r="A44" s="11" t="s">
        <v>1206</v>
      </c>
      <c r="B44" s="11" t="s">
        <v>1213</v>
      </c>
      <c r="C44" s="12" t="s">
        <v>60</v>
      </c>
      <c r="D44" s="12" t="s">
        <v>1178</v>
      </c>
      <c r="E44" s="12" t="s">
        <v>1215</v>
      </c>
      <c r="F44" s="13" t="s">
        <v>425</v>
      </c>
      <c r="G44" s="12" t="s">
        <v>135</v>
      </c>
      <c r="H44" s="14">
        <v>49480000</v>
      </c>
      <c r="I44" s="15" t="s">
        <v>638</v>
      </c>
      <c r="J44" s="15" t="s">
        <v>639</v>
      </c>
      <c r="K44" s="12" t="s">
        <v>164</v>
      </c>
      <c r="L44" s="1" t="str">
        <f t="shared" si="1"/>
        <v xml:space="preserve">TIGER 200936.146696-95.988536
</v>
      </c>
    </row>
    <row r="45" spans="1:12" s="1" customFormat="1" ht="11.45" x14ac:dyDescent="0.2">
      <c r="A45" s="11" t="s">
        <v>1207</v>
      </c>
      <c r="B45" s="11" t="s">
        <v>1213</v>
      </c>
      <c r="C45" s="12" t="s">
        <v>1190</v>
      </c>
      <c r="D45" s="12" t="s">
        <v>1191</v>
      </c>
      <c r="E45" s="12" t="s">
        <v>1215</v>
      </c>
      <c r="F45" s="13" t="s">
        <v>435</v>
      </c>
      <c r="G45" s="12" t="s">
        <v>123</v>
      </c>
      <c r="H45" s="14">
        <v>50000000</v>
      </c>
      <c r="I45" s="15" t="s">
        <v>648</v>
      </c>
      <c r="J45" s="15" t="s">
        <v>649</v>
      </c>
      <c r="K45" s="12" t="s">
        <v>164</v>
      </c>
      <c r="L45" s="1" t="str">
        <f t="shared" si="1"/>
        <v xml:space="preserve">TIGER 200939.107903-94.605632
</v>
      </c>
    </row>
    <row r="46" spans="1:12" s="1" customFormat="1" ht="11.45" x14ac:dyDescent="0.2">
      <c r="A46" s="11" t="s">
        <v>1207</v>
      </c>
      <c r="B46" s="11" t="s">
        <v>1213</v>
      </c>
      <c r="C46" s="12" t="s">
        <v>1186</v>
      </c>
      <c r="D46" s="12" t="s">
        <v>837</v>
      </c>
      <c r="E46" s="12" t="s">
        <v>1215</v>
      </c>
      <c r="F46" s="13" t="s">
        <v>435</v>
      </c>
      <c r="G46" s="12" t="s">
        <v>114</v>
      </c>
      <c r="H46" s="14">
        <v>55500000</v>
      </c>
      <c r="I46" s="15" t="s">
        <v>636</v>
      </c>
      <c r="J46" s="15" t="s">
        <v>637</v>
      </c>
      <c r="K46" s="12" t="s">
        <v>164</v>
      </c>
      <c r="L46" s="1" t="str">
        <f t="shared" si="1"/>
        <v>TIGER 200942.581507-71.792173</v>
      </c>
    </row>
    <row r="47" spans="1:12" s="1" customFormat="1" ht="11.45" x14ac:dyDescent="0.2">
      <c r="A47" s="11" t="s">
        <v>1207</v>
      </c>
      <c r="B47" s="11" t="s">
        <v>1213</v>
      </c>
      <c r="C47" s="12" t="s">
        <v>15</v>
      </c>
      <c r="D47" s="12" t="s">
        <v>853</v>
      </c>
      <c r="E47" s="12" t="s">
        <v>1215</v>
      </c>
      <c r="F47" s="13" t="s">
        <v>435</v>
      </c>
      <c r="G47" s="12" t="s">
        <v>93</v>
      </c>
      <c r="H47" s="14">
        <v>58838000</v>
      </c>
      <c r="I47" s="15" t="s">
        <v>676</v>
      </c>
      <c r="J47" s="15" t="s">
        <v>677</v>
      </c>
      <c r="K47" s="12" t="s">
        <v>164</v>
      </c>
      <c r="L47" s="1" t="str">
        <f t="shared" si="1"/>
        <v xml:space="preserve">TIGER 200938.882432-77.012057
</v>
      </c>
    </row>
    <row r="48" spans="1:12" s="1" customFormat="1" x14ac:dyDescent="0.2">
      <c r="A48" s="11" t="s">
        <v>1207</v>
      </c>
      <c r="B48" s="11" t="s">
        <v>1213</v>
      </c>
      <c r="C48" s="12" t="s">
        <v>4</v>
      </c>
      <c r="D48" s="12" t="s">
        <v>859</v>
      </c>
      <c r="E48" s="12" t="s">
        <v>1215</v>
      </c>
      <c r="F48" s="13" t="s">
        <v>435</v>
      </c>
      <c r="G48" s="12" t="s">
        <v>86</v>
      </c>
      <c r="H48" s="14">
        <v>63000000</v>
      </c>
      <c r="I48" s="15" t="s">
        <v>691</v>
      </c>
      <c r="J48" s="15" t="s">
        <v>692</v>
      </c>
      <c r="K48" s="12" t="s">
        <v>164</v>
      </c>
      <c r="L48" s="1" t="str">
        <f t="shared" si="1"/>
        <v xml:space="preserve">TIGER 200932.219807-110.960823
</v>
      </c>
    </row>
    <row r="49" spans="1:12" s="1" customFormat="1" ht="11.45" x14ac:dyDescent="0.2">
      <c r="A49" s="11" t="s">
        <v>1209</v>
      </c>
      <c r="B49" s="11" t="s">
        <v>1213</v>
      </c>
      <c r="C49" s="12" t="s">
        <v>55</v>
      </c>
      <c r="D49" s="12" t="s">
        <v>844</v>
      </c>
      <c r="E49" s="12" t="s">
        <v>1215</v>
      </c>
      <c r="F49" s="13" t="s">
        <v>435</v>
      </c>
      <c r="G49" s="12" t="s">
        <v>1119</v>
      </c>
      <c r="H49" s="14">
        <v>83000000</v>
      </c>
      <c r="I49" s="15" t="s">
        <v>662</v>
      </c>
      <c r="J49" s="15">
        <v>-73.993583999999998</v>
      </c>
      <c r="K49" s="12" t="s">
        <v>164</v>
      </c>
      <c r="L49" s="1" t="str">
        <f t="shared" si="1"/>
        <v>TIGER 200940.750564-73.993584</v>
      </c>
    </row>
    <row r="50" spans="1:12" s="1" customFormat="1" x14ac:dyDescent="0.2">
      <c r="A50" s="11" t="s">
        <v>1206</v>
      </c>
      <c r="B50" s="11" t="s">
        <v>1213</v>
      </c>
      <c r="C50" s="12" t="s">
        <v>38</v>
      </c>
      <c r="D50" s="12" t="s">
        <v>845</v>
      </c>
      <c r="E50" s="12" t="s">
        <v>1215</v>
      </c>
      <c r="F50" s="13" t="s">
        <v>1001</v>
      </c>
      <c r="G50" s="12" t="s">
        <v>116</v>
      </c>
      <c r="H50" s="14">
        <v>98000000</v>
      </c>
      <c r="I50" s="15" t="s">
        <v>663</v>
      </c>
      <c r="J50" s="15" t="s">
        <v>664</v>
      </c>
      <c r="K50" s="12" t="s">
        <v>164</v>
      </c>
      <c r="L50" s="1" t="str">
        <f t="shared" si="1"/>
        <v xml:space="preserve">TIGER 200939.619393-79.144435
</v>
      </c>
    </row>
    <row r="51" spans="1:12" s="1" customFormat="1" x14ac:dyDescent="0.2">
      <c r="A51" s="11" t="s">
        <v>1206</v>
      </c>
      <c r="B51" s="11" t="s">
        <v>1213</v>
      </c>
      <c r="C51" s="12" t="s">
        <v>29</v>
      </c>
      <c r="D51" s="12" t="s">
        <v>1156</v>
      </c>
      <c r="E51" s="12" t="s">
        <v>1215</v>
      </c>
      <c r="F51" s="13" t="s">
        <v>1001</v>
      </c>
      <c r="G51" s="12" t="s">
        <v>1139</v>
      </c>
      <c r="H51" s="14">
        <v>100000000</v>
      </c>
      <c r="I51" s="15" t="s">
        <v>627</v>
      </c>
      <c r="J51" s="15" t="s">
        <v>628</v>
      </c>
      <c r="K51" s="12" t="s">
        <v>164</v>
      </c>
      <c r="L51" s="1" t="str">
        <f t="shared" si="1"/>
        <v xml:space="preserve">TIGER 200941.883356-87.658874
</v>
      </c>
    </row>
    <row r="52" spans="1:12" s="1" customFormat="1" x14ac:dyDescent="0.2">
      <c r="A52" s="11" t="s">
        <v>1206</v>
      </c>
      <c r="B52" s="11" t="s">
        <v>1213</v>
      </c>
      <c r="C52" s="12" t="s">
        <v>2</v>
      </c>
      <c r="D52" s="12" t="s">
        <v>1185</v>
      </c>
      <c r="E52" s="12" t="s">
        <v>1215</v>
      </c>
      <c r="F52" s="13" t="s">
        <v>1001</v>
      </c>
      <c r="G52" s="12" t="s">
        <v>84</v>
      </c>
      <c r="H52" s="14">
        <v>105000000</v>
      </c>
      <c r="I52" s="15">
        <v>34.258890999999998</v>
      </c>
      <c r="J52" s="15" t="s">
        <v>629</v>
      </c>
      <c r="K52" s="12" t="s">
        <v>164</v>
      </c>
      <c r="L52" s="1" t="str">
        <f t="shared" si="1"/>
        <v xml:space="preserve">TIGER 200934.258891-88.737991
</v>
      </c>
    </row>
    <row r="53" spans="1:12" s="1" customFormat="1" x14ac:dyDescent="0.2">
      <c r="A53" s="11" t="s">
        <v>1206</v>
      </c>
      <c r="B53" s="11" t="s">
        <v>1214</v>
      </c>
      <c r="C53" s="12" t="s">
        <v>77</v>
      </c>
      <c r="D53" s="12" t="s">
        <v>871</v>
      </c>
      <c r="E53" s="12" t="s">
        <v>1216</v>
      </c>
      <c r="F53" s="13" t="s">
        <v>425</v>
      </c>
      <c r="G53" s="12" t="s">
        <v>155</v>
      </c>
      <c r="H53" s="14">
        <v>1010000</v>
      </c>
      <c r="I53" s="15" t="s">
        <v>545</v>
      </c>
      <c r="J53" s="15" t="s">
        <v>546</v>
      </c>
      <c r="K53" s="12" t="s">
        <v>164</v>
      </c>
      <c r="L53" s="1" t="str">
        <f t="shared" si="1"/>
        <v>TIGER 201046.287885-119.053543</v>
      </c>
    </row>
    <row r="54" spans="1:12" s="1" customFormat="1" x14ac:dyDescent="0.2">
      <c r="A54" s="11" t="s">
        <v>1206</v>
      </c>
      <c r="B54" s="11" t="s">
        <v>1214</v>
      </c>
      <c r="C54" s="12" t="s">
        <v>19</v>
      </c>
      <c r="D54" s="12" t="s">
        <v>884</v>
      </c>
      <c r="E54" s="12" t="s">
        <v>1216</v>
      </c>
      <c r="F54" s="13" t="s">
        <v>425</v>
      </c>
      <c r="G54" s="12" t="s">
        <v>97</v>
      </c>
      <c r="H54" s="14">
        <v>1491490</v>
      </c>
      <c r="I54" s="15" t="s">
        <v>591</v>
      </c>
      <c r="J54" s="15" t="s">
        <v>592</v>
      </c>
      <c r="K54" s="12" t="s">
        <v>164</v>
      </c>
      <c r="L54" s="1" t="str">
        <f t="shared" si="1"/>
        <v>TIGER 201032.539107-83.898085</v>
      </c>
    </row>
    <row r="55" spans="1:12" s="1" customFormat="1" x14ac:dyDescent="0.2">
      <c r="A55" s="11" t="s">
        <v>1207</v>
      </c>
      <c r="B55" s="11" t="s">
        <v>1214</v>
      </c>
      <c r="C55" s="12" t="s">
        <v>26</v>
      </c>
      <c r="D55" s="12" t="s">
        <v>874</v>
      </c>
      <c r="E55" s="12" t="s">
        <v>1216</v>
      </c>
      <c r="F55" s="13" t="s">
        <v>435</v>
      </c>
      <c r="G55" s="12" t="s">
        <v>104</v>
      </c>
      <c r="H55" s="14">
        <v>1500000</v>
      </c>
      <c r="I55" s="15" t="s">
        <v>563</v>
      </c>
      <c r="J55" s="15" t="s">
        <v>564</v>
      </c>
      <c r="K55" s="12" t="s">
        <v>164</v>
      </c>
      <c r="L55" s="1" t="str">
        <f t="shared" si="1"/>
        <v>TIGER 201046.736214-117.000816</v>
      </c>
    </row>
    <row r="56" spans="1:12" s="1" customFormat="1" x14ac:dyDescent="0.2">
      <c r="A56" s="11" t="s">
        <v>1209</v>
      </c>
      <c r="B56" s="11" t="s">
        <v>1214</v>
      </c>
      <c r="C56" s="12" t="s">
        <v>33</v>
      </c>
      <c r="D56" s="12" t="s">
        <v>889</v>
      </c>
      <c r="E56" s="12" t="s">
        <v>1216</v>
      </c>
      <c r="F56" s="13" t="s">
        <v>1001</v>
      </c>
      <c r="G56" s="12" t="s">
        <v>109</v>
      </c>
      <c r="H56" s="14">
        <v>1820100</v>
      </c>
      <c r="I56" s="15" t="s">
        <v>603</v>
      </c>
      <c r="J56" s="15" t="s">
        <v>604</v>
      </c>
      <c r="K56" s="12" t="s">
        <v>164</v>
      </c>
      <c r="L56" s="1" t="str">
        <f t="shared" si="1"/>
        <v>TIGER 201041.434362-85.02322</v>
      </c>
    </row>
    <row r="57" spans="1:12" s="1" customFormat="1" x14ac:dyDescent="0.2">
      <c r="A57" s="11" t="s">
        <v>1206</v>
      </c>
      <c r="B57" s="11" t="s">
        <v>1214</v>
      </c>
      <c r="C57" s="12" t="s">
        <v>61</v>
      </c>
      <c r="D57" s="12" t="s">
        <v>1151</v>
      </c>
      <c r="E57" s="12" t="s">
        <v>1216</v>
      </c>
      <c r="F57" s="13" t="s">
        <v>425</v>
      </c>
      <c r="G57" s="12" t="s">
        <v>137</v>
      </c>
      <c r="H57" s="14">
        <v>2000000</v>
      </c>
      <c r="I57" s="15" t="s">
        <v>547</v>
      </c>
      <c r="J57" s="15" t="s">
        <v>548</v>
      </c>
      <c r="K57" s="12" t="s">
        <v>164</v>
      </c>
      <c r="L57" s="1" t="str">
        <f t="shared" si="1"/>
        <v>TIGER 201045.267155-122.806034</v>
      </c>
    </row>
    <row r="58" spans="1:12" s="1" customFormat="1" x14ac:dyDescent="0.2">
      <c r="A58" s="11" t="s">
        <v>1206</v>
      </c>
      <c r="B58" s="11" t="s">
        <v>1214</v>
      </c>
      <c r="C58" s="12" t="s">
        <v>25</v>
      </c>
      <c r="D58" s="12" t="s">
        <v>891</v>
      </c>
      <c r="E58" s="12" t="s">
        <v>1216</v>
      </c>
      <c r="F58" s="13" t="s">
        <v>425</v>
      </c>
      <c r="G58" s="12" t="s">
        <v>103</v>
      </c>
      <c r="H58" s="14">
        <v>3500000</v>
      </c>
      <c r="I58" s="15" t="s">
        <v>607</v>
      </c>
      <c r="J58" s="15" t="s">
        <v>608</v>
      </c>
      <c r="K58" s="12" t="s">
        <v>164</v>
      </c>
      <c r="L58" s="1" t="str">
        <f t="shared" si="1"/>
        <v>TIGER 201043.52229-114.314831</v>
      </c>
    </row>
    <row r="59" spans="1:12" s="1" customFormat="1" x14ac:dyDescent="0.2">
      <c r="A59" s="11" t="s">
        <v>1209</v>
      </c>
      <c r="B59" s="11" t="s">
        <v>1214</v>
      </c>
      <c r="C59" s="12" t="s">
        <v>1197</v>
      </c>
      <c r="D59" s="12" t="s">
        <v>872</v>
      </c>
      <c r="E59" s="12" t="s">
        <v>1216</v>
      </c>
      <c r="F59" s="13" t="s">
        <v>1001</v>
      </c>
      <c r="G59" s="12" t="s">
        <v>128</v>
      </c>
      <c r="H59" s="14">
        <v>4923509</v>
      </c>
      <c r="I59" s="15" t="s">
        <v>551</v>
      </c>
      <c r="J59" s="15" t="s">
        <v>552</v>
      </c>
      <c r="K59" s="12" t="s">
        <v>164</v>
      </c>
      <c r="L59" s="1" t="str">
        <f t="shared" si="1"/>
        <v>TIGER 201042.836199-103.017281</v>
      </c>
    </row>
    <row r="60" spans="1:12" s="1" customFormat="1" x14ac:dyDescent="0.2">
      <c r="A60" s="11" t="s">
        <v>1206</v>
      </c>
      <c r="B60" s="11" t="s">
        <v>1214</v>
      </c>
      <c r="C60" s="12" t="s">
        <v>45</v>
      </c>
      <c r="D60" s="12" t="s">
        <v>883</v>
      </c>
      <c r="E60" s="12" t="s">
        <v>1216</v>
      </c>
      <c r="F60" s="13" t="s">
        <v>425</v>
      </c>
      <c r="G60" s="12" t="s">
        <v>122</v>
      </c>
      <c r="H60" s="14">
        <v>7650000</v>
      </c>
      <c r="I60" s="15" t="s">
        <v>589</v>
      </c>
      <c r="J60" s="15" t="s">
        <v>590</v>
      </c>
      <c r="K60" s="12" t="s">
        <v>164</v>
      </c>
      <c r="L60" s="1" t="str">
        <f t="shared" si="1"/>
        <v>TIGER 201046.359368-94.795387</v>
      </c>
    </row>
    <row r="61" spans="1:12" s="1" customFormat="1" x14ac:dyDescent="0.2">
      <c r="A61" s="11" t="s">
        <v>1208</v>
      </c>
      <c r="B61" s="11" t="s">
        <v>1214</v>
      </c>
      <c r="C61" s="12" t="s">
        <v>18</v>
      </c>
      <c r="D61" s="12" t="s">
        <v>878</v>
      </c>
      <c r="E61" s="12" t="s">
        <v>1216</v>
      </c>
      <c r="F61" s="13" t="s">
        <v>430</v>
      </c>
      <c r="G61" s="12" t="s">
        <v>96</v>
      </c>
      <c r="H61" s="14">
        <v>9000000</v>
      </c>
      <c r="I61" s="15" t="s">
        <v>573</v>
      </c>
      <c r="J61" s="15" t="s">
        <v>574</v>
      </c>
      <c r="K61" s="12" t="s">
        <v>164</v>
      </c>
      <c r="L61" s="1" t="str">
        <f t="shared" si="1"/>
        <v>TIGER 201027.636699-82.551125</v>
      </c>
    </row>
    <row r="62" spans="1:12" s="1" customFormat="1" x14ac:dyDescent="0.2">
      <c r="A62" s="11" t="s">
        <v>1209</v>
      </c>
      <c r="B62" s="11" t="s">
        <v>1214</v>
      </c>
      <c r="C62" s="12" t="s">
        <v>64</v>
      </c>
      <c r="D62" s="12" t="s">
        <v>865</v>
      </c>
      <c r="E62" s="12" t="s">
        <v>1216</v>
      </c>
      <c r="F62" s="13" t="s">
        <v>1001</v>
      </c>
      <c r="G62" s="12" t="s">
        <v>141</v>
      </c>
      <c r="H62" s="14">
        <v>10000000</v>
      </c>
      <c r="I62" s="15" t="s">
        <v>533</v>
      </c>
      <c r="J62" s="15" t="s">
        <v>534</v>
      </c>
      <c r="K62" s="12" t="s">
        <v>164</v>
      </c>
      <c r="L62" s="1" t="str">
        <f t="shared" si="1"/>
        <v>TIGER 201041.245272-76.916917</v>
      </c>
    </row>
    <row r="63" spans="1:12" s="1" customFormat="1" x14ac:dyDescent="0.2">
      <c r="A63" s="11" t="s">
        <v>1207</v>
      </c>
      <c r="B63" s="11" t="s">
        <v>1213</v>
      </c>
      <c r="C63" s="12" t="s">
        <v>24</v>
      </c>
      <c r="D63" s="12" t="s">
        <v>868</v>
      </c>
      <c r="E63" s="12" t="s">
        <v>1216</v>
      </c>
      <c r="F63" s="13" t="s">
        <v>435</v>
      </c>
      <c r="G63" s="12" t="s">
        <v>102</v>
      </c>
      <c r="H63" s="14">
        <v>10000000</v>
      </c>
      <c r="I63" s="15" t="s">
        <v>539</v>
      </c>
      <c r="J63" s="15" t="s">
        <v>540</v>
      </c>
      <c r="K63" s="12" t="s">
        <v>164</v>
      </c>
      <c r="L63" s="1" t="str">
        <f t="shared" si="1"/>
        <v>TIGER 201041.590027-93.614</v>
      </c>
    </row>
    <row r="64" spans="1:12" s="1" customFormat="1" x14ac:dyDescent="0.2">
      <c r="A64" s="11" t="s">
        <v>1207</v>
      </c>
      <c r="B64" s="11" t="s">
        <v>1213</v>
      </c>
      <c r="C64" s="12" t="s">
        <v>57</v>
      </c>
      <c r="D64" s="12" t="s">
        <v>1152</v>
      </c>
      <c r="E64" s="12" t="s">
        <v>1216</v>
      </c>
      <c r="F64" s="13" t="s">
        <v>435</v>
      </c>
      <c r="G64" s="12" t="s">
        <v>133</v>
      </c>
      <c r="H64" s="14">
        <v>10000000</v>
      </c>
      <c r="I64" s="15" t="s">
        <v>549</v>
      </c>
      <c r="J64" s="15" t="s">
        <v>550</v>
      </c>
      <c r="K64" s="12" t="s">
        <v>164</v>
      </c>
      <c r="L64" s="1" t="str">
        <f t="shared" si="1"/>
        <v>TIGER 201040.861927-73.890677</v>
      </c>
    </row>
    <row r="65" spans="1:12" s="1" customFormat="1" x14ac:dyDescent="0.2">
      <c r="A65" s="11" t="s">
        <v>1209</v>
      </c>
      <c r="B65" s="11" t="s">
        <v>1213</v>
      </c>
      <c r="C65" s="12" t="s">
        <v>31</v>
      </c>
      <c r="D65" s="12" t="s">
        <v>1156</v>
      </c>
      <c r="E65" s="12" t="s">
        <v>1216</v>
      </c>
      <c r="F65" s="13" t="s">
        <v>1001</v>
      </c>
      <c r="G65" s="12" t="s">
        <v>1124</v>
      </c>
      <c r="H65" s="14">
        <v>10000000</v>
      </c>
      <c r="I65" s="15" t="s">
        <v>561</v>
      </c>
      <c r="J65" s="15" t="s">
        <v>562</v>
      </c>
      <c r="K65" s="12" t="s">
        <v>164</v>
      </c>
      <c r="L65" s="1" t="str">
        <f t="shared" si="1"/>
        <v>TIGER 201041.513719-90.515724</v>
      </c>
    </row>
    <row r="66" spans="1:12" s="1" customFormat="1" x14ac:dyDescent="0.2">
      <c r="A66" s="11" t="s">
        <v>1207</v>
      </c>
      <c r="B66" s="11" t="s">
        <v>1213</v>
      </c>
      <c r="C66" s="12" t="s">
        <v>16</v>
      </c>
      <c r="D66" s="12" t="s">
        <v>877</v>
      </c>
      <c r="E66" s="12" t="s">
        <v>1216</v>
      </c>
      <c r="F66" s="13" t="s">
        <v>435</v>
      </c>
      <c r="G66" s="12" t="s">
        <v>94</v>
      </c>
      <c r="H66" s="14">
        <v>10000000</v>
      </c>
      <c r="I66" s="15" t="s">
        <v>571</v>
      </c>
      <c r="J66" s="15" t="s">
        <v>572</v>
      </c>
      <c r="K66" s="12" t="s">
        <v>164</v>
      </c>
      <c r="L66" s="1" t="str">
        <f t="shared" ref="L66:L94" si="2">E66&amp;I66&amp;J66</f>
        <v>TIGER 201028.537971-81.391789</v>
      </c>
    </row>
    <row r="67" spans="1:12" s="1" customFormat="1" x14ac:dyDescent="0.2">
      <c r="A67" s="11" t="s">
        <v>1206</v>
      </c>
      <c r="B67" s="11" t="s">
        <v>1213</v>
      </c>
      <c r="C67" s="12" t="s">
        <v>30</v>
      </c>
      <c r="D67" s="12" t="s">
        <v>888</v>
      </c>
      <c r="E67" s="12" t="s">
        <v>1216</v>
      </c>
      <c r="F67" s="13" t="s">
        <v>425</v>
      </c>
      <c r="G67" s="12" t="s">
        <v>106</v>
      </c>
      <c r="H67" s="14">
        <v>10000000</v>
      </c>
      <c r="I67" s="15" t="s">
        <v>601</v>
      </c>
      <c r="J67" s="15" t="s">
        <v>602</v>
      </c>
      <c r="K67" s="12" t="s">
        <v>164</v>
      </c>
      <c r="L67" s="1" t="str">
        <f t="shared" si="2"/>
        <v>TIGER 201040.705628-89.590867</v>
      </c>
    </row>
    <row r="68" spans="1:12" s="1" customFormat="1" x14ac:dyDescent="0.2">
      <c r="A68" s="11" t="s">
        <v>1208</v>
      </c>
      <c r="B68" s="11" t="s">
        <v>1213</v>
      </c>
      <c r="C68" s="12" t="s">
        <v>78</v>
      </c>
      <c r="D68" s="12" t="s">
        <v>890</v>
      </c>
      <c r="E68" s="12" t="s">
        <v>1216</v>
      </c>
      <c r="F68" s="13" t="s">
        <v>430</v>
      </c>
      <c r="G68" s="12" t="s">
        <v>1129</v>
      </c>
      <c r="H68" s="14">
        <v>10000000</v>
      </c>
      <c r="I68" s="15" t="s">
        <v>605</v>
      </c>
      <c r="J68" s="15" t="s">
        <v>606</v>
      </c>
      <c r="K68" s="12" t="s">
        <v>164</v>
      </c>
      <c r="L68" s="1" t="str">
        <f t="shared" si="2"/>
        <v>TIGER 201045.650048-122.702286</v>
      </c>
    </row>
    <row r="69" spans="1:12" s="1" customFormat="1" x14ac:dyDescent="0.2">
      <c r="A69" s="11" t="s">
        <v>1206</v>
      </c>
      <c r="B69" s="11" t="s">
        <v>1213</v>
      </c>
      <c r="C69" s="12" t="s">
        <v>52</v>
      </c>
      <c r="D69" s="12" t="s">
        <v>873</v>
      </c>
      <c r="E69" s="12" t="s">
        <v>1216</v>
      </c>
      <c r="F69" s="13" t="s">
        <v>425</v>
      </c>
      <c r="G69" s="12" t="s">
        <v>129</v>
      </c>
      <c r="H69" s="14">
        <v>10008056</v>
      </c>
      <c r="I69" s="15" t="s">
        <v>555</v>
      </c>
      <c r="J69" s="15" t="s">
        <v>556</v>
      </c>
      <c r="K69" s="12" t="s">
        <v>164</v>
      </c>
      <c r="L69" s="1" t="str">
        <f t="shared" si="2"/>
        <v>TIGER 201040.820045-74.062813</v>
      </c>
    </row>
    <row r="70" spans="1:12" s="1" customFormat="1" x14ac:dyDescent="0.2">
      <c r="A70" s="11" t="s">
        <v>1206</v>
      </c>
      <c r="B70" s="11" t="s">
        <v>1213</v>
      </c>
      <c r="C70" s="12" t="s">
        <v>6</v>
      </c>
      <c r="D70" s="12" t="s">
        <v>870</v>
      </c>
      <c r="E70" s="12" t="s">
        <v>1216</v>
      </c>
      <c r="F70" s="13" t="s">
        <v>1189</v>
      </c>
      <c r="G70" s="12" t="s">
        <v>1122</v>
      </c>
      <c r="H70" s="14">
        <v>10200000</v>
      </c>
      <c r="I70" s="15" t="s">
        <v>543</v>
      </c>
      <c r="J70" s="15" t="s">
        <v>544</v>
      </c>
      <c r="K70" s="12" t="s">
        <v>164</v>
      </c>
      <c r="L70" s="1" t="str">
        <f t="shared" si="2"/>
        <v>TIGER 201037.890299-122.298115</v>
      </c>
    </row>
    <row r="71" spans="1:12" s="1" customFormat="1" x14ac:dyDescent="0.2">
      <c r="A71" s="11" t="s">
        <v>1206</v>
      </c>
      <c r="B71" s="11" t="s">
        <v>1214</v>
      </c>
      <c r="C71" s="12" t="s">
        <v>34</v>
      </c>
      <c r="D71" s="12" t="s">
        <v>1153</v>
      </c>
      <c r="E71" s="12" t="s">
        <v>1216</v>
      </c>
      <c r="F71" s="13" t="s">
        <v>1001</v>
      </c>
      <c r="G71" s="12" t="s">
        <v>110</v>
      </c>
      <c r="H71" s="14">
        <v>10230597</v>
      </c>
      <c r="I71" s="15" t="s">
        <v>553</v>
      </c>
      <c r="J71" s="15" t="s">
        <v>554</v>
      </c>
      <c r="K71" s="12" t="s">
        <v>164</v>
      </c>
      <c r="L71" s="1" t="str">
        <f t="shared" si="2"/>
        <v>TIGER 201037.271867-95.552401</v>
      </c>
    </row>
    <row r="72" spans="1:12" s="1" customFormat="1" x14ac:dyDescent="0.2">
      <c r="A72" s="11" t="s">
        <v>1208</v>
      </c>
      <c r="B72" s="11" t="s">
        <v>1213</v>
      </c>
      <c r="C72" s="12" t="s">
        <v>65</v>
      </c>
      <c r="D72" s="12" t="s">
        <v>881</v>
      </c>
      <c r="E72" s="12" t="s">
        <v>1216</v>
      </c>
      <c r="F72" s="13" t="s">
        <v>430</v>
      </c>
      <c r="G72" s="12" t="s">
        <v>143</v>
      </c>
      <c r="H72" s="14">
        <v>10500000</v>
      </c>
      <c r="I72" s="15" t="s">
        <v>579</v>
      </c>
      <c r="J72" s="15" t="s">
        <v>580</v>
      </c>
      <c r="K72" s="12" t="s">
        <v>164</v>
      </c>
      <c r="L72" s="1" t="str">
        <f t="shared" si="2"/>
        <v>TIGER 201041.795888-71.390217</v>
      </c>
    </row>
    <row r="73" spans="1:12" s="1" customFormat="1" x14ac:dyDescent="0.2">
      <c r="A73" s="11" t="s">
        <v>1207</v>
      </c>
      <c r="B73" s="11" t="s">
        <v>1213</v>
      </c>
      <c r="C73" s="12" t="s">
        <v>59</v>
      </c>
      <c r="D73" s="12" t="s">
        <v>887</v>
      </c>
      <c r="E73" s="12" t="s">
        <v>1216</v>
      </c>
      <c r="F73" s="13" t="s">
        <v>435</v>
      </c>
      <c r="G73" s="12" t="s">
        <v>1128</v>
      </c>
      <c r="H73" s="14">
        <v>10500000</v>
      </c>
      <c r="I73" s="15" t="s">
        <v>599</v>
      </c>
      <c r="J73" s="15" t="s">
        <v>600</v>
      </c>
      <c r="K73" s="12" t="s">
        <v>164</v>
      </c>
      <c r="L73" s="1" t="str">
        <f t="shared" si="2"/>
        <v>TIGER 201041.51012-81.695817</v>
      </c>
    </row>
    <row r="74" spans="1:12" s="1" customFormat="1" x14ac:dyDescent="0.2">
      <c r="A74" s="11" t="s">
        <v>1209</v>
      </c>
      <c r="B74" s="11" t="s">
        <v>1214</v>
      </c>
      <c r="C74" s="12" t="s">
        <v>40</v>
      </c>
      <c r="D74" s="12" t="s">
        <v>1150</v>
      </c>
      <c r="E74" s="12" t="s">
        <v>1216</v>
      </c>
      <c r="F74" s="13" t="s">
        <v>1001</v>
      </c>
      <c r="G74" s="12" t="s">
        <v>117</v>
      </c>
      <c r="H74" s="14">
        <v>10546436</v>
      </c>
      <c r="I74" s="15" t="s">
        <v>529</v>
      </c>
      <c r="J74" s="15" t="s">
        <v>530</v>
      </c>
      <c r="K74" s="12" t="s">
        <v>164</v>
      </c>
      <c r="L74" s="1" t="str">
        <f t="shared" si="2"/>
        <v>TIGER 201046.075136-68.228638</v>
      </c>
    </row>
    <row r="75" spans="1:12" s="1" customFormat="1" x14ac:dyDescent="0.2">
      <c r="A75" s="11" t="s">
        <v>1206</v>
      </c>
      <c r="B75" s="11" t="s">
        <v>1213</v>
      </c>
      <c r="C75" s="12" t="s">
        <v>13</v>
      </c>
      <c r="D75" s="12" t="s">
        <v>885</v>
      </c>
      <c r="E75" s="12" t="s">
        <v>1216</v>
      </c>
      <c r="F75" s="13" t="s">
        <v>425</v>
      </c>
      <c r="G75" s="12" t="s">
        <v>1127</v>
      </c>
      <c r="H75" s="14">
        <v>11159493</v>
      </c>
      <c r="I75" s="15" t="s">
        <v>593</v>
      </c>
      <c r="J75" s="15" t="s">
        <v>594</v>
      </c>
      <c r="K75" s="12" t="s">
        <v>164</v>
      </c>
      <c r="L75" s="1" t="str">
        <f t="shared" si="2"/>
        <v>TIGER 201041.194156-73.196465</v>
      </c>
    </row>
    <row r="76" spans="1:12" s="1" customFormat="1" x14ac:dyDescent="0.2">
      <c r="A76" s="11" t="s">
        <v>1208</v>
      </c>
      <c r="B76" s="11" t="s">
        <v>1214</v>
      </c>
      <c r="C76" s="12" t="s">
        <v>69</v>
      </c>
      <c r="D76" s="12" t="s">
        <v>1157</v>
      </c>
      <c r="E76" s="12" t="s">
        <v>1216</v>
      </c>
      <c r="F76" s="13" t="s">
        <v>430</v>
      </c>
      <c r="G76" s="12" t="s">
        <v>148</v>
      </c>
      <c r="H76" s="14">
        <v>13000000</v>
      </c>
      <c r="I76" s="15" t="s">
        <v>569</v>
      </c>
      <c r="J76" s="15" t="s">
        <v>570</v>
      </c>
      <c r="K76" s="12" t="s">
        <v>164</v>
      </c>
      <c r="L76" s="1" t="str">
        <f t="shared" si="2"/>
        <v>TIGER 201036.458086-89.424519</v>
      </c>
    </row>
    <row r="77" spans="1:12" s="1" customFormat="1" x14ac:dyDescent="0.2">
      <c r="A77" s="11" t="s">
        <v>1208</v>
      </c>
      <c r="B77" s="11" t="s">
        <v>1214</v>
      </c>
      <c r="C77" s="12" t="s">
        <v>62</v>
      </c>
      <c r="D77" s="12" t="s">
        <v>866</v>
      </c>
      <c r="E77" s="12" t="s">
        <v>1216</v>
      </c>
      <c r="F77" s="13" t="s">
        <v>430</v>
      </c>
      <c r="G77" s="12" t="s">
        <v>138</v>
      </c>
      <c r="H77" s="14">
        <v>13573133</v>
      </c>
      <c r="I77" s="15" t="s">
        <v>535</v>
      </c>
      <c r="J77" s="15" t="s">
        <v>536</v>
      </c>
      <c r="K77" s="12" t="s">
        <v>164</v>
      </c>
      <c r="L77" s="1" t="str">
        <f t="shared" si="2"/>
        <v>TIGER 201043.362567-124.21204</v>
      </c>
    </row>
    <row r="78" spans="1:12" s="1" customFormat="1" x14ac:dyDescent="0.2">
      <c r="A78" s="11" t="s">
        <v>1206</v>
      </c>
      <c r="B78" s="11" t="s">
        <v>1213</v>
      </c>
      <c r="C78" s="12" t="s">
        <v>43</v>
      </c>
      <c r="D78" s="12" t="s">
        <v>863</v>
      </c>
      <c r="E78" s="12" t="s">
        <v>1216</v>
      </c>
      <c r="F78" s="13" t="s">
        <v>425</v>
      </c>
      <c r="G78" s="12" t="s">
        <v>120</v>
      </c>
      <c r="H78" s="14">
        <v>13900000</v>
      </c>
      <c r="I78" s="15" t="s">
        <v>527</v>
      </c>
      <c r="J78" s="15" t="s">
        <v>528</v>
      </c>
      <c r="K78" s="12" t="s">
        <v>164</v>
      </c>
      <c r="L78" s="1" t="str">
        <f t="shared" si="2"/>
        <v>TIGER 201042.286834-83.750509</v>
      </c>
    </row>
    <row r="79" spans="1:12" s="1" customFormat="1" x14ac:dyDescent="0.2">
      <c r="A79" s="11" t="s">
        <v>1206</v>
      </c>
      <c r="B79" s="11" t="s">
        <v>1214</v>
      </c>
      <c r="C79" s="12" t="s">
        <v>50</v>
      </c>
      <c r="D79" s="12" t="s">
        <v>1155</v>
      </c>
      <c r="E79" s="12" t="s">
        <v>1216</v>
      </c>
      <c r="F79" s="13" t="s">
        <v>425</v>
      </c>
      <c r="G79" s="12" t="s">
        <v>127</v>
      </c>
      <c r="H79" s="14">
        <v>14130000</v>
      </c>
      <c r="I79" s="15" t="s">
        <v>559</v>
      </c>
      <c r="J79" s="15" t="s">
        <v>560</v>
      </c>
      <c r="K79" s="12" t="s">
        <v>164</v>
      </c>
      <c r="L79" s="1" t="str">
        <f t="shared" si="2"/>
        <v>TIGER 201048.235879-101.296402</v>
      </c>
    </row>
    <row r="80" spans="1:12" s="1" customFormat="1" x14ac:dyDescent="0.2">
      <c r="A80" s="11" t="s">
        <v>1207</v>
      </c>
      <c r="B80" s="11" t="s">
        <v>1213</v>
      </c>
      <c r="C80" s="12" t="s">
        <v>63</v>
      </c>
      <c r="D80" s="12" t="s">
        <v>869</v>
      </c>
      <c r="E80" s="12" t="s">
        <v>1216</v>
      </c>
      <c r="F80" s="13" t="s">
        <v>435</v>
      </c>
      <c r="G80" s="12" t="s">
        <v>140</v>
      </c>
      <c r="H80" s="14">
        <v>15000000</v>
      </c>
      <c r="I80" s="15" t="s">
        <v>541</v>
      </c>
      <c r="J80" s="15" t="s">
        <v>542</v>
      </c>
      <c r="K80" s="12" t="s">
        <v>164</v>
      </c>
      <c r="L80" s="1" t="str">
        <f t="shared" si="2"/>
        <v>TIGER 201039.953767-75.163492</v>
      </c>
    </row>
    <row r="81" spans="1:12" s="1" customFormat="1" x14ac:dyDescent="0.2">
      <c r="A81" s="11" t="s">
        <v>1206</v>
      </c>
      <c r="B81" s="11" t="s">
        <v>1213</v>
      </c>
      <c r="C81" s="12" t="s">
        <v>1198</v>
      </c>
      <c r="D81" s="12" t="s">
        <v>882</v>
      </c>
      <c r="E81" s="12" t="s">
        <v>1216</v>
      </c>
      <c r="F81" s="13" t="s">
        <v>1189</v>
      </c>
      <c r="G81" s="12" t="s">
        <v>1126</v>
      </c>
      <c r="H81" s="14">
        <v>15000000</v>
      </c>
      <c r="I81" s="15" t="s">
        <v>581</v>
      </c>
      <c r="J81" s="15" t="s">
        <v>582</v>
      </c>
      <c r="K81" s="12" t="s">
        <v>164</v>
      </c>
      <c r="L81" s="1" t="str">
        <f t="shared" si="2"/>
        <v>TIGER 201036.376515-94.211304</v>
      </c>
    </row>
    <row r="82" spans="1:12" s="1" customFormat="1" x14ac:dyDescent="0.2">
      <c r="A82" s="11" t="s">
        <v>1206</v>
      </c>
      <c r="B82" s="11" t="s">
        <v>1213</v>
      </c>
      <c r="C82" s="12" t="s">
        <v>14</v>
      </c>
      <c r="D82" s="12" t="s">
        <v>875</v>
      </c>
      <c r="E82" s="12" t="s">
        <v>1216</v>
      </c>
      <c r="F82" s="13" t="s">
        <v>425</v>
      </c>
      <c r="G82" s="12" t="s">
        <v>1125</v>
      </c>
      <c r="H82" s="14">
        <v>16000000</v>
      </c>
      <c r="I82" s="15" t="s">
        <v>565</v>
      </c>
      <c r="J82" s="15" t="s">
        <v>566</v>
      </c>
      <c r="K82" s="12" t="s">
        <v>164</v>
      </c>
      <c r="L82" s="1" t="str">
        <f t="shared" si="2"/>
        <v>TIGER 201041.315723-72.929016</v>
      </c>
    </row>
    <row r="83" spans="1:12" s="1" customFormat="1" x14ac:dyDescent="0.2">
      <c r="A83" s="11" t="s">
        <v>1208</v>
      </c>
      <c r="B83" s="11" t="s">
        <v>1213</v>
      </c>
      <c r="C83" s="12" t="s">
        <v>11</v>
      </c>
      <c r="D83" s="12" t="s">
        <v>879</v>
      </c>
      <c r="E83" s="12" t="s">
        <v>1216</v>
      </c>
      <c r="F83" s="13" t="s">
        <v>430</v>
      </c>
      <c r="G83" s="12" t="s">
        <v>91</v>
      </c>
      <c r="H83" s="14">
        <v>16000000</v>
      </c>
      <c r="I83" s="15" t="s">
        <v>575</v>
      </c>
      <c r="J83" s="15" t="s">
        <v>576</v>
      </c>
      <c r="K83" s="12" t="s">
        <v>164</v>
      </c>
      <c r="L83" s="1" t="str">
        <f t="shared" si="2"/>
        <v>TIGER 201033.797409-118.262544</v>
      </c>
    </row>
    <row r="84" spans="1:12" s="1" customFormat="1" x14ac:dyDescent="0.2">
      <c r="A84" s="11" t="s">
        <v>1206</v>
      </c>
      <c r="B84" s="11" t="s">
        <v>1214</v>
      </c>
      <c r="C84" s="12" t="s">
        <v>68</v>
      </c>
      <c r="D84" s="12" t="s">
        <v>1158</v>
      </c>
      <c r="E84" s="12" t="s">
        <v>1216</v>
      </c>
      <c r="F84" s="13" t="s">
        <v>1001</v>
      </c>
      <c r="G84" s="12" t="s">
        <v>147</v>
      </c>
      <c r="H84" s="14">
        <v>16000000</v>
      </c>
      <c r="I84" s="15" t="s">
        <v>583</v>
      </c>
      <c r="J84" s="15" t="s">
        <v>584</v>
      </c>
      <c r="K84" s="12" t="s">
        <v>164</v>
      </c>
      <c r="L84" s="1" t="str">
        <f t="shared" si="2"/>
        <v>TIGER 201043.969098-99.307137</v>
      </c>
    </row>
    <row r="85" spans="1:12" s="1" customFormat="1" x14ac:dyDescent="0.2">
      <c r="A85" s="11" t="s">
        <v>1209</v>
      </c>
      <c r="B85" s="11" t="s">
        <v>1213</v>
      </c>
      <c r="C85" s="12" t="s">
        <v>56</v>
      </c>
      <c r="D85" s="12" t="s">
        <v>876</v>
      </c>
      <c r="E85" s="12" t="s">
        <v>1216</v>
      </c>
      <c r="F85" s="13" t="s">
        <v>1001</v>
      </c>
      <c r="G85" s="12" t="s">
        <v>132</v>
      </c>
      <c r="H85" s="14">
        <v>16500000</v>
      </c>
      <c r="I85" s="15" t="s">
        <v>567</v>
      </c>
      <c r="J85" s="15" t="s">
        <v>568</v>
      </c>
      <c r="K85" s="12" t="s">
        <v>164</v>
      </c>
      <c r="L85" s="1" t="str">
        <f t="shared" si="2"/>
        <v>TIGER 201043.098977-79.033005</v>
      </c>
    </row>
    <row r="86" spans="1:12" s="1" customFormat="1" x14ac:dyDescent="0.2">
      <c r="A86" s="11" t="s">
        <v>1206</v>
      </c>
      <c r="B86" s="11" t="s">
        <v>1214</v>
      </c>
      <c r="C86" s="12" t="s">
        <v>81</v>
      </c>
      <c r="D86" s="12" t="s">
        <v>1159</v>
      </c>
      <c r="E86" s="12" t="s">
        <v>1216</v>
      </c>
      <c r="F86" s="13" t="s">
        <v>425</v>
      </c>
      <c r="G86" s="12" t="s">
        <v>158</v>
      </c>
      <c r="H86" s="14">
        <v>17000000</v>
      </c>
      <c r="I86" s="15" t="s">
        <v>585</v>
      </c>
      <c r="J86" s="15" t="s">
        <v>586</v>
      </c>
      <c r="K86" s="12" t="s">
        <v>164</v>
      </c>
      <c r="L86" s="1" t="str">
        <f t="shared" si="2"/>
        <v>TIGER 201037.856965-81.995787</v>
      </c>
    </row>
    <row r="87" spans="1:12" s="1" customFormat="1" x14ac:dyDescent="0.2">
      <c r="A87" s="11" t="s">
        <v>1211</v>
      </c>
      <c r="B87" s="11" t="s">
        <v>1213</v>
      </c>
      <c r="C87" s="12" t="s">
        <v>8</v>
      </c>
      <c r="D87" s="12" t="s">
        <v>867</v>
      </c>
      <c r="E87" s="12" t="s">
        <v>1216</v>
      </c>
      <c r="F87" s="13" t="s">
        <v>435</v>
      </c>
      <c r="G87" s="12" t="s">
        <v>88</v>
      </c>
      <c r="H87" s="14">
        <v>20000000</v>
      </c>
      <c r="I87" s="15" t="s">
        <v>537</v>
      </c>
      <c r="J87" s="15" t="s">
        <v>538</v>
      </c>
      <c r="K87" s="12" t="s">
        <v>164</v>
      </c>
      <c r="L87" s="1" t="str">
        <f t="shared" si="2"/>
        <v>TIGER 201033.932251-118.391274</v>
      </c>
    </row>
    <row r="88" spans="1:12" s="1" customFormat="1" x14ac:dyDescent="0.2">
      <c r="A88" s="11" t="s">
        <v>1206</v>
      </c>
      <c r="B88" s="11" t="s">
        <v>1213</v>
      </c>
      <c r="C88" s="12" t="s">
        <v>51</v>
      </c>
      <c r="D88" s="12" t="s">
        <v>1154</v>
      </c>
      <c r="E88" s="12" t="s">
        <v>1216</v>
      </c>
      <c r="F88" s="13" t="s">
        <v>425</v>
      </c>
      <c r="G88" s="12" t="s">
        <v>1123</v>
      </c>
      <c r="H88" s="14">
        <v>20000000</v>
      </c>
      <c r="I88" s="15" t="s">
        <v>557</v>
      </c>
      <c r="J88" s="15" t="s">
        <v>558</v>
      </c>
      <c r="K88" s="12" t="s">
        <v>164</v>
      </c>
      <c r="L88" s="1" t="str">
        <f t="shared" si="2"/>
        <v>TIGER 201043.082681-70.753697</v>
      </c>
    </row>
    <row r="89" spans="1:12" s="1" customFormat="1" x14ac:dyDescent="0.2">
      <c r="A89" s="11" t="s">
        <v>1208</v>
      </c>
      <c r="B89" s="11" t="s">
        <v>1213</v>
      </c>
      <c r="C89" s="12" t="s">
        <v>17</v>
      </c>
      <c r="D89" s="12" t="s">
        <v>880</v>
      </c>
      <c r="E89" s="12" t="s">
        <v>1216</v>
      </c>
      <c r="F89" s="13" t="s">
        <v>430</v>
      </c>
      <c r="G89" s="12" t="s">
        <v>95</v>
      </c>
      <c r="H89" s="14">
        <v>22767000</v>
      </c>
      <c r="I89" s="15" t="s">
        <v>577</v>
      </c>
      <c r="J89" s="15" t="s">
        <v>578</v>
      </c>
      <c r="K89" s="12" t="s">
        <v>164</v>
      </c>
      <c r="L89" s="1" t="str">
        <f t="shared" si="2"/>
        <v>TIGER 201025.908644-80.162601</v>
      </c>
    </row>
    <row r="90" spans="1:12" s="1" customFormat="1" x14ac:dyDescent="0.2">
      <c r="A90" s="11" t="s">
        <v>1207</v>
      </c>
      <c r="B90" s="11" t="s">
        <v>1213</v>
      </c>
      <c r="C90" s="12" t="s">
        <v>73</v>
      </c>
      <c r="D90" s="12" t="s">
        <v>886</v>
      </c>
      <c r="E90" s="12" t="s">
        <v>1216</v>
      </c>
      <c r="F90" s="13" t="s">
        <v>435</v>
      </c>
      <c r="G90" s="12" t="s">
        <v>1141</v>
      </c>
      <c r="H90" s="14">
        <v>26000000</v>
      </c>
      <c r="I90" s="15" t="s">
        <v>595</v>
      </c>
      <c r="J90" s="15" t="s">
        <v>596</v>
      </c>
      <c r="K90" s="12" t="s">
        <v>164</v>
      </c>
      <c r="L90" s="1" t="str">
        <f t="shared" si="2"/>
        <v>TIGER 201040.720852-111.855438</v>
      </c>
    </row>
    <row r="91" spans="1:12" s="1" customFormat="1" x14ac:dyDescent="0.2">
      <c r="A91" s="11" t="s">
        <v>1206</v>
      </c>
      <c r="B91" s="11" t="s">
        <v>1213</v>
      </c>
      <c r="C91" s="12" t="s">
        <v>79</v>
      </c>
      <c r="D91" s="12" t="s">
        <v>1160</v>
      </c>
      <c r="E91" s="12" t="s">
        <v>1216</v>
      </c>
      <c r="F91" s="13" t="s">
        <v>425</v>
      </c>
      <c r="G91" s="12" t="s">
        <v>156</v>
      </c>
      <c r="H91" s="14">
        <v>34000000</v>
      </c>
      <c r="I91" s="15" t="s">
        <v>587</v>
      </c>
      <c r="J91" s="15" t="s">
        <v>588</v>
      </c>
      <c r="K91" s="12" t="s">
        <v>164</v>
      </c>
      <c r="L91" s="1" t="str">
        <f t="shared" si="2"/>
        <v>TIGER 201047.552433-122.328751</v>
      </c>
    </row>
    <row r="92" spans="1:12" s="1" customFormat="1" x14ac:dyDescent="0.2">
      <c r="A92" s="11" t="s">
        <v>1209</v>
      </c>
      <c r="B92" s="11" t="s">
        <v>1213</v>
      </c>
      <c r="C92" s="12" t="s">
        <v>72</v>
      </c>
      <c r="D92" s="12" t="s">
        <v>1161</v>
      </c>
      <c r="E92" s="12" t="s">
        <v>1216</v>
      </c>
      <c r="F92" s="13" t="s">
        <v>1001</v>
      </c>
      <c r="G92" s="12" t="s">
        <v>151</v>
      </c>
      <c r="H92" s="14">
        <v>34000000</v>
      </c>
      <c r="I92" s="15" t="s">
        <v>597</v>
      </c>
      <c r="J92" s="15" t="s">
        <v>598</v>
      </c>
      <c r="K92" s="12" t="s">
        <v>164</v>
      </c>
      <c r="L92" s="1" t="str">
        <f t="shared" si="2"/>
        <v>TIGER 201032.752344-97.324791</v>
      </c>
    </row>
    <row r="93" spans="1:12" s="1" customFormat="1" x14ac:dyDescent="0.2">
      <c r="A93" s="11" t="s">
        <v>1207</v>
      </c>
      <c r="B93" s="11" t="s">
        <v>1213</v>
      </c>
      <c r="C93" s="12" t="s">
        <v>20</v>
      </c>
      <c r="D93" s="12" t="s">
        <v>864</v>
      </c>
      <c r="E93" s="12" t="s">
        <v>1216</v>
      </c>
      <c r="F93" s="13" t="s">
        <v>435</v>
      </c>
      <c r="G93" s="12" t="s">
        <v>98</v>
      </c>
      <c r="H93" s="14">
        <v>47667777</v>
      </c>
      <c r="I93" s="15" t="s">
        <v>531</v>
      </c>
      <c r="J93" s="15" t="s">
        <v>532</v>
      </c>
      <c r="K93" s="12" t="s">
        <v>164</v>
      </c>
      <c r="L93" s="1" t="str">
        <f t="shared" si="2"/>
        <v>TIGER 201033.754888-84.388997</v>
      </c>
    </row>
    <row r="94" spans="1:12" s="1" customFormat="1" x14ac:dyDescent="0.2">
      <c r="A94" s="11" t="s">
        <v>1207</v>
      </c>
      <c r="B94" s="11" t="s">
        <v>1213</v>
      </c>
      <c r="C94" s="12" t="s">
        <v>708</v>
      </c>
      <c r="D94" s="12" t="s">
        <v>173</v>
      </c>
      <c r="E94" s="16" t="s">
        <v>1217</v>
      </c>
      <c r="F94" s="13" t="s">
        <v>1002</v>
      </c>
      <c r="G94" s="12" t="s">
        <v>1440</v>
      </c>
      <c r="H94" s="14">
        <v>85000</v>
      </c>
      <c r="I94" s="15">
        <v>39.224820000000001</v>
      </c>
      <c r="J94" s="15">
        <v>-94.576153000000005</v>
      </c>
      <c r="K94" s="12" t="s">
        <v>164</v>
      </c>
      <c r="L94" s="1" t="str">
        <f t="shared" si="2"/>
        <v>TIGER 2010 Planning39.22482-94.576153</v>
      </c>
    </row>
    <row r="95" spans="1:12" s="1" customFormat="1" x14ac:dyDescent="0.2">
      <c r="A95" s="11" t="s">
        <v>1207</v>
      </c>
      <c r="B95" s="11" t="s">
        <v>1214</v>
      </c>
      <c r="C95" s="12" t="s">
        <v>1199</v>
      </c>
      <c r="D95" s="12" t="s">
        <v>518</v>
      </c>
      <c r="E95" s="16" t="s">
        <v>1217</v>
      </c>
      <c r="F95" s="13" t="s">
        <v>1002</v>
      </c>
      <c r="G95" s="17" t="s">
        <v>1023</v>
      </c>
      <c r="H95" s="14">
        <v>85750</v>
      </c>
      <c r="I95" s="15">
        <v>38.923484999999999</v>
      </c>
      <c r="J95" s="15">
        <v>-79.846549999999993</v>
      </c>
      <c r="K95" s="12" t="s">
        <v>164</v>
      </c>
    </row>
    <row r="96" spans="1:12" s="1" customFormat="1" x14ac:dyDescent="0.2">
      <c r="A96" s="11" t="s">
        <v>1206</v>
      </c>
      <c r="B96" s="11" t="s">
        <v>1214</v>
      </c>
      <c r="C96" s="12" t="s">
        <v>719</v>
      </c>
      <c r="D96" s="12" t="s">
        <v>515</v>
      </c>
      <c r="E96" s="16" t="s">
        <v>1217</v>
      </c>
      <c r="F96" s="13" t="s">
        <v>1002</v>
      </c>
      <c r="G96" s="12" t="s">
        <v>1145</v>
      </c>
      <c r="H96" s="14">
        <v>90000</v>
      </c>
      <c r="I96" s="15">
        <v>38.774566999999998</v>
      </c>
      <c r="J96" s="15">
        <v>-93.736343000000005</v>
      </c>
      <c r="K96" s="12" t="s">
        <v>164</v>
      </c>
    </row>
    <row r="97" spans="1:12" s="1" customFormat="1" x14ac:dyDescent="0.2">
      <c r="A97" s="11" t="s">
        <v>1206</v>
      </c>
      <c r="B97" s="11" t="s">
        <v>1213</v>
      </c>
      <c r="C97" s="12" t="s">
        <v>716</v>
      </c>
      <c r="D97" s="12" t="s">
        <v>513</v>
      </c>
      <c r="E97" s="16" t="s">
        <v>1217</v>
      </c>
      <c r="F97" s="13" t="s">
        <v>1002</v>
      </c>
      <c r="G97" s="12" t="s">
        <v>1014</v>
      </c>
      <c r="H97" s="14">
        <v>100000</v>
      </c>
      <c r="I97" s="15">
        <v>37.539473999999998</v>
      </c>
      <c r="J97" s="15">
        <v>-77.432445000000001</v>
      </c>
      <c r="K97" s="12" t="s">
        <v>164</v>
      </c>
    </row>
    <row r="98" spans="1:12" s="1" customFormat="1" x14ac:dyDescent="0.2">
      <c r="A98" s="11" t="s">
        <v>1206</v>
      </c>
      <c r="B98" s="11" t="s">
        <v>1214</v>
      </c>
      <c r="C98" s="12" t="s">
        <v>725</v>
      </c>
      <c r="D98" s="12" t="s">
        <v>183</v>
      </c>
      <c r="E98" s="16" t="s">
        <v>1217</v>
      </c>
      <c r="F98" s="13" t="s">
        <v>1002</v>
      </c>
      <c r="G98" s="12" t="s">
        <v>1020</v>
      </c>
      <c r="H98" s="14">
        <v>125000</v>
      </c>
      <c r="I98" s="15">
        <v>44.810586000000001</v>
      </c>
      <c r="J98" s="15">
        <v>-73.083689000000007</v>
      </c>
      <c r="K98" s="12" t="s">
        <v>164</v>
      </c>
      <c r="L98" s="1" t="str">
        <f>E98&amp;I98&amp;J98</f>
        <v>TIGER 2010 Planning44.810586-73.083689</v>
      </c>
    </row>
    <row r="99" spans="1:12" s="1" customFormat="1" x14ac:dyDescent="0.2">
      <c r="A99" s="11" t="s">
        <v>1207</v>
      </c>
      <c r="B99" s="11" t="s">
        <v>1213</v>
      </c>
      <c r="C99" s="12" t="s">
        <v>718</v>
      </c>
      <c r="D99" s="12" t="s">
        <v>514</v>
      </c>
      <c r="E99" s="16" t="s">
        <v>1217</v>
      </c>
      <c r="F99" s="13" t="s">
        <v>1002</v>
      </c>
      <c r="G99" s="12" t="s">
        <v>1144</v>
      </c>
      <c r="H99" s="14">
        <v>150000</v>
      </c>
      <c r="I99" s="15">
        <v>38.656337000000001</v>
      </c>
      <c r="J99" s="15">
        <v>-90.310114999999996</v>
      </c>
      <c r="K99" s="12" t="s">
        <v>164</v>
      </c>
    </row>
    <row r="100" spans="1:12" s="1" customFormat="1" x14ac:dyDescent="0.2">
      <c r="A100" s="11" t="s">
        <v>1207</v>
      </c>
      <c r="B100" s="11" t="s">
        <v>1213</v>
      </c>
      <c r="C100" s="12" t="s">
        <v>709</v>
      </c>
      <c r="D100" s="12" t="s">
        <v>509</v>
      </c>
      <c r="E100" s="16" t="s">
        <v>1217</v>
      </c>
      <c r="F100" s="13" t="s">
        <v>1002</v>
      </c>
      <c r="G100" s="12" t="s">
        <v>1009</v>
      </c>
      <c r="H100" s="14">
        <v>235000</v>
      </c>
      <c r="I100" s="15">
        <v>34.847701999999998</v>
      </c>
      <c r="J100" s="15">
        <v>-82.400093999999996</v>
      </c>
      <c r="K100" s="12" t="s">
        <v>164</v>
      </c>
    </row>
    <row r="101" spans="1:12" s="1" customFormat="1" x14ac:dyDescent="0.2">
      <c r="A101" s="11" t="s">
        <v>1206</v>
      </c>
      <c r="B101" s="11" t="s">
        <v>1213</v>
      </c>
      <c r="C101" s="12" t="s">
        <v>717</v>
      </c>
      <c r="D101" s="12" t="s">
        <v>892</v>
      </c>
      <c r="E101" s="16" t="s">
        <v>1217</v>
      </c>
      <c r="F101" s="13" t="s">
        <v>1002</v>
      </c>
      <c r="G101" s="17" t="s">
        <v>1015</v>
      </c>
      <c r="H101" s="14">
        <v>250000</v>
      </c>
      <c r="I101" s="15">
        <v>44.943699000000002</v>
      </c>
      <c r="J101" s="15">
        <v>-93.093130000000002</v>
      </c>
      <c r="K101" s="12" t="s">
        <v>164</v>
      </c>
      <c r="L101" s="1" t="str">
        <f>E101&amp;I101&amp;J101</f>
        <v>TIGER 2010 Planning44.943699-93.09313</v>
      </c>
    </row>
    <row r="102" spans="1:12" s="1" customFormat="1" x14ac:dyDescent="0.2">
      <c r="A102" s="11" t="s">
        <v>1206</v>
      </c>
      <c r="B102" s="11" t="s">
        <v>1213</v>
      </c>
      <c r="C102" s="12" t="s">
        <v>168</v>
      </c>
      <c r="D102" s="12" t="s">
        <v>507</v>
      </c>
      <c r="E102" s="16" t="s">
        <v>1217</v>
      </c>
      <c r="F102" s="13" t="s">
        <v>1002</v>
      </c>
      <c r="G102" s="12" t="s">
        <v>1005</v>
      </c>
      <c r="H102" s="14">
        <v>262500</v>
      </c>
      <c r="I102" s="15">
        <v>35.081066999999997</v>
      </c>
      <c r="J102" s="15">
        <v>-106.64688099999999</v>
      </c>
      <c r="K102" s="12" t="s">
        <v>164</v>
      </c>
    </row>
    <row r="103" spans="1:12" s="1" customFormat="1" x14ac:dyDescent="0.2">
      <c r="A103" s="11" t="s">
        <v>1206</v>
      </c>
      <c r="B103" s="11" t="s">
        <v>1213</v>
      </c>
      <c r="C103" s="12" t="s">
        <v>721</v>
      </c>
      <c r="D103" s="12" t="s">
        <v>184</v>
      </c>
      <c r="E103" s="16" t="s">
        <v>1217</v>
      </c>
      <c r="F103" s="13" t="s">
        <v>1002</v>
      </c>
      <c r="G103" s="12" t="s">
        <v>1017</v>
      </c>
      <c r="H103" s="14">
        <v>300000</v>
      </c>
      <c r="I103" s="15">
        <v>42.636761</v>
      </c>
      <c r="J103" s="15">
        <v>-83.288314999999997</v>
      </c>
      <c r="K103" s="12" t="s">
        <v>164</v>
      </c>
      <c r="L103" s="1" t="str">
        <f>E103&amp;I103&amp;J103</f>
        <v>TIGER 2010 Planning42.636761-83.288315</v>
      </c>
    </row>
    <row r="104" spans="1:12" s="1" customFormat="1" x14ac:dyDescent="0.2">
      <c r="A104" s="11" t="s">
        <v>1207</v>
      </c>
      <c r="B104" s="11" t="s">
        <v>1213</v>
      </c>
      <c r="C104" s="12" t="s">
        <v>702</v>
      </c>
      <c r="D104" s="12" t="s">
        <v>177</v>
      </c>
      <c r="E104" s="16" t="s">
        <v>1217</v>
      </c>
      <c r="F104" s="13" t="s">
        <v>1002</v>
      </c>
      <c r="G104" s="12" t="s">
        <v>1439</v>
      </c>
      <c r="H104" s="14">
        <v>378000</v>
      </c>
      <c r="I104" s="15">
        <v>35.471702000000001</v>
      </c>
      <c r="J104" s="15">
        <v>-97.520989999999998</v>
      </c>
      <c r="K104" s="12" t="s">
        <v>164</v>
      </c>
      <c r="L104" s="1" t="str">
        <f>E104&amp;I104&amp;J104</f>
        <v>TIGER 2010 Planning35.471702-97.52099</v>
      </c>
    </row>
    <row r="105" spans="1:12" s="1" customFormat="1" x14ac:dyDescent="0.2">
      <c r="A105" s="11" t="s">
        <v>1206</v>
      </c>
      <c r="B105" s="11" t="s">
        <v>1214</v>
      </c>
      <c r="C105" s="12" t="s">
        <v>720</v>
      </c>
      <c r="D105" s="12" t="s">
        <v>516</v>
      </c>
      <c r="E105" s="16" t="s">
        <v>1217</v>
      </c>
      <c r="F105" s="13" t="s">
        <v>1002</v>
      </c>
      <c r="G105" s="12" t="s">
        <v>1016</v>
      </c>
      <c r="H105" s="14">
        <v>395600</v>
      </c>
      <c r="I105" s="15">
        <v>37.261893000000001</v>
      </c>
      <c r="J105" s="15">
        <v>-106.88771800000001</v>
      </c>
      <c r="K105" s="12" t="s">
        <v>164</v>
      </c>
    </row>
    <row r="106" spans="1:12" s="1" customFormat="1" x14ac:dyDescent="0.2">
      <c r="A106" s="11" t="s">
        <v>1206</v>
      </c>
      <c r="B106" s="11" t="s">
        <v>1214</v>
      </c>
      <c r="C106" s="12" t="s">
        <v>706</v>
      </c>
      <c r="D106" s="12" t="s">
        <v>181</v>
      </c>
      <c r="E106" s="16" t="s">
        <v>1217</v>
      </c>
      <c r="F106" s="13" t="s">
        <v>1002</v>
      </c>
      <c r="G106" s="12" t="s">
        <v>1008</v>
      </c>
      <c r="H106" s="14">
        <v>456000</v>
      </c>
      <c r="I106" s="15">
        <v>34.246065000000002</v>
      </c>
      <c r="J106" s="15">
        <v>-80.606078999999994</v>
      </c>
      <c r="K106" s="12" t="s">
        <v>164</v>
      </c>
      <c r="L106" s="1" t="str">
        <f>E106&amp;I106&amp;J106</f>
        <v>TIGER 2010 Planning34.246065-80.606079</v>
      </c>
    </row>
    <row r="107" spans="1:12" s="1" customFormat="1" x14ac:dyDescent="0.2">
      <c r="A107" s="11" t="s">
        <v>1206</v>
      </c>
      <c r="B107" s="11" t="s">
        <v>1214</v>
      </c>
      <c r="C107" s="12" t="s">
        <v>705</v>
      </c>
      <c r="D107" s="12" t="s">
        <v>175</v>
      </c>
      <c r="E107" s="16" t="s">
        <v>1217</v>
      </c>
      <c r="F107" s="13" t="s">
        <v>1002</v>
      </c>
      <c r="G107" s="12" t="s">
        <v>1007</v>
      </c>
      <c r="H107" s="14">
        <v>590000</v>
      </c>
      <c r="I107" s="15">
        <v>42.928730999999999</v>
      </c>
      <c r="J107" s="15">
        <v>-76.563507000000001</v>
      </c>
      <c r="K107" s="12" t="s">
        <v>164</v>
      </c>
      <c r="L107" s="1" t="str">
        <f>E107&amp;I107&amp;J107</f>
        <v>TIGER 2010 Planning42.928731-76.563507</v>
      </c>
    </row>
    <row r="108" spans="1:12" s="1" customFormat="1" x14ac:dyDescent="0.2">
      <c r="A108" s="11" t="s">
        <v>1209</v>
      </c>
      <c r="B108" s="11" t="s">
        <v>1214</v>
      </c>
      <c r="C108" s="12" t="s">
        <v>710</v>
      </c>
      <c r="D108" s="12" t="s">
        <v>171</v>
      </c>
      <c r="E108" s="16" t="s">
        <v>1217</v>
      </c>
      <c r="F108" s="13" t="s">
        <v>1002</v>
      </c>
      <c r="G108" s="12" t="s">
        <v>1131</v>
      </c>
      <c r="H108" s="14">
        <v>700000</v>
      </c>
      <c r="I108" s="15">
        <v>35.824316000000003</v>
      </c>
      <c r="J108" s="15">
        <v>-80.250338999999997</v>
      </c>
      <c r="K108" s="12" t="s">
        <v>164</v>
      </c>
      <c r="L108" s="1" t="str">
        <f>E108&amp;I108&amp;J108</f>
        <v>TIGER 2010 Planning35.824316-80.250339</v>
      </c>
    </row>
    <row r="109" spans="1:12" s="1" customFormat="1" x14ac:dyDescent="0.2">
      <c r="A109" s="11" t="s">
        <v>1207</v>
      </c>
      <c r="B109" s="11" t="s">
        <v>1214</v>
      </c>
      <c r="C109" s="12" t="s">
        <v>715</v>
      </c>
      <c r="D109" s="12" t="s">
        <v>512</v>
      </c>
      <c r="E109" s="16" t="s">
        <v>1217</v>
      </c>
      <c r="F109" s="13" t="s">
        <v>1002</v>
      </c>
      <c r="G109" s="17" t="s">
        <v>1013</v>
      </c>
      <c r="H109" s="14">
        <v>708500</v>
      </c>
      <c r="I109" s="15">
        <v>39.298709000000002</v>
      </c>
      <c r="J109" s="15">
        <v>-77.862319999999997</v>
      </c>
      <c r="K109" s="12" t="s">
        <v>164</v>
      </c>
    </row>
    <row r="110" spans="1:12" s="1" customFormat="1" x14ac:dyDescent="0.2">
      <c r="A110" s="11" t="s">
        <v>1206</v>
      </c>
      <c r="B110" s="11" t="s">
        <v>1214</v>
      </c>
      <c r="C110" s="12" t="s">
        <v>707</v>
      </c>
      <c r="D110" s="12" t="s">
        <v>176</v>
      </c>
      <c r="E110" s="16" t="s">
        <v>1217</v>
      </c>
      <c r="F110" s="13" t="s">
        <v>1002</v>
      </c>
      <c r="G110" s="12" t="s">
        <v>1142</v>
      </c>
      <c r="H110" s="14">
        <v>720069</v>
      </c>
      <c r="I110" s="15">
        <v>34.532980000000002</v>
      </c>
      <c r="J110" s="15">
        <v>-83.984004999999996</v>
      </c>
      <c r="K110" s="12" t="s">
        <v>164</v>
      </c>
      <c r="L110" s="1" t="str">
        <f>E110&amp;I110&amp;J110</f>
        <v>TIGER 2010 Planning34.53298-83.984005</v>
      </c>
    </row>
    <row r="111" spans="1:12" s="1" customFormat="1" x14ac:dyDescent="0.2">
      <c r="A111" s="11" t="s">
        <v>1207</v>
      </c>
      <c r="B111" s="11" t="s">
        <v>1214</v>
      </c>
      <c r="C111" s="12" t="s">
        <v>726</v>
      </c>
      <c r="D111" s="12" t="s">
        <v>178</v>
      </c>
      <c r="E111" s="16" t="s">
        <v>1217</v>
      </c>
      <c r="F111" s="13" t="s">
        <v>1002</v>
      </c>
      <c r="G111" s="12" t="s">
        <v>1021</v>
      </c>
      <c r="H111" s="14">
        <v>770988</v>
      </c>
      <c r="I111" s="15">
        <v>45.385325000000002</v>
      </c>
      <c r="J111" s="15">
        <v>-68.637726000000001</v>
      </c>
      <c r="K111" s="12" t="s">
        <v>164</v>
      </c>
      <c r="L111" s="1" t="str">
        <f>E111&amp;I111&amp;J111</f>
        <v>TIGER 2010 Planning45.385325-68.637726</v>
      </c>
    </row>
    <row r="112" spans="1:12" s="1" customFormat="1" x14ac:dyDescent="0.2">
      <c r="A112" s="11" t="s">
        <v>1207</v>
      </c>
      <c r="B112" s="11" t="s">
        <v>1213</v>
      </c>
      <c r="C112" s="12" t="s">
        <v>724</v>
      </c>
      <c r="D112" s="12" t="s">
        <v>180</v>
      </c>
      <c r="E112" s="16" t="s">
        <v>1217</v>
      </c>
      <c r="F112" s="13" t="s">
        <v>1002</v>
      </c>
      <c r="G112" s="12" t="s">
        <v>1019</v>
      </c>
      <c r="H112" s="14">
        <v>800000</v>
      </c>
      <c r="I112" s="15">
        <v>41.718591000000004</v>
      </c>
      <c r="J112" s="15">
        <v>-86.902825000000007</v>
      </c>
      <c r="K112" s="12" t="s">
        <v>164</v>
      </c>
      <c r="L112" s="1" t="str">
        <f>E112&amp;I112&amp;J112</f>
        <v>TIGER 2010 Planning41.718591-86.902825</v>
      </c>
    </row>
    <row r="113" spans="1:12" s="1" customFormat="1" x14ac:dyDescent="0.2">
      <c r="A113" s="11" t="s">
        <v>1206</v>
      </c>
      <c r="B113" s="11" t="s">
        <v>1213</v>
      </c>
      <c r="C113" s="12" t="s">
        <v>714</v>
      </c>
      <c r="D113" s="12" t="s">
        <v>511</v>
      </c>
      <c r="E113" s="16" t="s">
        <v>1217</v>
      </c>
      <c r="F113" s="13" t="s">
        <v>1002</v>
      </c>
      <c r="G113" s="12" t="s">
        <v>1012</v>
      </c>
      <c r="H113" s="14">
        <v>825000</v>
      </c>
      <c r="I113" s="15">
        <v>40.438136</v>
      </c>
      <c r="J113" s="15">
        <v>-79.997587999999993</v>
      </c>
      <c r="K113" s="12" t="s">
        <v>164</v>
      </c>
    </row>
    <row r="114" spans="1:12" s="1" customFormat="1" x14ac:dyDescent="0.2">
      <c r="A114" s="11" t="s">
        <v>1207</v>
      </c>
      <c r="B114" s="11" t="s">
        <v>1213</v>
      </c>
      <c r="C114" s="12" t="s">
        <v>704</v>
      </c>
      <c r="D114" s="12" t="s">
        <v>185</v>
      </c>
      <c r="E114" s="16" t="s">
        <v>1217</v>
      </c>
      <c r="F114" s="13" t="s">
        <v>1002</v>
      </c>
      <c r="G114" s="12" t="s">
        <v>1006</v>
      </c>
      <c r="H114" s="14">
        <v>850000</v>
      </c>
      <c r="I114" s="15">
        <v>35.598426000000003</v>
      </c>
      <c r="J114" s="15">
        <v>-82.553182000000007</v>
      </c>
      <c r="K114" s="12" t="s">
        <v>164</v>
      </c>
      <c r="L114" s="1" t="str">
        <f>E114&amp;I114&amp;J114</f>
        <v>TIGER 2010 Planning35.598426-82.553182</v>
      </c>
    </row>
    <row r="115" spans="1:12" s="1" customFormat="1" x14ac:dyDescent="0.2">
      <c r="A115" s="11" t="s">
        <v>1206</v>
      </c>
      <c r="B115" s="11" t="s">
        <v>1213</v>
      </c>
      <c r="C115" s="12" t="s">
        <v>701</v>
      </c>
      <c r="D115" s="12" t="s">
        <v>506</v>
      </c>
      <c r="E115" s="16" t="s">
        <v>1217</v>
      </c>
      <c r="F115" s="13" t="s">
        <v>1002</v>
      </c>
      <c r="G115" s="12" t="s">
        <v>1004</v>
      </c>
      <c r="H115" s="14">
        <v>908307</v>
      </c>
      <c r="I115" s="15">
        <v>33.478949</v>
      </c>
      <c r="J115" s="15">
        <v>-81.975138999999999</v>
      </c>
      <c r="K115" s="12" t="s">
        <v>164</v>
      </c>
    </row>
    <row r="116" spans="1:12" s="1" customFormat="1" x14ac:dyDescent="0.2">
      <c r="A116" s="11" t="s">
        <v>1207</v>
      </c>
      <c r="B116" s="11" t="s">
        <v>1213</v>
      </c>
      <c r="C116" s="12" t="s">
        <v>711</v>
      </c>
      <c r="D116" s="12" t="s">
        <v>182</v>
      </c>
      <c r="E116" s="16" t="s">
        <v>1217</v>
      </c>
      <c r="F116" s="13" t="s">
        <v>1002</v>
      </c>
      <c r="G116" s="12" t="s">
        <v>1010</v>
      </c>
      <c r="H116" s="14">
        <v>950000</v>
      </c>
      <c r="I116" s="15">
        <v>43.072854</v>
      </c>
      <c r="J116" s="15">
        <v>-89.386645000000001</v>
      </c>
      <c r="K116" s="12" t="s">
        <v>164</v>
      </c>
      <c r="L116" s="1" t="str">
        <f>E116&amp;I116&amp;J116</f>
        <v>TIGER 2010 Planning43.072854-89.386645</v>
      </c>
    </row>
    <row r="117" spans="1:12" s="1" customFormat="1" x14ac:dyDescent="0.2">
      <c r="A117" s="11" t="s">
        <v>1206</v>
      </c>
      <c r="B117" s="11" t="s">
        <v>1213</v>
      </c>
      <c r="C117" s="12" t="s">
        <v>712</v>
      </c>
      <c r="D117" s="12" t="s">
        <v>510</v>
      </c>
      <c r="E117" s="16" t="s">
        <v>1217</v>
      </c>
      <c r="F117" s="13" t="s">
        <v>1002</v>
      </c>
      <c r="G117" s="12" t="s">
        <v>1143</v>
      </c>
      <c r="H117" s="14">
        <v>1072000</v>
      </c>
      <c r="I117" s="15">
        <v>29.953125</v>
      </c>
      <c r="J117" s="15">
        <v>-90.085550999999995</v>
      </c>
      <c r="K117" s="12" t="s">
        <v>164</v>
      </c>
    </row>
    <row r="118" spans="1:12" s="1" customFormat="1" x14ac:dyDescent="0.2">
      <c r="A118" s="11" t="s">
        <v>1207</v>
      </c>
      <c r="B118" s="11" t="s">
        <v>1213</v>
      </c>
      <c r="C118" s="12" t="s">
        <v>728</v>
      </c>
      <c r="D118" s="12" t="s">
        <v>893</v>
      </c>
      <c r="E118" s="16" t="s">
        <v>1217</v>
      </c>
      <c r="F118" s="13" t="s">
        <v>1002</v>
      </c>
      <c r="G118" s="12" t="s">
        <v>1024</v>
      </c>
      <c r="H118" s="14">
        <v>1097240</v>
      </c>
      <c r="I118" s="15">
        <v>37.475810000000003</v>
      </c>
      <c r="J118" s="15">
        <v>-122.249351</v>
      </c>
      <c r="K118" s="12" t="s">
        <v>164</v>
      </c>
      <c r="L118" s="1" t="str">
        <f>E118&amp;I118&amp;J118</f>
        <v>TIGER 2010 Planning37.47581-122.249351</v>
      </c>
    </row>
    <row r="119" spans="1:12" s="1" customFormat="1" x14ac:dyDescent="0.2">
      <c r="A119" s="11" t="s">
        <v>1207</v>
      </c>
      <c r="B119" s="11" t="s">
        <v>1213</v>
      </c>
      <c r="C119" s="12" t="s">
        <v>703</v>
      </c>
      <c r="D119" s="12" t="s">
        <v>508</v>
      </c>
      <c r="E119" s="16" t="s">
        <v>1217</v>
      </c>
      <c r="F119" s="13" t="s">
        <v>1002</v>
      </c>
      <c r="G119" s="12" t="s">
        <v>1130</v>
      </c>
      <c r="H119" s="14">
        <v>1155872</v>
      </c>
      <c r="I119" s="15">
        <v>39.739480999999998</v>
      </c>
      <c r="J119" s="15">
        <v>-104.99569700000001</v>
      </c>
      <c r="K119" s="12" t="s">
        <v>164</v>
      </c>
    </row>
    <row r="120" spans="1:12" s="1" customFormat="1" x14ac:dyDescent="0.2">
      <c r="A120" s="11" t="s">
        <v>1206</v>
      </c>
      <c r="B120" s="11" t="s">
        <v>1214</v>
      </c>
      <c r="C120" s="12" t="s">
        <v>727</v>
      </c>
      <c r="D120" s="12" t="s">
        <v>172</v>
      </c>
      <c r="E120" s="16" t="s">
        <v>1217</v>
      </c>
      <c r="F120" s="13" t="s">
        <v>1002</v>
      </c>
      <c r="G120" s="12" t="s">
        <v>1022</v>
      </c>
      <c r="H120" s="14">
        <v>1470000</v>
      </c>
      <c r="I120" s="15">
        <v>34.962108000000001</v>
      </c>
      <c r="J120" s="15">
        <v>-107.29816700000001</v>
      </c>
      <c r="K120" s="12" t="s">
        <v>164</v>
      </c>
      <c r="L120" s="1" t="str">
        <f>E120&amp;I120&amp;J120</f>
        <v>TIGER 2010 Planning34.962108-107.298167</v>
      </c>
    </row>
    <row r="121" spans="1:12" s="1" customFormat="1" x14ac:dyDescent="0.2">
      <c r="A121" s="11" t="s">
        <v>1206</v>
      </c>
      <c r="B121" s="11" t="s">
        <v>1213</v>
      </c>
      <c r="C121" s="12" t="s">
        <v>169</v>
      </c>
      <c r="D121" s="12" t="s">
        <v>519</v>
      </c>
      <c r="E121" s="16" t="s">
        <v>1217</v>
      </c>
      <c r="F121" s="13" t="s">
        <v>1002</v>
      </c>
      <c r="G121" s="12" t="s">
        <v>1025</v>
      </c>
      <c r="H121" s="14">
        <v>1500000</v>
      </c>
      <c r="I121" s="15">
        <v>45.496706000000003</v>
      </c>
      <c r="J121" s="15">
        <v>-122.903183</v>
      </c>
      <c r="K121" s="12" t="s">
        <v>164</v>
      </c>
    </row>
    <row r="122" spans="1:12" s="1" customFormat="1" x14ac:dyDescent="0.2">
      <c r="A122" s="11" t="s">
        <v>1206</v>
      </c>
      <c r="B122" s="11" t="s">
        <v>1213</v>
      </c>
      <c r="C122" s="12" t="s">
        <v>723</v>
      </c>
      <c r="D122" s="12" t="s">
        <v>1152</v>
      </c>
      <c r="E122" s="16" t="s">
        <v>1217</v>
      </c>
      <c r="F122" s="13" t="s">
        <v>1002</v>
      </c>
      <c r="G122" s="12" t="s">
        <v>1018</v>
      </c>
      <c r="H122" s="14">
        <v>1510171</v>
      </c>
      <c r="I122" s="15">
        <v>40.812331999999998</v>
      </c>
      <c r="J122" s="15">
        <v>-73.885265000000004</v>
      </c>
      <c r="K122" s="12" t="s">
        <v>164</v>
      </c>
      <c r="L122" s="1" t="str">
        <f>E122&amp;I122&amp;J122</f>
        <v>TIGER 2010 Planning40.812332-73.885265</v>
      </c>
    </row>
    <row r="123" spans="1:12" s="1" customFormat="1" x14ac:dyDescent="0.2">
      <c r="A123" s="11" t="s">
        <v>1206</v>
      </c>
      <c r="B123" s="11" t="s">
        <v>1213</v>
      </c>
      <c r="C123" s="12" t="s">
        <v>722</v>
      </c>
      <c r="D123" s="12" t="s">
        <v>517</v>
      </c>
      <c r="E123" s="16" t="s">
        <v>1217</v>
      </c>
      <c r="F123" s="13" t="s">
        <v>1002</v>
      </c>
      <c r="G123" s="12" t="s">
        <v>1438</v>
      </c>
      <c r="H123" s="14">
        <v>1964400</v>
      </c>
      <c r="I123" s="15">
        <v>40.718961</v>
      </c>
      <c r="J123" s="15">
        <v>-74.045889000000003</v>
      </c>
      <c r="K123" s="12" t="s">
        <v>164</v>
      </c>
    </row>
    <row r="124" spans="1:12" s="1" customFormat="1" x14ac:dyDescent="0.2">
      <c r="A124" s="11" t="s">
        <v>1206</v>
      </c>
      <c r="B124" s="11" t="s">
        <v>1213</v>
      </c>
      <c r="C124" s="12" t="s">
        <v>713</v>
      </c>
      <c r="D124" s="12" t="s">
        <v>179</v>
      </c>
      <c r="E124" s="16" t="s">
        <v>1217</v>
      </c>
      <c r="F124" s="13" t="s">
        <v>1002</v>
      </c>
      <c r="G124" s="12" t="s">
        <v>1011</v>
      </c>
      <c r="H124" s="14">
        <v>2000000</v>
      </c>
      <c r="I124" s="15">
        <v>37.804214999999999</v>
      </c>
      <c r="J124" s="15">
        <v>-122.272488</v>
      </c>
      <c r="K124" s="12" t="s">
        <v>164</v>
      </c>
      <c r="L124" s="1" t="str">
        <f>E124&amp;I124&amp;J124</f>
        <v>TIGER 2010 Planning37.804215-122.272488</v>
      </c>
    </row>
    <row r="125" spans="1:12" s="1" customFormat="1" x14ac:dyDescent="0.2">
      <c r="A125" s="11" t="s">
        <v>1207</v>
      </c>
      <c r="B125" s="11" t="s">
        <v>1213</v>
      </c>
      <c r="C125" s="12" t="s">
        <v>730</v>
      </c>
      <c r="D125" s="12" t="s">
        <v>174</v>
      </c>
      <c r="E125" s="16" t="s">
        <v>1217</v>
      </c>
      <c r="F125" s="13" t="s">
        <v>1002</v>
      </c>
      <c r="G125" s="12" t="s">
        <v>1026</v>
      </c>
      <c r="H125" s="14">
        <v>2250000</v>
      </c>
      <c r="I125" s="15">
        <v>39.679955</v>
      </c>
      <c r="J125" s="15">
        <v>-75.752037000000001</v>
      </c>
      <c r="K125" s="12" t="s">
        <v>164</v>
      </c>
      <c r="L125" s="1" t="str">
        <f>E125&amp;I125&amp;J125</f>
        <v>TIGER 2010 Planning39.679955-75.752037</v>
      </c>
    </row>
    <row r="126" spans="1:12" s="1" customFormat="1" x14ac:dyDescent="0.2">
      <c r="A126" s="11" t="s">
        <v>1206</v>
      </c>
      <c r="B126" s="11" t="s">
        <v>1213</v>
      </c>
      <c r="C126" s="12" t="s">
        <v>729</v>
      </c>
      <c r="D126" s="12" t="s">
        <v>894</v>
      </c>
      <c r="E126" s="16" t="s">
        <v>1217</v>
      </c>
      <c r="F126" s="13" t="s">
        <v>1002</v>
      </c>
      <c r="G126" s="12" t="s">
        <v>1205</v>
      </c>
      <c r="H126" s="14">
        <v>2800000</v>
      </c>
      <c r="I126" s="15">
        <v>42.154124000000003</v>
      </c>
      <c r="J126" s="15">
        <v>-88.136126000000004</v>
      </c>
      <c r="K126" s="12" t="s">
        <v>164</v>
      </c>
      <c r="L126" s="1" t="str">
        <f>E126&amp;I126&amp;J126</f>
        <v>TIGER 2010 Planning42.154124-88.136126</v>
      </c>
    </row>
    <row r="127" spans="1:12" s="1" customFormat="1" x14ac:dyDescent="0.2">
      <c r="A127" s="11" t="s">
        <v>1206</v>
      </c>
      <c r="B127" s="11" t="s">
        <v>1214</v>
      </c>
      <c r="C127" s="13" t="s">
        <v>424</v>
      </c>
      <c r="D127" s="12" t="s">
        <v>923</v>
      </c>
      <c r="E127" s="13" t="s">
        <v>1218</v>
      </c>
      <c r="F127" s="13" t="s">
        <v>425</v>
      </c>
      <c r="G127" s="12" t="s">
        <v>426</v>
      </c>
      <c r="H127" s="14">
        <v>1000000</v>
      </c>
      <c r="I127" s="15">
        <v>63.473326999999998</v>
      </c>
      <c r="J127" s="15">
        <v>-162.039962</v>
      </c>
      <c r="K127" s="12" t="s">
        <v>164</v>
      </c>
      <c r="L127" s="2"/>
    </row>
    <row r="128" spans="1:12" s="1" customFormat="1" x14ac:dyDescent="0.2">
      <c r="A128" s="11" t="s">
        <v>1206</v>
      </c>
      <c r="B128" s="11" t="s">
        <v>1214</v>
      </c>
      <c r="C128" s="13" t="s">
        <v>464</v>
      </c>
      <c r="D128" s="12" t="s">
        <v>913</v>
      </c>
      <c r="E128" s="13" t="s">
        <v>1218</v>
      </c>
      <c r="F128" s="13" t="s">
        <v>425</v>
      </c>
      <c r="G128" s="12" t="s">
        <v>465</v>
      </c>
      <c r="H128" s="14">
        <v>1060000</v>
      </c>
      <c r="I128" s="15">
        <v>44.449660999999999</v>
      </c>
      <c r="J128" s="15">
        <v>-93.169383999999994</v>
      </c>
      <c r="K128" s="12" t="s">
        <v>164</v>
      </c>
      <c r="L128" s="2"/>
    </row>
    <row r="129" spans="1:12" s="1" customFormat="1" x14ac:dyDescent="0.2">
      <c r="A129" s="11" t="s">
        <v>1206</v>
      </c>
      <c r="B129" s="11" t="s">
        <v>1214</v>
      </c>
      <c r="C129" s="13" t="s">
        <v>500</v>
      </c>
      <c r="D129" s="12" t="s">
        <v>922</v>
      </c>
      <c r="E129" s="13" t="s">
        <v>1218</v>
      </c>
      <c r="F129" s="13" t="s">
        <v>425</v>
      </c>
      <c r="G129" s="12" t="s">
        <v>501</v>
      </c>
      <c r="H129" s="14">
        <v>2088496</v>
      </c>
      <c r="I129" s="15">
        <v>44.811425</v>
      </c>
      <c r="J129" s="15">
        <v>-73.083239000000006</v>
      </c>
      <c r="K129" s="12" t="s">
        <v>164</v>
      </c>
      <c r="L129" s="2"/>
    </row>
    <row r="130" spans="1:12" s="1" customFormat="1" x14ac:dyDescent="0.2">
      <c r="A130" s="11" t="s">
        <v>1206</v>
      </c>
      <c r="B130" s="11" t="s">
        <v>1214</v>
      </c>
      <c r="C130" s="13" t="s">
        <v>443</v>
      </c>
      <c r="D130" s="12" t="s">
        <v>903</v>
      </c>
      <c r="E130" s="13" t="s">
        <v>1218</v>
      </c>
      <c r="F130" s="13" t="s">
        <v>425</v>
      </c>
      <c r="G130" s="12" t="s">
        <v>444</v>
      </c>
      <c r="H130" s="14">
        <v>2300000</v>
      </c>
      <c r="I130" s="15">
        <v>42.780976000000003</v>
      </c>
      <c r="J130" s="15">
        <v>-112.84867800000001</v>
      </c>
      <c r="K130" s="12" t="s">
        <v>164</v>
      </c>
      <c r="L130" s="2"/>
    </row>
    <row r="131" spans="1:12" s="1" customFormat="1" x14ac:dyDescent="0.2">
      <c r="A131" s="11" t="s">
        <v>1206</v>
      </c>
      <c r="B131" s="11" t="s">
        <v>1214</v>
      </c>
      <c r="C131" s="13" t="s">
        <v>432</v>
      </c>
      <c r="D131" s="12" t="s">
        <v>927</v>
      </c>
      <c r="E131" s="13" t="s">
        <v>1218</v>
      </c>
      <c r="F131" s="13" t="s">
        <v>425</v>
      </c>
      <c r="G131" s="12" t="s">
        <v>433</v>
      </c>
      <c r="H131" s="14">
        <v>2500000</v>
      </c>
      <c r="I131" s="15">
        <v>41.951569999999997</v>
      </c>
      <c r="J131" s="15">
        <v>-124.20644900000001</v>
      </c>
      <c r="K131" s="12" t="s">
        <v>164</v>
      </c>
      <c r="L131" s="2"/>
    </row>
    <row r="132" spans="1:12" s="1" customFormat="1" x14ac:dyDescent="0.2">
      <c r="A132" s="11" t="s">
        <v>1206</v>
      </c>
      <c r="B132" s="11" t="s">
        <v>1214</v>
      </c>
      <c r="C132" s="13" t="s">
        <v>460</v>
      </c>
      <c r="D132" s="12" t="s">
        <v>918</v>
      </c>
      <c r="E132" s="13" t="s">
        <v>1218</v>
      </c>
      <c r="F132" s="13" t="s">
        <v>425</v>
      </c>
      <c r="G132" s="12" t="s">
        <v>461</v>
      </c>
      <c r="H132" s="14">
        <v>3650000</v>
      </c>
      <c r="I132" s="15">
        <v>42.917811999999998</v>
      </c>
      <c r="J132" s="15">
        <v>-82.590770000000006</v>
      </c>
      <c r="K132" s="12" t="s">
        <v>164</v>
      </c>
      <c r="L132" s="2"/>
    </row>
    <row r="133" spans="1:12" x14ac:dyDescent="0.2">
      <c r="A133" s="11" t="s">
        <v>1206</v>
      </c>
      <c r="B133" s="11" t="s">
        <v>1214</v>
      </c>
      <c r="C133" s="13" t="s">
        <v>439</v>
      </c>
      <c r="D133" s="12" t="s">
        <v>919</v>
      </c>
      <c r="E133" s="13" t="s">
        <v>1218</v>
      </c>
      <c r="F133" s="13" t="s">
        <v>425</v>
      </c>
      <c r="G133" s="12" t="s">
        <v>440</v>
      </c>
      <c r="H133" s="14">
        <v>3700000</v>
      </c>
      <c r="I133" s="15">
        <v>26.637771000000001</v>
      </c>
      <c r="J133" s="15">
        <v>-81.031756999999999</v>
      </c>
      <c r="K133" s="12" t="s">
        <v>164</v>
      </c>
    </row>
    <row r="134" spans="1:12" x14ac:dyDescent="0.2">
      <c r="A134" s="11" t="s">
        <v>1211</v>
      </c>
      <c r="B134" s="11" t="s">
        <v>1213</v>
      </c>
      <c r="C134" s="13" t="s">
        <v>494</v>
      </c>
      <c r="D134" s="12" t="s">
        <v>905</v>
      </c>
      <c r="E134" s="13" t="s">
        <v>1218</v>
      </c>
      <c r="F134" s="13" t="s">
        <v>435</v>
      </c>
      <c r="G134" s="12" t="s">
        <v>495</v>
      </c>
      <c r="H134" s="14">
        <v>5000000</v>
      </c>
      <c r="I134" s="15">
        <v>32.777932999999997</v>
      </c>
      <c r="J134" s="15">
        <v>-96.796003999999996</v>
      </c>
      <c r="K134" s="12" t="s">
        <v>164</v>
      </c>
    </row>
    <row r="135" spans="1:12" x14ac:dyDescent="0.2">
      <c r="A135" s="11" t="s">
        <v>1206</v>
      </c>
      <c r="B135" s="11" t="s">
        <v>1214</v>
      </c>
      <c r="C135" s="13" t="s">
        <v>451</v>
      </c>
      <c r="D135" s="12" t="s">
        <v>1153</v>
      </c>
      <c r="E135" s="13" t="s">
        <v>1218</v>
      </c>
      <c r="F135" s="13" t="s">
        <v>1001</v>
      </c>
      <c r="G135" s="12" t="s">
        <v>1147</v>
      </c>
      <c r="H135" s="14">
        <v>6568095</v>
      </c>
      <c r="I135" s="15">
        <v>39.008997999999998</v>
      </c>
      <c r="J135" s="15">
        <v>-97.288355999999993</v>
      </c>
      <c r="K135" s="12" t="s">
        <v>164</v>
      </c>
    </row>
    <row r="136" spans="1:12" x14ac:dyDescent="0.2">
      <c r="A136" s="11" t="s">
        <v>1206</v>
      </c>
      <c r="B136" s="11" t="s">
        <v>1214</v>
      </c>
      <c r="C136" s="13" t="s">
        <v>482</v>
      </c>
      <c r="D136" s="12" t="s">
        <v>1178</v>
      </c>
      <c r="E136" s="13" t="s">
        <v>1218</v>
      </c>
      <c r="F136" s="13" t="s">
        <v>1001</v>
      </c>
      <c r="G136" s="12" t="s">
        <v>520</v>
      </c>
      <c r="H136" s="14">
        <v>6756580</v>
      </c>
      <c r="I136" s="15">
        <v>34.809790999999997</v>
      </c>
      <c r="J136" s="15">
        <v>-99.551624000000004</v>
      </c>
      <c r="K136" s="12" t="s">
        <v>164</v>
      </c>
    </row>
    <row r="137" spans="1:12" x14ac:dyDescent="0.2">
      <c r="A137" s="11" t="s">
        <v>1206</v>
      </c>
      <c r="B137" s="11" t="s">
        <v>1214</v>
      </c>
      <c r="C137" s="13" t="s">
        <v>505</v>
      </c>
      <c r="D137" s="12" t="s">
        <v>895</v>
      </c>
      <c r="E137" s="13" t="s">
        <v>1218</v>
      </c>
      <c r="F137" s="13" t="s">
        <v>425</v>
      </c>
      <c r="G137" s="12" t="s">
        <v>1132</v>
      </c>
      <c r="H137" s="14">
        <v>8233700</v>
      </c>
      <c r="I137" s="15">
        <v>42.924722000000003</v>
      </c>
      <c r="J137" s="15">
        <v>-108.634214</v>
      </c>
      <c r="K137" s="12" t="s">
        <v>164</v>
      </c>
    </row>
    <row r="138" spans="1:12" x14ac:dyDescent="0.2">
      <c r="A138" s="11" t="s">
        <v>1206</v>
      </c>
      <c r="B138" s="11" t="s">
        <v>1214</v>
      </c>
      <c r="C138" s="13" t="s">
        <v>468</v>
      </c>
      <c r="D138" s="12" t="s">
        <v>911</v>
      </c>
      <c r="E138" s="13" t="s">
        <v>1218</v>
      </c>
      <c r="F138" s="13" t="s">
        <v>425</v>
      </c>
      <c r="G138" s="12" t="s">
        <v>469</v>
      </c>
      <c r="H138" s="14">
        <v>9814700</v>
      </c>
      <c r="I138" s="15">
        <v>33.002588000000003</v>
      </c>
      <c r="J138" s="15">
        <v>-91.165656999999996</v>
      </c>
      <c r="K138" s="12" t="s">
        <v>164</v>
      </c>
    </row>
    <row r="139" spans="1:12" x14ac:dyDescent="0.2">
      <c r="A139" s="11" t="s">
        <v>1209</v>
      </c>
      <c r="B139" s="11" t="s">
        <v>1214</v>
      </c>
      <c r="C139" s="13" t="s">
        <v>470</v>
      </c>
      <c r="D139" s="12" t="s">
        <v>912</v>
      </c>
      <c r="E139" s="13" t="s">
        <v>1218</v>
      </c>
      <c r="F139" s="13" t="s">
        <v>1001</v>
      </c>
      <c r="G139" s="12" t="s">
        <v>471</v>
      </c>
      <c r="H139" s="14">
        <v>9998910</v>
      </c>
      <c r="I139" s="15">
        <v>48.4983</v>
      </c>
      <c r="J139" s="15">
        <v>-111.850684</v>
      </c>
      <c r="K139" s="12" t="s">
        <v>164</v>
      </c>
    </row>
    <row r="140" spans="1:12" x14ac:dyDescent="0.2">
      <c r="A140" s="11" t="s">
        <v>1206</v>
      </c>
      <c r="B140" s="11" t="s">
        <v>1213</v>
      </c>
      <c r="C140" s="13" t="s">
        <v>489</v>
      </c>
      <c r="D140" s="12" t="s">
        <v>899</v>
      </c>
      <c r="E140" s="13" t="s">
        <v>1218</v>
      </c>
      <c r="F140" s="13" t="s">
        <v>425</v>
      </c>
      <c r="G140" s="12" t="s">
        <v>490</v>
      </c>
      <c r="H140" s="14">
        <v>10000000</v>
      </c>
      <c r="I140" s="15">
        <v>18.367061</v>
      </c>
      <c r="J140" s="15">
        <v>-66.113951999999998</v>
      </c>
      <c r="K140" s="12" t="s">
        <v>164</v>
      </c>
    </row>
    <row r="141" spans="1:12" x14ac:dyDescent="0.2">
      <c r="A141" s="11" t="s">
        <v>1206</v>
      </c>
      <c r="B141" s="11" t="s">
        <v>1213</v>
      </c>
      <c r="C141" s="13" t="s">
        <v>488</v>
      </c>
      <c r="D141" s="12" t="s">
        <v>900</v>
      </c>
      <c r="E141" s="13" t="s">
        <v>1218</v>
      </c>
      <c r="F141" s="13" t="s">
        <v>425</v>
      </c>
      <c r="G141" s="12" t="s">
        <v>522</v>
      </c>
      <c r="H141" s="14">
        <v>10000000</v>
      </c>
      <c r="I141" s="15">
        <v>40.437885000000001</v>
      </c>
      <c r="J141" s="15">
        <v>-79.997077000000004</v>
      </c>
      <c r="K141" s="12" t="s">
        <v>164</v>
      </c>
    </row>
    <row r="142" spans="1:12" x14ac:dyDescent="0.2">
      <c r="A142" s="11" t="s">
        <v>1208</v>
      </c>
      <c r="B142" s="11" t="s">
        <v>1214</v>
      </c>
      <c r="C142" s="13" t="s">
        <v>437</v>
      </c>
      <c r="D142" s="12" t="s">
        <v>904</v>
      </c>
      <c r="E142" s="13" t="s">
        <v>1218</v>
      </c>
      <c r="F142" s="13" t="s">
        <v>430</v>
      </c>
      <c r="G142" s="12" t="s">
        <v>438</v>
      </c>
      <c r="H142" s="14">
        <v>10000000</v>
      </c>
      <c r="I142" s="15">
        <v>30.398273</v>
      </c>
      <c r="J142" s="15">
        <v>-81.566218000000006</v>
      </c>
      <c r="K142" s="12" t="s">
        <v>164</v>
      </c>
    </row>
    <row r="143" spans="1:12" x14ac:dyDescent="0.2">
      <c r="A143" s="11" t="s">
        <v>1209</v>
      </c>
      <c r="B143" s="11" t="s">
        <v>1214</v>
      </c>
      <c r="C143" s="13" t="s">
        <v>473</v>
      </c>
      <c r="D143" s="12" t="s">
        <v>1155</v>
      </c>
      <c r="E143" s="13" t="s">
        <v>1218</v>
      </c>
      <c r="F143" s="13" t="s">
        <v>1001</v>
      </c>
      <c r="G143" s="12" t="s">
        <v>1133</v>
      </c>
      <c r="H143" s="14">
        <v>10000000</v>
      </c>
      <c r="I143" s="15">
        <v>48.191687999999999</v>
      </c>
      <c r="J143" s="15">
        <v>-99.045321999999999</v>
      </c>
      <c r="K143" s="12" t="s">
        <v>164</v>
      </c>
    </row>
    <row r="144" spans="1:12" x14ac:dyDescent="0.2">
      <c r="A144" s="11" t="s">
        <v>1206</v>
      </c>
      <c r="B144" s="11" t="s">
        <v>1213</v>
      </c>
      <c r="C144" s="13" t="s">
        <v>486</v>
      </c>
      <c r="D144" s="12" t="s">
        <v>850</v>
      </c>
      <c r="E144" s="13" t="s">
        <v>1218</v>
      </c>
      <c r="F144" s="13" t="s">
        <v>435</v>
      </c>
      <c r="G144" s="12" t="s">
        <v>487</v>
      </c>
      <c r="H144" s="14">
        <v>10000000</v>
      </c>
      <c r="I144" s="15">
        <v>39.952047999999998</v>
      </c>
      <c r="J144" s="15">
        <v>-75.162323999999998</v>
      </c>
      <c r="K144" s="12" t="s">
        <v>164</v>
      </c>
    </row>
    <row r="145" spans="1:12" x14ac:dyDescent="0.2">
      <c r="A145" s="11" t="s">
        <v>1207</v>
      </c>
      <c r="B145" s="11" t="s">
        <v>1213</v>
      </c>
      <c r="C145" s="13" t="s">
        <v>456</v>
      </c>
      <c r="D145" s="12" t="s">
        <v>909</v>
      </c>
      <c r="E145" s="13" t="s">
        <v>1218</v>
      </c>
      <c r="F145" s="13" t="s">
        <v>435</v>
      </c>
      <c r="G145" s="12" t="s">
        <v>457</v>
      </c>
      <c r="H145" s="14">
        <v>10000000</v>
      </c>
      <c r="I145" s="15">
        <v>42.777135999999999</v>
      </c>
      <c r="J145" s="15">
        <v>-71.075264000000004</v>
      </c>
      <c r="K145" s="12" t="s">
        <v>164</v>
      </c>
    </row>
    <row r="146" spans="1:12" x14ac:dyDescent="0.2">
      <c r="A146" s="11" t="s">
        <v>1207</v>
      </c>
      <c r="B146" s="11" t="s">
        <v>1213</v>
      </c>
      <c r="C146" s="13" t="s">
        <v>462</v>
      </c>
      <c r="D146" s="12" t="s">
        <v>910</v>
      </c>
      <c r="E146" s="13" t="s">
        <v>1218</v>
      </c>
      <c r="F146" s="13" t="s">
        <v>435</v>
      </c>
      <c r="G146" s="12" t="s">
        <v>463</v>
      </c>
      <c r="H146" s="14">
        <v>10000000</v>
      </c>
      <c r="I146" s="15">
        <v>44.981698000000002</v>
      </c>
      <c r="J146" s="15">
        <v>-93.277676</v>
      </c>
      <c r="K146" s="12" t="s">
        <v>164</v>
      </c>
    </row>
    <row r="147" spans="1:12" x14ac:dyDescent="0.2">
      <c r="A147" s="11" t="s">
        <v>1207</v>
      </c>
      <c r="B147" s="11" t="s">
        <v>1213</v>
      </c>
      <c r="C147" s="13" t="s">
        <v>502</v>
      </c>
      <c r="D147" s="12" t="s">
        <v>921</v>
      </c>
      <c r="E147" s="13" t="s">
        <v>1218</v>
      </c>
      <c r="F147" s="13" t="s">
        <v>435</v>
      </c>
      <c r="G147" s="12" t="s">
        <v>503</v>
      </c>
      <c r="H147" s="14">
        <v>10000000</v>
      </c>
      <c r="I147" s="15">
        <v>47.452494999999999</v>
      </c>
      <c r="J147" s="15">
        <v>-122.30745</v>
      </c>
      <c r="K147" s="12" t="s">
        <v>164</v>
      </c>
    </row>
    <row r="148" spans="1:12" x14ac:dyDescent="0.2">
      <c r="A148" s="11" t="s">
        <v>1206</v>
      </c>
      <c r="B148" s="11" t="s">
        <v>1213</v>
      </c>
      <c r="C148" s="13" t="s">
        <v>476</v>
      </c>
      <c r="D148" s="12" t="s">
        <v>926</v>
      </c>
      <c r="E148" s="13" t="s">
        <v>1218</v>
      </c>
      <c r="F148" s="13" t="s">
        <v>425</v>
      </c>
      <c r="G148" s="12" t="s">
        <v>477</v>
      </c>
      <c r="H148" s="14">
        <v>10000000</v>
      </c>
      <c r="I148" s="15">
        <v>43.050452999999997</v>
      </c>
      <c r="J148" s="15">
        <v>-76.143652000000003</v>
      </c>
      <c r="K148" s="12" t="s">
        <v>164</v>
      </c>
    </row>
    <row r="149" spans="1:12" x14ac:dyDescent="0.2">
      <c r="A149" s="11" t="s">
        <v>1206</v>
      </c>
      <c r="B149" s="11" t="s">
        <v>1213</v>
      </c>
      <c r="C149" s="13" t="s">
        <v>447</v>
      </c>
      <c r="D149" s="12" t="s">
        <v>1156</v>
      </c>
      <c r="E149" s="13" t="s">
        <v>1218</v>
      </c>
      <c r="F149" s="13" t="s">
        <v>425</v>
      </c>
      <c r="G149" s="12" t="s">
        <v>448</v>
      </c>
      <c r="H149" s="14">
        <v>10438000</v>
      </c>
      <c r="I149" s="15">
        <v>41.880028000000003</v>
      </c>
      <c r="J149" s="15">
        <v>-87.694265000000001</v>
      </c>
      <c r="K149" s="12" t="s">
        <v>164</v>
      </c>
    </row>
    <row r="150" spans="1:12" x14ac:dyDescent="0.2">
      <c r="A150" s="11" t="s">
        <v>1207</v>
      </c>
      <c r="B150" s="11" t="s">
        <v>1213</v>
      </c>
      <c r="C150" s="13" t="s">
        <v>434</v>
      </c>
      <c r="D150" s="12" t="s">
        <v>924</v>
      </c>
      <c r="E150" s="13" t="s">
        <v>1218</v>
      </c>
      <c r="F150" s="13" t="s">
        <v>435</v>
      </c>
      <c r="G150" s="12" t="s">
        <v>436</v>
      </c>
      <c r="H150" s="14">
        <v>10500000</v>
      </c>
      <c r="I150" s="15">
        <v>41.053294999999999</v>
      </c>
      <c r="J150" s="15">
        <v>-73.537283000000002</v>
      </c>
      <c r="K150" s="12" t="s">
        <v>164</v>
      </c>
    </row>
    <row r="151" spans="1:12" x14ac:dyDescent="0.2">
      <c r="A151" s="11" t="s">
        <v>1206</v>
      </c>
      <c r="B151" s="11" t="s">
        <v>1214</v>
      </c>
      <c r="C151" s="13" t="s">
        <v>458</v>
      </c>
      <c r="D151" s="12" t="s">
        <v>1150</v>
      </c>
      <c r="E151" s="13" t="s">
        <v>1218</v>
      </c>
      <c r="F151" s="13" t="s">
        <v>425</v>
      </c>
      <c r="G151" s="12" t="s">
        <v>459</v>
      </c>
      <c r="H151" s="14">
        <v>10810000</v>
      </c>
      <c r="I151" s="15">
        <v>44.090609999999998</v>
      </c>
      <c r="J151" s="15">
        <v>-69.783060000000006</v>
      </c>
      <c r="K151" s="12" t="s">
        <v>164</v>
      </c>
    </row>
    <row r="152" spans="1:12" x14ac:dyDescent="0.2">
      <c r="A152" s="11" t="s">
        <v>1207</v>
      </c>
      <c r="B152" s="11" t="s">
        <v>1213</v>
      </c>
      <c r="C152" s="13" t="s">
        <v>478</v>
      </c>
      <c r="D152" s="12" t="s">
        <v>902</v>
      </c>
      <c r="E152" s="13" t="s">
        <v>1218</v>
      </c>
      <c r="F152" s="13" t="s">
        <v>435</v>
      </c>
      <c r="G152" s="12" t="s">
        <v>479</v>
      </c>
      <c r="H152" s="14">
        <v>10920000</v>
      </c>
      <c r="I152" s="15">
        <v>39.101480000000002</v>
      </c>
      <c r="J152" s="15">
        <v>-84.497037000000006</v>
      </c>
      <c r="K152" s="12" t="s">
        <v>164</v>
      </c>
    </row>
    <row r="153" spans="1:12" x14ac:dyDescent="0.2">
      <c r="A153" s="11" t="s">
        <v>1206</v>
      </c>
      <c r="B153" s="11" t="s">
        <v>1214</v>
      </c>
      <c r="C153" s="13" t="s">
        <v>452</v>
      </c>
      <c r="D153" s="12" t="s">
        <v>843</v>
      </c>
      <c r="E153" s="13" t="s">
        <v>1218</v>
      </c>
      <c r="F153" s="13" t="s">
        <v>1001</v>
      </c>
      <c r="G153" s="12" t="s">
        <v>453</v>
      </c>
      <c r="H153" s="14">
        <v>11558220</v>
      </c>
      <c r="I153" s="15">
        <v>37.936736000000003</v>
      </c>
      <c r="J153" s="15">
        <v>-85.990914000000004</v>
      </c>
      <c r="K153" s="12" t="s">
        <v>164</v>
      </c>
    </row>
    <row r="154" spans="1:12" x14ac:dyDescent="0.2">
      <c r="A154" s="11" t="s">
        <v>1209</v>
      </c>
      <c r="B154" s="11" t="s">
        <v>1214</v>
      </c>
      <c r="C154" s="13" t="s">
        <v>504</v>
      </c>
      <c r="D154" s="12" t="s">
        <v>916</v>
      </c>
      <c r="E154" s="13" t="s">
        <v>1218</v>
      </c>
      <c r="F154" s="13" t="s">
        <v>1001</v>
      </c>
      <c r="G154" s="12" t="s">
        <v>524</v>
      </c>
      <c r="H154" s="14">
        <v>12000000</v>
      </c>
      <c r="I154" s="15">
        <v>38.243823999999996</v>
      </c>
      <c r="J154" s="15">
        <v>-82.597470000000001</v>
      </c>
      <c r="K154" s="12" t="s">
        <v>164</v>
      </c>
    </row>
    <row r="155" spans="1:12" x14ac:dyDescent="0.2">
      <c r="A155" s="11" t="s">
        <v>1206</v>
      </c>
      <c r="B155" s="11" t="s">
        <v>1214</v>
      </c>
      <c r="C155" s="13" t="s">
        <v>493</v>
      </c>
      <c r="D155" s="12" t="s">
        <v>906</v>
      </c>
      <c r="E155" s="13" t="s">
        <v>1218</v>
      </c>
      <c r="F155" s="13" t="s">
        <v>425</v>
      </c>
      <c r="G155" s="12" t="s">
        <v>1441</v>
      </c>
      <c r="H155" s="14">
        <v>12100000</v>
      </c>
      <c r="I155" s="15">
        <v>33.461025999999997</v>
      </c>
      <c r="J155" s="15">
        <v>-80.478744000000006</v>
      </c>
      <c r="K155" s="12" t="s">
        <v>164</v>
      </c>
      <c r="L155" s="6"/>
    </row>
    <row r="156" spans="1:12" x14ac:dyDescent="0.2">
      <c r="A156" s="11" t="s">
        <v>1207</v>
      </c>
      <c r="B156" s="11" t="s">
        <v>1213</v>
      </c>
      <c r="C156" s="13" t="s">
        <v>480</v>
      </c>
      <c r="D156" s="12" t="s">
        <v>908</v>
      </c>
      <c r="E156" s="13" t="s">
        <v>1218</v>
      </c>
      <c r="F156" s="13" t="s">
        <v>435</v>
      </c>
      <c r="G156" s="12" t="s">
        <v>481</v>
      </c>
      <c r="H156" s="14">
        <v>12503200</v>
      </c>
      <c r="I156" s="15">
        <v>41.520192000000002</v>
      </c>
      <c r="J156" s="15">
        <v>-81.552532999999997</v>
      </c>
      <c r="K156" s="12" t="s">
        <v>164</v>
      </c>
    </row>
    <row r="157" spans="1:12" x14ac:dyDescent="0.2">
      <c r="A157" s="11" t="s">
        <v>1206</v>
      </c>
      <c r="B157" s="11" t="s">
        <v>1214</v>
      </c>
      <c r="C157" s="13" t="s">
        <v>491</v>
      </c>
      <c r="D157" s="12" t="s">
        <v>897</v>
      </c>
      <c r="E157" s="13" t="s">
        <v>1218</v>
      </c>
      <c r="F157" s="13" t="s">
        <v>425</v>
      </c>
      <c r="G157" s="12" t="s">
        <v>492</v>
      </c>
      <c r="H157" s="14">
        <v>12635000</v>
      </c>
      <c r="I157" s="15">
        <v>32.439303000000002</v>
      </c>
      <c r="J157" s="15">
        <v>-80.670283999999995</v>
      </c>
      <c r="K157" s="12" t="s">
        <v>164</v>
      </c>
    </row>
    <row r="158" spans="1:12" x14ac:dyDescent="0.2">
      <c r="A158" s="11" t="s">
        <v>1206</v>
      </c>
      <c r="B158" s="11" t="s">
        <v>1214</v>
      </c>
      <c r="C158" s="13" t="s">
        <v>441</v>
      </c>
      <c r="D158" s="12" t="s">
        <v>1181</v>
      </c>
      <c r="E158" s="13" t="s">
        <v>1218</v>
      </c>
      <c r="F158" s="13" t="s">
        <v>425</v>
      </c>
      <c r="G158" s="12" t="s">
        <v>442</v>
      </c>
      <c r="H158" s="14">
        <v>13500000</v>
      </c>
      <c r="I158" s="15">
        <v>19.866844</v>
      </c>
      <c r="J158" s="15">
        <v>-155.65660800000001</v>
      </c>
      <c r="K158" s="12" t="s">
        <v>164</v>
      </c>
    </row>
    <row r="159" spans="1:12" x14ac:dyDescent="0.2">
      <c r="A159" s="11" t="s">
        <v>1209</v>
      </c>
      <c r="B159" s="11" t="s">
        <v>1213</v>
      </c>
      <c r="C159" s="13" t="s">
        <v>449</v>
      </c>
      <c r="D159" s="12" t="s">
        <v>896</v>
      </c>
      <c r="E159" s="13" t="s">
        <v>1218</v>
      </c>
      <c r="F159" s="13" t="s">
        <v>435</v>
      </c>
      <c r="G159" s="12" t="s">
        <v>450</v>
      </c>
      <c r="H159" s="14">
        <v>13850000</v>
      </c>
      <c r="I159" s="15">
        <v>38.894202</v>
      </c>
      <c r="J159" s="15">
        <v>-90.182714000000004</v>
      </c>
      <c r="K159" s="12" t="s">
        <v>164</v>
      </c>
    </row>
    <row r="160" spans="1:12" x14ac:dyDescent="0.2">
      <c r="A160" s="11" t="s">
        <v>1206</v>
      </c>
      <c r="B160" s="11" t="s">
        <v>1213</v>
      </c>
      <c r="C160" s="13" t="s">
        <v>475</v>
      </c>
      <c r="D160" s="12" t="s">
        <v>898</v>
      </c>
      <c r="E160" s="13" t="s">
        <v>1218</v>
      </c>
      <c r="F160" s="13" t="s">
        <v>425</v>
      </c>
      <c r="G160" s="12" t="s">
        <v>521</v>
      </c>
      <c r="H160" s="14">
        <v>15000000</v>
      </c>
      <c r="I160" s="15">
        <v>42.884155999999997</v>
      </c>
      <c r="J160" s="15">
        <v>-78.877927</v>
      </c>
      <c r="K160" s="12" t="s">
        <v>164</v>
      </c>
    </row>
    <row r="161" spans="1:12" x14ac:dyDescent="0.2">
      <c r="A161" s="11" t="s">
        <v>1206</v>
      </c>
      <c r="B161" s="11" t="s">
        <v>1213</v>
      </c>
      <c r="C161" s="13" t="s">
        <v>1146</v>
      </c>
      <c r="D161" s="12" t="s">
        <v>1162</v>
      </c>
      <c r="E161" s="13" t="s">
        <v>1218</v>
      </c>
      <c r="F161" s="13" t="s">
        <v>425</v>
      </c>
      <c r="G161" s="12" t="s">
        <v>525</v>
      </c>
      <c r="H161" s="14">
        <v>15000000</v>
      </c>
      <c r="I161" s="15">
        <v>47.100028000000002</v>
      </c>
      <c r="J161" s="15">
        <v>-122.58511300000001</v>
      </c>
      <c r="K161" s="12" t="s">
        <v>164</v>
      </c>
    </row>
    <row r="162" spans="1:12" x14ac:dyDescent="0.2">
      <c r="A162" s="11" t="s">
        <v>1206</v>
      </c>
      <c r="B162" s="11" t="s">
        <v>1213</v>
      </c>
      <c r="C162" s="13" t="s">
        <v>485</v>
      </c>
      <c r="D162" s="12" t="s">
        <v>1182</v>
      </c>
      <c r="E162" s="13" t="s">
        <v>1218</v>
      </c>
      <c r="F162" s="13" t="s">
        <v>1001</v>
      </c>
      <c r="G162" s="12" t="s">
        <v>523</v>
      </c>
      <c r="H162" s="14">
        <v>15000000</v>
      </c>
      <c r="I162" s="15">
        <v>40.260463999999999</v>
      </c>
      <c r="J162" s="15">
        <v>-76.880508000000006</v>
      </c>
      <c r="K162" s="12" t="s">
        <v>164</v>
      </c>
    </row>
    <row r="163" spans="1:12" x14ac:dyDescent="0.2">
      <c r="A163" s="11" t="s">
        <v>1207</v>
      </c>
      <c r="B163" s="11" t="s">
        <v>1213</v>
      </c>
      <c r="C163" s="13" t="s">
        <v>496</v>
      </c>
      <c r="D163" s="12" t="s">
        <v>928</v>
      </c>
      <c r="E163" s="13" t="s">
        <v>1218</v>
      </c>
      <c r="F163" s="13" t="s">
        <v>435</v>
      </c>
      <c r="G163" s="12" t="s">
        <v>497</v>
      </c>
      <c r="H163" s="14">
        <v>15000000</v>
      </c>
      <c r="I163" s="15">
        <v>29.424265999999999</v>
      </c>
      <c r="J163" s="15">
        <v>-98.494020000000006</v>
      </c>
      <c r="K163" s="12" t="s">
        <v>164</v>
      </c>
    </row>
    <row r="164" spans="1:12" x14ac:dyDescent="0.2">
      <c r="A164" s="11" t="s">
        <v>1208</v>
      </c>
      <c r="B164" s="11" t="s">
        <v>1213</v>
      </c>
      <c r="C164" s="13" t="s">
        <v>454</v>
      </c>
      <c r="D164" s="12" t="s">
        <v>915</v>
      </c>
      <c r="E164" s="13" t="s">
        <v>1218</v>
      </c>
      <c r="F164" s="13" t="s">
        <v>430</v>
      </c>
      <c r="G164" s="12" t="s">
        <v>455</v>
      </c>
      <c r="H164" s="14">
        <v>16738246</v>
      </c>
      <c r="I164" s="15">
        <v>29.99061</v>
      </c>
      <c r="J164" s="15">
        <v>-90.025048999999996</v>
      </c>
      <c r="K164" s="12" t="s">
        <v>164</v>
      </c>
    </row>
    <row r="165" spans="1:12" x14ac:dyDescent="0.2">
      <c r="A165" s="11" t="s">
        <v>1208</v>
      </c>
      <c r="B165" s="11" t="s">
        <v>1213</v>
      </c>
      <c r="C165" s="13" t="s">
        <v>429</v>
      </c>
      <c r="D165" s="12" t="s">
        <v>914</v>
      </c>
      <c r="E165" s="13" t="s">
        <v>1218</v>
      </c>
      <c r="F165" s="13" t="s">
        <v>430</v>
      </c>
      <c r="G165" s="12" t="s">
        <v>431</v>
      </c>
      <c r="H165" s="14">
        <v>17000000</v>
      </c>
      <c r="I165" s="15">
        <v>33.757373000000001</v>
      </c>
      <c r="J165" s="15">
        <v>-118.20265000000001</v>
      </c>
      <c r="K165" s="12" t="s">
        <v>164</v>
      </c>
    </row>
    <row r="166" spans="1:12" x14ac:dyDescent="0.2">
      <c r="A166" s="11" t="s">
        <v>1206</v>
      </c>
      <c r="B166" s="11" t="s">
        <v>1213</v>
      </c>
      <c r="C166" s="13" t="s">
        <v>483</v>
      </c>
      <c r="D166" s="12" t="s">
        <v>917</v>
      </c>
      <c r="E166" s="13" t="s">
        <v>1218</v>
      </c>
      <c r="F166" s="13" t="s">
        <v>425</v>
      </c>
      <c r="G166" s="12" t="s">
        <v>484</v>
      </c>
      <c r="H166" s="14">
        <v>17700000</v>
      </c>
      <c r="I166" s="15">
        <v>45.464331000000001</v>
      </c>
      <c r="J166" s="15">
        <v>-122.666237</v>
      </c>
      <c r="K166" s="12" t="s">
        <v>164</v>
      </c>
    </row>
    <row r="167" spans="1:12" x14ac:dyDescent="0.2">
      <c r="A167" s="11" t="s">
        <v>1207</v>
      </c>
      <c r="B167" s="11" t="s">
        <v>1213</v>
      </c>
      <c r="C167" s="13" t="s">
        <v>472</v>
      </c>
      <c r="D167" s="12" t="s">
        <v>907</v>
      </c>
      <c r="E167" s="13" t="s">
        <v>1218</v>
      </c>
      <c r="F167" s="13" t="s">
        <v>435</v>
      </c>
      <c r="G167" s="12" t="s">
        <v>1134</v>
      </c>
      <c r="H167" s="14">
        <v>18000000</v>
      </c>
      <c r="I167" s="15">
        <v>35.21528</v>
      </c>
      <c r="J167" s="15">
        <v>-80.839162000000002</v>
      </c>
      <c r="K167" s="12" t="s">
        <v>164</v>
      </c>
    </row>
    <row r="168" spans="1:12" x14ac:dyDescent="0.2">
      <c r="A168" s="11" t="s">
        <v>1208</v>
      </c>
      <c r="B168" s="11" t="s">
        <v>1213</v>
      </c>
      <c r="C168" s="13" t="s">
        <v>474</v>
      </c>
      <c r="D168" s="12" t="s">
        <v>920</v>
      </c>
      <c r="E168" s="13" t="s">
        <v>1218</v>
      </c>
      <c r="F168" s="13" t="s">
        <v>430</v>
      </c>
      <c r="G168" s="12" t="s">
        <v>1148</v>
      </c>
      <c r="H168" s="14">
        <v>18500000</v>
      </c>
      <c r="I168" s="15">
        <v>39.982500000000002</v>
      </c>
      <c r="J168" s="15">
        <v>-75.069166999999993</v>
      </c>
      <c r="K168" s="12" t="s">
        <v>164</v>
      </c>
    </row>
    <row r="169" spans="1:12" x14ac:dyDescent="0.2">
      <c r="A169" s="11" t="s">
        <v>1207</v>
      </c>
      <c r="B169" s="11" t="s">
        <v>1213</v>
      </c>
      <c r="C169" s="13" t="s">
        <v>445</v>
      </c>
      <c r="D169" s="12" t="s">
        <v>901</v>
      </c>
      <c r="E169" s="13" t="s">
        <v>1218</v>
      </c>
      <c r="F169" s="13" t="s">
        <v>435</v>
      </c>
      <c r="G169" s="12" t="s">
        <v>446</v>
      </c>
      <c r="H169" s="14">
        <v>20000000</v>
      </c>
      <c r="I169" s="15" t="s">
        <v>526</v>
      </c>
      <c r="J169" s="15">
        <v>-87.785134999999997</v>
      </c>
      <c r="K169" s="12" t="s">
        <v>164</v>
      </c>
    </row>
    <row r="170" spans="1:12" x14ac:dyDescent="0.2">
      <c r="A170" s="11" t="s">
        <v>1210</v>
      </c>
      <c r="B170" s="11" t="s">
        <v>1213</v>
      </c>
      <c r="C170" s="13" t="s">
        <v>498</v>
      </c>
      <c r="D170" s="12" t="s">
        <v>1163</v>
      </c>
      <c r="E170" s="13" t="s">
        <v>1218</v>
      </c>
      <c r="F170" s="13" t="s">
        <v>425</v>
      </c>
      <c r="G170" s="12" t="s">
        <v>499</v>
      </c>
      <c r="H170" s="14">
        <v>20000000</v>
      </c>
      <c r="I170" s="15">
        <v>38.650613</v>
      </c>
      <c r="J170" s="15">
        <v>-77.284998999999999</v>
      </c>
      <c r="K170" s="12" t="s">
        <v>164</v>
      </c>
    </row>
    <row r="171" spans="1:12" x14ac:dyDescent="0.2">
      <c r="A171" s="11" t="s">
        <v>1206</v>
      </c>
      <c r="B171" s="11" t="s">
        <v>1213</v>
      </c>
      <c r="C171" s="13" t="s">
        <v>466</v>
      </c>
      <c r="D171" s="12" t="s">
        <v>1164</v>
      </c>
      <c r="E171" s="13" t="s">
        <v>1218</v>
      </c>
      <c r="F171" s="13" t="s">
        <v>425</v>
      </c>
      <c r="G171" s="12" t="s">
        <v>467</v>
      </c>
      <c r="H171" s="14">
        <v>20000000</v>
      </c>
      <c r="I171" s="15">
        <v>38.624659000000001</v>
      </c>
      <c r="J171" s="15">
        <v>-90.184911</v>
      </c>
      <c r="K171" s="12" t="s">
        <v>164</v>
      </c>
    </row>
    <row r="172" spans="1:12" x14ac:dyDescent="0.2">
      <c r="A172" s="11" t="s">
        <v>1210</v>
      </c>
      <c r="B172" s="11" t="s">
        <v>1213</v>
      </c>
      <c r="C172" s="13" t="s">
        <v>427</v>
      </c>
      <c r="D172" s="12" t="s">
        <v>925</v>
      </c>
      <c r="E172" s="13" t="s">
        <v>1218</v>
      </c>
      <c r="F172" s="13" t="s">
        <v>425</v>
      </c>
      <c r="G172" s="12" t="s">
        <v>428</v>
      </c>
      <c r="H172" s="14">
        <v>20000000</v>
      </c>
      <c r="I172" s="15">
        <v>33.979599999999998</v>
      </c>
      <c r="J172" s="15">
        <v>-117.370659</v>
      </c>
      <c r="K172" s="12" t="s">
        <v>164</v>
      </c>
    </row>
    <row r="173" spans="1:12" ht="15" x14ac:dyDescent="0.25">
      <c r="A173" s="11" t="s">
        <v>1211</v>
      </c>
      <c r="B173" s="11" t="s">
        <v>1213</v>
      </c>
      <c r="C173" s="13" t="s">
        <v>731</v>
      </c>
      <c r="D173" s="12" t="s">
        <v>901</v>
      </c>
      <c r="E173" s="13" t="s">
        <v>1219</v>
      </c>
      <c r="F173" s="13" t="s">
        <v>435</v>
      </c>
      <c r="G173" s="13" t="s">
        <v>1135</v>
      </c>
      <c r="H173" s="14">
        <v>20000000</v>
      </c>
      <c r="I173" s="15">
        <v>41.721791000000003</v>
      </c>
      <c r="J173" s="15">
        <v>-87.604243999999994</v>
      </c>
      <c r="K173" s="12" t="s">
        <v>164</v>
      </c>
      <c r="L173"/>
    </row>
    <row r="174" spans="1:12" ht="15" x14ac:dyDescent="0.25">
      <c r="A174" s="11" t="s">
        <v>1206</v>
      </c>
      <c r="B174" s="11" t="s">
        <v>1213</v>
      </c>
      <c r="C174" s="13" t="s">
        <v>732</v>
      </c>
      <c r="D174" s="12" t="s">
        <v>1165</v>
      </c>
      <c r="E174" s="13" t="s">
        <v>1219</v>
      </c>
      <c r="F174" s="13" t="s">
        <v>1189</v>
      </c>
      <c r="G174" s="13" t="s">
        <v>1076</v>
      </c>
      <c r="H174" s="14">
        <v>10000000</v>
      </c>
      <c r="I174" s="15">
        <v>38.908408000000001</v>
      </c>
      <c r="J174" s="15">
        <v>-76.948580000000007</v>
      </c>
      <c r="K174" s="12" t="s">
        <v>164</v>
      </c>
      <c r="L174"/>
    </row>
    <row r="175" spans="1:12" ht="15" x14ac:dyDescent="0.25">
      <c r="A175" s="11" t="s">
        <v>1206</v>
      </c>
      <c r="B175" s="11" t="s">
        <v>1214</v>
      </c>
      <c r="C175" s="13" t="s">
        <v>733</v>
      </c>
      <c r="D175" s="12" t="s">
        <v>929</v>
      </c>
      <c r="E175" s="13" t="s">
        <v>1219</v>
      </c>
      <c r="F175" s="13" t="s">
        <v>425</v>
      </c>
      <c r="G175" s="13" t="s">
        <v>1115</v>
      </c>
      <c r="H175" s="14">
        <v>4000000</v>
      </c>
      <c r="I175" s="15">
        <v>48.941232999999997</v>
      </c>
      <c r="J175" s="15">
        <v>-100.05203899999999</v>
      </c>
      <c r="K175" s="12" t="s">
        <v>164</v>
      </c>
      <c r="L175"/>
    </row>
    <row r="176" spans="1:12" ht="15" x14ac:dyDescent="0.25">
      <c r="A176" s="11" t="s">
        <v>1206</v>
      </c>
      <c r="B176" s="11" t="s">
        <v>1213</v>
      </c>
      <c r="C176" s="13" t="s">
        <v>734</v>
      </c>
      <c r="D176" s="12" t="s">
        <v>930</v>
      </c>
      <c r="E176" s="13" t="s">
        <v>1219</v>
      </c>
      <c r="F176" s="13" t="s">
        <v>425</v>
      </c>
      <c r="G176" s="13" t="s">
        <v>1077</v>
      </c>
      <c r="H176" s="14">
        <v>10000000</v>
      </c>
      <c r="I176" s="15">
        <v>33.520684000000003</v>
      </c>
      <c r="J176" s="15">
        <v>-86.809912999999995</v>
      </c>
      <c r="K176" s="12" t="s">
        <v>164</v>
      </c>
      <c r="L176"/>
    </row>
    <row r="177" spans="1:12" ht="15" x14ac:dyDescent="0.25">
      <c r="A177" s="11" t="s">
        <v>1206</v>
      </c>
      <c r="B177" s="11" t="s">
        <v>1214</v>
      </c>
      <c r="C177" s="13" t="s">
        <v>735</v>
      </c>
      <c r="D177" s="12" t="s">
        <v>931</v>
      </c>
      <c r="E177" s="13" t="s">
        <v>1219</v>
      </c>
      <c r="F177" s="13" t="s">
        <v>425</v>
      </c>
      <c r="G177" s="13" t="s">
        <v>1078</v>
      </c>
      <c r="H177" s="14">
        <v>5000000</v>
      </c>
      <c r="I177" s="15">
        <v>37.581085000000002</v>
      </c>
      <c r="J177" s="15">
        <v>-81.382794000000004</v>
      </c>
      <c r="K177" s="12" t="s">
        <v>164</v>
      </c>
      <c r="L177"/>
    </row>
    <row r="178" spans="1:12" ht="15" x14ac:dyDescent="0.25">
      <c r="A178" s="11" t="s">
        <v>1206</v>
      </c>
      <c r="B178" s="11" t="s">
        <v>1214</v>
      </c>
      <c r="C178" s="13" t="s">
        <v>736</v>
      </c>
      <c r="D178" s="12" t="s">
        <v>932</v>
      </c>
      <c r="E178" s="13" t="s">
        <v>1219</v>
      </c>
      <c r="F178" s="13" t="s">
        <v>425</v>
      </c>
      <c r="G178" s="13" t="s">
        <v>1079</v>
      </c>
      <c r="H178" s="14">
        <v>4710000</v>
      </c>
      <c r="I178" s="15">
        <v>43.206749000000002</v>
      </c>
      <c r="J178" s="15">
        <v>-71.536426000000006</v>
      </c>
      <c r="K178" s="12" t="s">
        <v>164</v>
      </c>
      <c r="L178"/>
    </row>
    <row r="179" spans="1:12" x14ac:dyDescent="0.2">
      <c r="A179" s="11" t="s">
        <v>1206</v>
      </c>
      <c r="B179" s="11" t="s">
        <v>1213</v>
      </c>
      <c r="C179" s="13" t="s">
        <v>737</v>
      </c>
      <c r="D179" s="12" t="s">
        <v>1156</v>
      </c>
      <c r="E179" s="13" t="s">
        <v>1219</v>
      </c>
      <c r="F179" s="13" t="s">
        <v>1001</v>
      </c>
      <c r="G179" s="13" t="s">
        <v>1080</v>
      </c>
      <c r="H179" s="14">
        <v>10440000</v>
      </c>
      <c r="I179" s="15">
        <v>41.888362000000001</v>
      </c>
      <c r="J179" s="15">
        <v>-87.686513000000005</v>
      </c>
      <c r="K179" s="12" t="s">
        <v>164</v>
      </c>
    </row>
    <row r="180" spans="1:12" x14ac:dyDescent="0.2">
      <c r="A180" s="11" t="s">
        <v>1206</v>
      </c>
      <c r="B180" s="11" t="s">
        <v>1214</v>
      </c>
      <c r="C180" s="13" t="s">
        <v>738</v>
      </c>
      <c r="D180" s="12" t="s">
        <v>933</v>
      </c>
      <c r="E180" s="13" t="s">
        <v>1219</v>
      </c>
      <c r="F180" s="13" t="s">
        <v>425</v>
      </c>
      <c r="G180" s="13" t="s">
        <v>1081</v>
      </c>
      <c r="H180" s="14">
        <v>2700000</v>
      </c>
      <c r="I180" s="15">
        <v>41.833927000000003</v>
      </c>
      <c r="J180" s="15">
        <v>-90.196166000000005</v>
      </c>
      <c r="K180" s="12" t="s">
        <v>164</v>
      </c>
    </row>
    <row r="181" spans="1:12" x14ac:dyDescent="0.2">
      <c r="A181" s="11" t="s">
        <v>1207</v>
      </c>
      <c r="B181" s="11" t="s">
        <v>1213</v>
      </c>
      <c r="C181" s="13" t="s">
        <v>739</v>
      </c>
      <c r="D181" s="12" t="s">
        <v>934</v>
      </c>
      <c r="E181" s="13" t="s">
        <v>1219</v>
      </c>
      <c r="F181" s="13" t="s">
        <v>435</v>
      </c>
      <c r="G181" s="13" t="s">
        <v>1082</v>
      </c>
      <c r="H181" s="14">
        <v>15000000</v>
      </c>
      <c r="I181" s="15">
        <v>40.455249000000002</v>
      </c>
      <c r="J181" s="15">
        <v>-79.925021000000001</v>
      </c>
      <c r="K181" s="12" t="s">
        <v>164</v>
      </c>
    </row>
    <row r="182" spans="1:12" x14ac:dyDescent="0.2">
      <c r="A182" s="11" t="s">
        <v>1207</v>
      </c>
      <c r="B182" s="11" t="s">
        <v>1213</v>
      </c>
      <c r="C182" s="13" t="s">
        <v>740</v>
      </c>
      <c r="D182" s="12" t="s">
        <v>935</v>
      </c>
      <c r="E182" s="13" t="s">
        <v>1219</v>
      </c>
      <c r="F182" s="13" t="s">
        <v>435</v>
      </c>
      <c r="G182" s="13" t="s">
        <v>1116</v>
      </c>
      <c r="H182" s="14">
        <v>18000000</v>
      </c>
      <c r="I182" s="15">
        <v>26.123670000000001</v>
      </c>
      <c r="J182" s="15">
        <v>-80.143260999999995</v>
      </c>
      <c r="K182" s="12" t="s">
        <v>164</v>
      </c>
    </row>
    <row r="183" spans="1:12" x14ac:dyDescent="0.2">
      <c r="A183" s="11" t="s">
        <v>1208</v>
      </c>
      <c r="B183" s="11" t="s">
        <v>1213</v>
      </c>
      <c r="C183" s="13" t="s">
        <v>741</v>
      </c>
      <c r="D183" s="12" t="s">
        <v>936</v>
      </c>
      <c r="E183" s="13" t="s">
        <v>1219</v>
      </c>
      <c r="F183" s="13" t="s">
        <v>430</v>
      </c>
      <c r="G183" s="13" t="s">
        <v>1083</v>
      </c>
      <c r="H183" s="14">
        <v>12000000</v>
      </c>
      <c r="I183" s="15">
        <v>30.667714</v>
      </c>
      <c r="J183" s="15">
        <v>-88.037445000000005</v>
      </c>
      <c r="K183" s="12" t="s">
        <v>164</v>
      </c>
    </row>
    <row r="184" spans="1:12" x14ac:dyDescent="0.2">
      <c r="A184" s="11" t="s">
        <v>1208</v>
      </c>
      <c r="B184" s="11" t="s">
        <v>1214</v>
      </c>
      <c r="C184" s="13" t="s">
        <v>742</v>
      </c>
      <c r="D184" s="12" t="s">
        <v>937</v>
      </c>
      <c r="E184" s="13" t="s">
        <v>1219</v>
      </c>
      <c r="F184" s="13" t="s">
        <v>430</v>
      </c>
      <c r="G184" s="13" t="s">
        <v>1084</v>
      </c>
      <c r="H184" s="14">
        <v>12000000</v>
      </c>
      <c r="I184" s="15">
        <v>25.950541000000001</v>
      </c>
      <c r="J184" s="15">
        <v>-97.411568000000003</v>
      </c>
      <c r="K184" s="12" t="s">
        <v>164</v>
      </c>
    </row>
    <row r="185" spans="1:12" x14ac:dyDescent="0.2">
      <c r="A185" s="11" t="s">
        <v>1207</v>
      </c>
      <c r="B185" s="11" t="s">
        <v>1213</v>
      </c>
      <c r="C185" s="13" t="s">
        <v>743</v>
      </c>
      <c r="D185" s="12" t="s">
        <v>938</v>
      </c>
      <c r="E185" s="13" t="s">
        <v>1219</v>
      </c>
      <c r="F185" s="13" t="s">
        <v>435</v>
      </c>
      <c r="G185" s="13" t="s">
        <v>1117</v>
      </c>
      <c r="H185" s="14">
        <v>10000000</v>
      </c>
      <c r="I185" s="15">
        <v>41.768721999999997</v>
      </c>
      <c r="J185" s="15">
        <v>-72.681687999999994</v>
      </c>
      <c r="K185" s="12" t="s">
        <v>164</v>
      </c>
    </row>
    <row r="186" spans="1:12" x14ac:dyDescent="0.2">
      <c r="A186" s="11" t="s">
        <v>1206</v>
      </c>
      <c r="B186" s="11" t="s">
        <v>1213</v>
      </c>
      <c r="C186" s="13" t="s">
        <v>744</v>
      </c>
      <c r="D186" s="12" t="s">
        <v>939</v>
      </c>
      <c r="E186" s="13" t="s">
        <v>1219</v>
      </c>
      <c r="F186" s="13" t="s">
        <v>1189</v>
      </c>
      <c r="G186" s="13" t="s">
        <v>1085</v>
      </c>
      <c r="H186" s="14">
        <v>15000000</v>
      </c>
      <c r="I186" s="15">
        <v>29.760003000000001</v>
      </c>
      <c r="J186" s="15">
        <v>-95.369523999999998</v>
      </c>
      <c r="K186" s="12" t="s">
        <v>164</v>
      </c>
    </row>
    <row r="187" spans="1:12" x14ac:dyDescent="0.2">
      <c r="A187" s="11" t="s">
        <v>1209</v>
      </c>
      <c r="B187" s="11" t="s">
        <v>1213</v>
      </c>
      <c r="C187" s="13" t="s">
        <v>745</v>
      </c>
      <c r="D187" s="12" t="s">
        <v>940</v>
      </c>
      <c r="E187" s="13" t="s">
        <v>1219</v>
      </c>
      <c r="F187" s="13" t="s">
        <v>1001</v>
      </c>
      <c r="G187" s="13" t="s">
        <v>1086</v>
      </c>
      <c r="H187" s="14">
        <v>10000000</v>
      </c>
      <c r="I187" s="15">
        <v>40.812916000000001</v>
      </c>
      <c r="J187" s="15">
        <v>-73.887371999999999</v>
      </c>
      <c r="K187" s="12" t="s">
        <v>164</v>
      </c>
    </row>
    <row r="188" spans="1:12" x14ac:dyDescent="0.2">
      <c r="A188" s="11" t="s">
        <v>1206</v>
      </c>
      <c r="B188" s="11" t="s">
        <v>1214</v>
      </c>
      <c r="C188" s="13" t="s">
        <v>746</v>
      </c>
      <c r="D188" s="12" t="s">
        <v>1166</v>
      </c>
      <c r="E188" s="13" t="s">
        <v>1219</v>
      </c>
      <c r="F188" s="13" t="s">
        <v>425</v>
      </c>
      <c r="G188" s="13" t="s">
        <v>1087</v>
      </c>
      <c r="H188" s="14">
        <v>21600000</v>
      </c>
      <c r="I188" s="15">
        <v>36.892812999999997</v>
      </c>
      <c r="J188" s="15">
        <v>-113.92043700000001</v>
      </c>
      <c r="K188" s="12" t="s">
        <v>164</v>
      </c>
    </row>
    <row r="189" spans="1:12" x14ac:dyDescent="0.2">
      <c r="A189" s="11" t="s">
        <v>1206</v>
      </c>
      <c r="B189" s="11" t="s">
        <v>1213</v>
      </c>
      <c r="C189" s="13" t="s">
        <v>747</v>
      </c>
      <c r="D189" s="12" t="s">
        <v>1167</v>
      </c>
      <c r="E189" s="13" t="s">
        <v>1219</v>
      </c>
      <c r="F189" s="13" t="s">
        <v>425</v>
      </c>
      <c r="G189" s="13" t="s">
        <v>1088</v>
      </c>
      <c r="H189" s="14">
        <v>15000000</v>
      </c>
      <c r="I189" s="15">
        <v>39.998241999999998</v>
      </c>
      <c r="J189" s="15">
        <v>-104.981964</v>
      </c>
      <c r="K189" s="12" t="s">
        <v>164</v>
      </c>
    </row>
    <row r="190" spans="1:12" x14ac:dyDescent="0.2">
      <c r="A190" s="11" t="s">
        <v>1206</v>
      </c>
      <c r="B190" s="11" t="s">
        <v>1213</v>
      </c>
      <c r="C190" s="13" t="s">
        <v>748</v>
      </c>
      <c r="D190" s="12" t="s">
        <v>1168</v>
      </c>
      <c r="E190" s="13" t="s">
        <v>1219</v>
      </c>
      <c r="F190" s="13" t="s">
        <v>425</v>
      </c>
      <c r="G190" s="13" t="s">
        <v>1089</v>
      </c>
      <c r="H190" s="14">
        <v>10000000</v>
      </c>
      <c r="I190" s="15">
        <v>41.827936000000001</v>
      </c>
      <c r="J190" s="15">
        <v>-71.418218999999993</v>
      </c>
      <c r="K190" s="12" t="s">
        <v>164</v>
      </c>
    </row>
    <row r="191" spans="1:12" x14ac:dyDescent="0.2">
      <c r="A191" s="11" t="s">
        <v>1207</v>
      </c>
      <c r="B191" s="11" t="s">
        <v>1214</v>
      </c>
      <c r="C191" s="13" t="s">
        <v>749</v>
      </c>
      <c r="D191" s="12" t="s">
        <v>941</v>
      </c>
      <c r="E191" s="13" t="s">
        <v>1219</v>
      </c>
      <c r="F191" s="13" t="s">
        <v>435</v>
      </c>
      <c r="G191" s="13" t="s">
        <v>1090</v>
      </c>
      <c r="H191" s="14">
        <v>1000000</v>
      </c>
      <c r="I191" s="15">
        <v>42.992286</v>
      </c>
      <c r="J191" s="15">
        <v>-98.423491999999996</v>
      </c>
      <c r="K191" s="12" t="s">
        <v>164</v>
      </c>
    </row>
    <row r="192" spans="1:12" x14ac:dyDescent="0.2">
      <c r="A192" s="11" t="s">
        <v>1206</v>
      </c>
      <c r="B192" s="11" t="s">
        <v>1213</v>
      </c>
      <c r="C192" s="13" t="s">
        <v>750</v>
      </c>
      <c r="D192" s="12" t="s">
        <v>942</v>
      </c>
      <c r="E192" s="13" t="s">
        <v>1219</v>
      </c>
      <c r="F192" s="13" t="s">
        <v>425</v>
      </c>
      <c r="G192" s="13" t="s">
        <v>1091</v>
      </c>
      <c r="H192" s="14">
        <v>12000000</v>
      </c>
      <c r="I192" s="15">
        <v>37.072445999999999</v>
      </c>
      <c r="J192" s="15">
        <v>-94.510808999999995</v>
      </c>
      <c r="K192" s="12" t="s">
        <v>164</v>
      </c>
    </row>
    <row r="193" spans="1:11" x14ac:dyDescent="0.2">
      <c r="A193" s="11" t="s">
        <v>1206</v>
      </c>
      <c r="B193" s="11" t="s">
        <v>1213</v>
      </c>
      <c r="C193" s="13" t="s">
        <v>751</v>
      </c>
      <c r="D193" s="12" t="s">
        <v>943</v>
      </c>
      <c r="E193" s="13" t="s">
        <v>1219</v>
      </c>
      <c r="F193" s="13" t="s">
        <v>1189</v>
      </c>
      <c r="G193" s="13" t="s">
        <v>1118</v>
      </c>
      <c r="H193" s="14">
        <v>10000000</v>
      </c>
      <c r="I193" s="15">
        <v>42.331743000000003</v>
      </c>
      <c r="J193" s="15">
        <v>-83.046803999999995</v>
      </c>
      <c r="K193" s="12" t="s">
        <v>164</v>
      </c>
    </row>
    <row r="194" spans="1:11" x14ac:dyDescent="0.2">
      <c r="A194" s="11" t="s">
        <v>1206</v>
      </c>
      <c r="B194" s="11" t="s">
        <v>1213</v>
      </c>
      <c r="C194" s="13" t="s">
        <v>752</v>
      </c>
      <c r="D194" s="12" t="s">
        <v>944</v>
      </c>
      <c r="E194" s="13" t="s">
        <v>1219</v>
      </c>
      <c r="F194" s="13" t="s">
        <v>1189</v>
      </c>
      <c r="G194" s="13" t="s">
        <v>1092</v>
      </c>
      <c r="H194" s="14">
        <v>14939000</v>
      </c>
      <c r="I194" s="15">
        <v>35.130532000000002</v>
      </c>
      <c r="J194" s="15">
        <v>-90.058907000000005</v>
      </c>
      <c r="K194" s="12" t="s">
        <v>164</v>
      </c>
    </row>
    <row r="195" spans="1:11" x14ac:dyDescent="0.2">
      <c r="A195" s="11" t="s">
        <v>1206</v>
      </c>
      <c r="B195" s="11" t="s">
        <v>1214</v>
      </c>
      <c r="C195" s="13" t="s">
        <v>753</v>
      </c>
      <c r="D195" s="12" t="s">
        <v>1150</v>
      </c>
      <c r="E195" s="13" t="s">
        <v>1219</v>
      </c>
      <c r="F195" s="13" t="s">
        <v>425</v>
      </c>
      <c r="G195" s="13" t="s">
        <v>1093</v>
      </c>
      <c r="H195" s="14">
        <v>5202700</v>
      </c>
      <c r="I195" s="15">
        <v>44.091658000000002</v>
      </c>
      <c r="J195" s="15">
        <v>-69.784755000000004</v>
      </c>
      <c r="K195" s="12" t="s">
        <v>164</v>
      </c>
    </row>
    <row r="196" spans="1:11" x14ac:dyDescent="0.2">
      <c r="A196" s="11" t="s">
        <v>1206</v>
      </c>
      <c r="B196" s="11" t="s">
        <v>1213</v>
      </c>
      <c r="C196" s="13" t="s">
        <v>754</v>
      </c>
      <c r="D196" s="12" t="s">
        <v>945</v>
      </c>
      <c r="E196" s="13" t="s">
        <v>1219</v>
      </c>
      <c r="F196" s="13" t="s">
        <v>425</v>
      </c>
      <c r="G196" s="13" t="s">
        <v>1094</v>
      </c>
      <c r="H196" s="14">
        <v>14000000</v>
      </c>
      <c r="I196" s="15">
        <v>47.621870999999999</v>
      </c>
      <c r="J196" s="15">
        <v>-122.35113800000001</v>
      </c>
      <c r="K196" s="12" t="s">
        <v>164</v>
      </c>
    </row>
    <row r="197" spans="1:11" x14ac:dyDescent="0.2">
      <c r="A197" s="11" t="s">
        <v>1207</v>
      </c>
      <c r="B197" s="11" t="s">
        <v>1213</v>
      </c>
      <c r="C197" s="13" t="s">
        <v>755</v>
      </c>
      <c r="D197" s="12" t="s">
        <v>946</v>
      </c>
      <c r="E197" s="13" t="s">
        <v>1219</v>
      </c>
      <c r="F197" s="13" t="s">
        <v>425</v>
      </c>
      <c r="G197" s="13" t="s">
        <v>1095</v>
      </c>
      <c r="H197" s="14">
        <v>10000000</v>
      </c>
      <c r="I197" s="15">
        <v>37.774388999999999</v>
      </c>
      <c r="J197" s="15">
        <v>-122.388659</v>
      </c>
      <c r="K197" s="12" t="s">
        <v>164</v>
      </c>
    </row>
    <row r="198" spans="1:11" x14ac:dyDescent="0.2">
      <c r="A198" s="11" t="s">
        <v>1206</v>
      </c>
      <c r="B198" s="11" t="s">
        <v>1214</v>
      </c>
      <c r="C198" s="13" t="s">
        <v>756</v>
      </c>
      <c r="D198" s="12" t="s">
        <v>947</v>
      </c>
      <c r="E198" s="13" t="s">
        <v>1219</v>
      </c>
      <c r="F198" s="13" t="s">
        <v>425</v>
      </c>
      <c r="G198" s="13" t="s">
        <v>1096</v>
      </c>
      <c r="H198" s="14">
        <v>1496600</v>
      </c>
      <c r="I198" s="15">
        <v>39.298440999999997</v>
      </c>
      <c r="J198" s="15">
        <v>-86.651567</v>
      </c>
      <c r="K198" s="12" t="s">
        <v>164</v>
      </c>
    </row>
    <row r="199" spans="1:11" x14ac:dyDescent="0.2">
      <c r="A199" s="11" t="s">
        <v>1207</v>
      </c>
      <c r="B199" s="11" t="s">
        <v>1214</v>
      </c>
      <c r="C199" s="13" t="s">
        <v>757</v>
      </c>
      <c r="D199" s="12" t="s">
        <v>948</v>
      </c>
      <c r="E199" s="13" t="s">
        <v>1219</v>
      </c>
      <c r="F199" s="13" t="s">
        <v>435</v>
      </c>
      <c r="G199" s="13" t="s">
        <v>1097</v>
      </c>
      <c r="H199" s="14">
        <v>1350000</v>
      </c>
      <c r="I199" s="15">
        <v>43.233893999999999</v>
      </c>
      <c r="J199" s="15">
        <v>-86.246290000000002</v>
      </c>
      <c r="K199" s="12" t="s">
        <v>164</v>
      </c>
    </row>
    <row r="200" spans="1:11" x14ac:dyDescent="0.2">
      <c r="A200" s="11" t="s">
        <v>1207</v>
      </c>
      <c r="B200" s="11" t="s">
        <v>1213</v>
      </c>
      <c r="C200" s="13" t="s">
        <v>758</v>
      </c>
      <c r="D200" s="12" t="s">
        <v>174</v>
      </c>
      <c r="E200" s="13" t="s">
        <v>1219</v>
      </c>
      <c r="F200" s="13" t="s">
        <v>1001</v>
      </c>
      <c r="G200" s="13" t="s">
        <v>1098</v>
      </c>
      <c r="H200" s="14">
        <v>10000000</v>
      </c>
      <c r="I200" s="15">
        <v>39.679409</v>
      </c>
      <c r="J200" s="15">
        <v>-75.751934000000006</v>
      </c>
      <c r="K200" s="12" t="s">
        <v>164</v>
      </c>
    </row>
    <row r="201" spans="1:11" x14ac:dyDescent="0.2">
      <c r="A201" s="11" t="s">
        <v>1206</v>
      </c>
      <c r="B201" s="11" t="s">
        <v>1213</v>
      </c>
      <c r="C201" s="13" t="s">
        <v>759</v>
      </c>
      <c r="D201" s="12" t="s">
        <v>1162</v>
      </c>
      <c r="E201" s="13" t="s">
        <v>1219</v>
      </c>
      <c r="F201" s="13" t="s">
        <v>425</v>
      </c>
      <c r="G201" s="13" t="s">
        <v>1099</v>
      </c>
      <c r="H201" s="14">
        <v>10000000</v>
      </c>
      <c r="I201" s="15">
        <v>47.760956999999998</v>
      </c>
      <c r="J201" s="15">
        <v>-117.36542799999999</v>
      </c>
      <c r="K201" s="12" t="s">
        <v>164</v>
      </c>
    </row>
    <row r="202" spans="1:11" x14ac:dyDescent="0.2">
      <c r="A202" s="11" t="s">
        <v>1209</v>
      </c>
      <c r="B202" s="11" t="s">
        <v>1214</v>
      </c>
      <c r="C202" s="13" t="s">
        <v>760</v>
      </c>
      <c r="D202" s="12" t="s">
        <v>949</v>
      </c>
      <c r="E202" s="13" t="s">
        <v>1219</v>
      </c>
      <c r="F202" s="13" t="s">
        <v>1001</v>
      </c>
      <c r="G202" s="13" t="s">
        <v>1136</v>
      </c>
      <c r="H202" s="14">
        <v>7912054</v>
      </c>
      <c r="I202" s="15">
        <v>44.810372999999998</v>
      </c>
      <c r="J202" s="15">
        <v>-73.083517000000001</v>
      </c>
      <c r="K202" s="12" t="s">
        <v>164</v>
      </c>
    </row>
    <row r="203" spans="1:11" x14ac:dyDescent="0.2">
      <c r="A203" s="11" t="s">
        <v>1208</v>
      </c>
      <c r="B203" s="11" t="s">
        <v>1213</v>
      </c>
      <c r="C203" s="13" t="s">
        <v>761</v>
      </c>
      <c r="D203" s="12" t="s">
        <v>950</v>
      </c>
      <c r="E203" s="13" t="s">
        <v>1219</v>
      </c>
      <c r="F203" s="13" t="s">
        <v>430</v>
      </c>
      <c r="G203" s="13" t="s">
        <v>1100</v>
      </c>
      <c r="H203" s="14">
        <v>10000000</v>
      </c>
      <c r="I203" s="15">
        <v>27.810027999999999</v>
      </c>
      <c r="J203" s="15">
        <v>-97.402080999999995</v>
      </c>
      <c r="K203" s="12" t="s">
        <v>164</v>
      </c>
    </row>
    <row r="204" spans="1:11" x14ac:dyDescent="0.2">
      <c r="A204" s="11" t="s">
        <v>1206</v>
      </c>
      <c r="B204" s="11" t="s">
        <v>1214</v>
      </c>
      <c r="C204" s="13" t="s">
        <v>762</v>
      </c>
      <c r="D204" s="12" t="s">
        <v>951</v>
      </c>
      <c r="E204" s="13" t="s">
        <v>1219</v>
      </c>
      <c r="F204" s="13" t="s">
        <v>425</v>
      </c>
      <c r="G204" s="13" t="s">
        <v>1101</v>
      </c>
      <c r="H204" s="14">
        <v>16082435</v>
      </c>
      <c r="I204" s="15">
        <v>39.772306999999998</v>
      </c>
      <c r="J204" s="15">
        <v>-82.989013999999997</v>
      </c>
      <c r="K204" s="12" t="s">
        <v>164</v>
      </c>
    </row>
    <row r="205" spans="1:11" x14ac:dyDescent="0.2">
      <c r="A205" s="11" t="s">
        <v>1208</v>
      </c>
      <c r="B205" s="11" t="s">
        <v>1214</v>
      </c>
      <c r="C205" s="13" t="s">
        <v>763</v>
      </c>
      <c r="D205" s="12" t="s">
        <v>952</v>
      </c>
      <c r="E205" s="13" t="s">
        <v>1219</v>
      </c>
      <c r="F205" s="13" t="s">
        <v>430</v>
      </c>
      <c r="G205" s="13" t="s">
        <v>1102</v>
      </c>
      <c r="H205" s="14">
        <v>6425000</v>
      </c>
      <c r="I205" s="15">
        <v>36.221781</v>
      </c>
      <c r="J205" s="15">
        <v>-95.726372999999995</v>
      </c>
      <c r="K205" s="12" t="s">
        <v>164</v>
      </c>
    </row>
    <row r="206" spans="1:11" x14ac:dyDescent="0.2">
      <c r="A206" s="11" t="s">
        <v>1208</v>
      </c>
      <c r="B206" s="11" t="s">
        <v>1214</v>
      </c>
      <c r="C206" s="13" t="s">
        <v>764</v>
      </c>
      <c r="D206" s="12" t="s">
        <v>953</v>
      </c>
      <c r="E206" s="13" t="s">
        <v>1219</v>
      </c>
      <c r="F206" s="13" t="s">
        <v>430</v>
      </c>
      <c r="G206" s="13" t="s">
        <v>1103</v>
      </c>
      <c r="H206" s="14">
        <v>1300000</v>
      </c>
      <c r="I206" s="15">
        <v>46.418604000000002</v>
      </c>
      <c r="J206" s="15">
        <v>-117.016991</v>
      </c>
      <c r="K206" s="12" t="s">
        <v>164</v>
      </c>
    </row>
    <row r="207" spans="1:11" x14ac:dyDescent="0.2">
      <c r="A207" s="11" t="s">
        <v>1208</v>
      </c>
      <c r="B207" s="11" t="s">
        <v>1213</v>
      </c>
      <c r="C207" s="13" t="s">
        <v>765</v>
      </c>
      <c r="D207" s="12" t="s">
        <v>954</v>
      </c>
      <c r="E207" s="13" t="s">
        <v>1219</v>
      </c>
      <c r="F207" s="13" t="s">
        <v>430</v>
      </c>
      <c r="G207" s="13" t="s">
        <v>1104</v>
      </c>
      <c r="H207" s="14">
        <v>15000000</v>
      </c>
      <c r="I207" s="15">
        <v>37.797528</v>
      </c>
      <c r="J207" s="15">
        <v>-122.313721</v>
      </c>
      <c r="K207" s="12" t="s">
        <v>164</v>
      </c>
    </row>
    <row r="208" spans="1:11" x14ac:dyDescent="0.2">
      <c r="A208" s="11" t="s">
        <v>1209</v>
      </c>
      <c r="B208" s="11" t="s">
        <v>1213</v>
      </c>
      <c r="C208" s="13" t="s">
        <v>766</v>
      </c>
      <c r="D208" s="12" t="s">
        <v>955</v>
      </c>
      <c r="E208" s="13" t="s">
        <v>1219</v>
      </c>
      <c r="F208" s="13" t="s">
        <v>1001</v>
      </c>
      <c r="G208" s="13" t="s">
        <v>1105</v>
      </c>
      <c r="H208" s="14">
        <v>21000000</v>
      </c>
      <c r="I208" s="15">
        <v>35.775280000000002</v>
      </c>
      <c r="J208" s="15">
        <v>-78.646197000000001</v>
      </c>
      <c r="K208" s="12" t="s">
        <v>164</v>
      </c>
    </row>
    <row r="209" spans="1:11" x14ac:dyDescent="0.2">
      <c r="A209" s="11" t="s">
        <v>1206</v>
      </c>
      <c r="B209" s="11" t="s">
        <v>1214</v>
      </c>
      <c r="C209" s="13" t="s">
        <v>170</v>
      </c>
      <c r="D209" s="12" t="s">
        <v>512</v>
      </c>
      <c r="E209" s="13" t="s">
        <v>1219</v>
      </c>
      <c r="F209" s="13" t="s">
        <v>425</v>
      </c>
      <c r="G209" s="13" t="s">
        <v>1106</v>
      </c>
      <c r="H209" s="14">
        <v>5000000</v>
      </c>
      <c r="I209" s="15">
        <v>39.298901000000001</v>
      </c>
      <c r="J209" s="15">
        <v>-77.862309999999994</v>
      </c>
      <c r="K209" s="12" t="s">
        <v>164</v>
      </c>
    </row>
    <row r="210" spans="1:11" x14ac:dyDescent="0.2">
      <c r="A210" s="11" t="s">
        <v>1209</v>
      </c>
      <c r="B210" s="11" t="s">
        <v>1213</v>
      </c>
      <c r="C210" s="13" t="s">
        <v>767</v>
      </c>
      <c r="D210" s="12" t="s">
        <v>1169</v>
      </c>
      <c r="E210" s="13" t="s">
        <v>1219</v>
      </c>
      <c r="F210" s="13" t="s">
        <v>1001</v>
      </c>
      <c r="G210" s="13" t="s">
        <v>1137</v>
      </c>
      <c r="H210" s="14">
        <v>15000000</v>
      </c>
      <c r="I210" s="15">
        <v>43.162745000000001</v>
      </c>
      <c r="J210" s="15">
        <v>-77.609009</v>
      </c>
      <c r="K210" s="12" t="s">
        <v>164</v>
      </c>
    </row>
    <row r="211" spans="1:11" x14ac:dyDescent="0.2">
      <c r="A211" s="11" t="s">
        <v>1209</v>
      </c>
      <c r="B211" s="11" t="s">
        <v>1213</v>
      </c>
      <c r="C211" s="13" t="s">
        <v>768</v>
      </c>
      <c r="D211" s="12" t="s">
        <v>956</v>
      </c>
      <c r="E211" s="13" t="s">
        <v>1219</v>
      </c>
      <c r="F211" s="13" t="s">
        <v>1001</v>
      </c>
      <c r="G211" s="13" t="s">
        <v>1107</v>
      </c>
      <c r="H211" s="14">
        <v>15000000</v>
      </c>
      <c r="I211" s="15">
        <v>38.583421000000001</v>
      </c>
      <c r="J211" s="15">
        <v>-121.49921000000001</v>
      </c>
      <c r="K211" s="12" t="s">
        <v>164</v>
      </c>
    </row>
    <row r="212" spans="1:11" x14ac:dyDescent="0.2">
      <c r="A212" s="11" t="s">
        <v>1209</v>
      </c>
      <c r="B212" s="11" t="s">
        <v>1214</v>
      </c>
      <c r="C212" s="13" t="s">
        <v>769</v>
      </c>
      <c r="D212" s="12" t="s">
        <v>1151</v>
      </c>
      <c r="E212" s="13" t="s">
        <v>1219</v>
      </c>
      <c r="F212" s="13" t="s">
        <v>1001</v>
      </c>
      <c r="G212" s="13" t="s">
        <v>1200</v>
      </c>
      <c r="H212" s="14">
        <v>7089192</v>
      </c>
      <c r="I212" s="15">
        <v>42.674892999999997</v>
      </c>
      <c r="J212" s="15">
        <v>-123.416939</v>
      </c>
      <c r="K212" s="12" t="s">
        <v>164</v>
      </c>
    </row>
    <row r="213" spans="1:11" x14ac:dyDescent="0.2">
      <c r="A213" s="11" t="s">
        <v>1208</v>
      </c>
      <c r="B213" s="11" t="s">
        <v>1213</v>
      </c>
      <c r="C213" s="13" t="s">
        <v>770</v>
      </c>
      <c r="D213" s="12" t="s">
        <v>957</v>
      </c>
      <c r="E213" s="13" t="s">
        <v>1219</v>
      </c>
      <c r="F213" s="13" t="s">
        <v>430</v>
      </c>
      <c r="G213" s="13" t="s">
        <v>1108</v>
      </c>
      <c r="H213" s="14">
        <v>11400000</v>
      </c>
      <c r="I213" s="15">
        <v>40.671726999999997</v>
      </c>
      <c r="J213" s="15">
        <v>-74.076852000000002</v>
      </c>
      <c r="K213" s="12" t="s">
        <v>164</v>
      </c>
    </row>
    <row r="214" spans="1:11" x14ac:dyDescent="0.2">
      <c r="A214" s="11" t="s">
        <v>1206</v>
      </c>
      <c r="B214" s="11" t="s">
        <v>1213</v>
      </c>
      <c r="C214" s="13" t="s">
        <v>771</v>
      </c>
      <c r="D214" s="12" t="s">
        <v>958</v>
      </c>
      <c r="E214" s="13" t="s">
        <v>1219</v>
      </c>
      <c r="F214" s="13" t="s">
        <v>425</v>
      </c>
      <c r="G214" s="13" t="s">
        <v>1109</v>
      </c>
      <c r="H214" s="14">
        <v>10000000</v>
      </c>
      <c r="I214" s="15">
        <v>41.582115999999999</v>
      </c>
      <c r="J214" s="15">
        <v>-93.618861999999993</v>
      </c>
      <c r="K214" s="12" t="s">
        <v>164</v>
      </c>
    </row>
    <row r="215" spans="1:11" x14ac:dyDescent="0.2">
      <c r="A215" s="11" t="s">
        <v>1206</v>
      </c>
      <c r="B215" s="11" t="s">
        <v>1213</v>
      </c>
      <c r="C215" s="13" t="s">
        <v>772</v>
      </c>
      <c r="D215" s="12" t="s">
        <v>959</v>
      </c>
      <c r="E215" s="13" t="s">
        <v>1219</v>
      </c>
      <c r="F215" s="13" t="s">
        <v>1189</v>
      </c>
      <c r="G215" s="13" t="s">
        <v>1110</v>
      </c>
      <c r="H215" s="14">
        <v>10943100</v>
      </c>
      <c r="I215" s="15">
        <v>27.947054999999999</v>
      </c>
      <c r="J215" s="15">
        <v>-82.459609</v>
      </c>
      <c r="K215" s="12" t="s">
        <v>164</v>
      </c>
    </row>
    <row r="216" spans="1:11" x14ac:dyDescent="0.2">
      <c r="A216" s="11" t="s">
        <v>1206</v>
      </c>
      <c r="B216" s="11" t="s">
        <v>1214</v>
      </c>
      <c r="C216" s="13" t="s">
        <v>773</v>
      </c>
      <c r="D216" s="12" t="s">
        <v>960</v>
      </c>
      <c r="E216" s="13" t="s">
        <v>1219</v>
      </c>
      <c r="F216" s="13" t="s">
        <v>425</v>
      </c>
      <c r="G216" s="13" t="s">
        <v>1111</v>
      </c>
      <c r="H216" s="14">
        <v>5000000</v>
      </c>
      <c r="I216" s="15">
        <v>35.703622000000003</v>
      </c>
      <c r="J216" s="15">
        <v>-106.85298899999999</v>
      </c>
      <c r="K216" s="12" t="s">
        <v>164</v>
      </c>
    </row>
    <row r="217" spans="1:11" x14ac:dyDescent="0.2">
      <c r="A217" s="11" t="s">
        <v>1207</v>
      </c>
      <c r="B217" s="11" t="s">
        <v>1213</v>
      </c>
      <c r="C217" s="13" t="s">
        <v>774</v>
      </c>
      <c r="D217" s="12" t="s">
        <v>1170</v>
      </c>
      <c r="E217" s="13" t="s">
        <v>1219</v>
      </c>
      <c r="F217" s="13" t="s">
        <v>435</v>
      </c>
      <c r="G217" s="13" t="s">
        <v>1112</v>
      </c>
      <c r="H217" s="14">
        <v>12862698.5</v>
      </c>
      <c r="I217" s="15">
        <v>40.022109</v>
      </c>
      <c r="J217" s="15">
        <v>-75.160139000000001</v>
      </c>
      <c r="K217" s="12" t="s">
        <v>164</v>
      </c>
    </row>
    <row r="218" spans="1:11" x14ac:dyDescent="0.2">
      <c r="A218" s="11" t="s">
        <v>1209</v>
      </c>
      <c r="B218" s="11" t="s">
        <v>1214</v>
      </c>
      <c r="C218" s="13" t="s">
        <v>775</v>
      </c>
      <c r="D218" s="12" t="s">
        <v>961</v>
      </c>
      <c r="E218" s="13" t="s">
        <v>1219</v>
      </c>
      <c r="F218" s="13" t="s">
        <v>1001</v>
      </c>
      <c r="G218" s="13" t="s">
        <v>1113</v>
      </c>
      <c r="H218" s="14">
        <v>10953244</v>
      </c>
      <c r="I218" s="15">
        <v>35.145505</v>
      </c>
      <c r="J218" s="15">
        <v>-90.187393</v>
      </c>
      <c r="K218" s="12" t="s">
        <v>164</v>
      </c>
    </row>
    <row r="219" spans="1:11" x14ac:dyDescent="0.2">
      <c r="A219" s="11" t="s">
        <v>1206</v>
      </c>
      <c r="B219" s="11" t="s">
        <v>1214</v>
      </c>
      <c r="C219" s="13" t="s">
        <v>776</v>
      </c>
      <c r="D219" s="12" t="s">
        <v>962</v>
      </c>
      <c r="E219" s="13" t="s">
        <v>1219</v>
      </c>
      <c r="F219" s="13" t="s">
        <v>425</v>
      </c>
      <c r="G219" s="13" t="s">
        <v>1114</v>
      </c>
      <c r="H219" s="14">
        <v>8976224</v>
      </c>
      <c r="I219" s="15">
        <v>45.767944</v>
      </c>
      <c r="J219" s="15">
        <v>-111.185354</v>
      </c>
      <c r="K219" s="12" t="s">
        <v>164</v>
      </c>
    </row>
    <row r="220" spans="1:11" x14ac:dyDescent="0.2">
      <c r="A220" s="11" t="s">
        <v>1206</v>
      </c>
      <c r="B220" s="11" t="s">
        <v>1214</v>
      </c>
      <c r="C220" s="13" t="s">
        <v>777</v>
      </c>
      <c r="D220" s="12" t="s">
        <v>963</v>
      </c>
      <c r="E220" s="13" t="s">
        <v>1220</v>
      </c>
      <c r="F220" s="13" t="s">
        <v>425</v>
      </c>
      <c r="G220" s="12" t="s">
        <v>1062</v>
      </c>
      <c r="H220" s="14">
        <v>2200000</v>
      </c>
      <c r="I220" s="15">
        <v>62.685282000000001</v>
      </c>
      <c r="J220" s="15">
        <v>-164.65351899999999</v>
      </c>
      <c r="K220" s="12" t="s">
        <v>164</v>
      </c>
    </row>
    <row r="221" spans="1:11" x14ac:dyDescent="0.2">
      <c r="A221" s="11" t="s">
        <v>1206</v>
      </c>
      <c r="B221" s="11" t="s">
        <v>1213</v>
      </c>
      <c r="C221" s="13" t="s">
        <v>778</v>
      </c>
      <c r="D221" s="12" t="s">
        <v>1168</v>
      </c>
      <c r="E221" s="13" t="s">
        <v>1220</v>
      </c>
      <c r="F221" s="13" t="s">
        <v>425</v>
      </c>
      <c r="G221" s="12" t="s">
        <v>1036</v>
      </c>
      <c r="H221" s="14">
        <v>10000000</v>
      </c>
      <c r="I221" s="15">
        <v>41.698669000000002</v>
      </c>
      <c r="J221" s="15">
        <v>-71.460003999999998</v>
      </c>
      <c r="K221" s="12" t="s">
        <v>164</v>
      </c>
    </row>
    <row r="222" spans="1:11" x14ac:dyDescent="0.2">
      <c r="A222" s="11" t="s">
        <v>1206</v>
      </c>
      <c r="B222" s="11" t="s">
        <v>1213</v>
      </c>
      <c r="C222" s="13" t="s">
        <v>779</v>
      </c>
      <c r="D222" s="12" t="s">
        <v>964</v>
      </c>
      <c r="E222" s="13" t="s">
        <v>1220</v>
      </c>
      <c r="F222" s="13" t="s">
        <v>425</v>
      </c>
      <c r="G222" s="12" t="s">
        <v>1029</v>
      </c>
      <c r="H222" s="14">
        <v>15523700</v>
      </c>
      <c r="I222" s="15">
        <v>42.364815</v>
      </c>
      <c r="J222" s="15">
        <v>-71.055672000000001</v>
      </c>
      <c r="K222" s="12" t="s">
        <v>164</v>
      </c>
    </row>
    <row r="223" spans="1:11" x14ac:dyDescent="0.2">
      <c r="A223" s="11" t="s">
        <v>1206</v>
      </c>
      <c r="B223" s="11" t="s">
        <v>1214</v>
      </c>
      <c r="C223" s="13" t="s">
        <v>780</v>
      </c>
      <c r="D223" s="12" t="s">
        <v>1163</v>
      </c>
      <c r="E223" s="13" t="s">
        <v>1220</v>
      </c>
      <c r="F223" s="13" t="s">
        <v>425</v>
      </c>
      <c r="G223" s="12" t="s">
        <v>1053</v>
      </c>
      <c r="H223" s="14">
        <v>11957984</v>
      </c>
      <c r="I223" s="15">
        <v>37.814362000000003</v>
      </c>
      <c r="J223" s="15">
        <v>-79.439284000000001</v>
      </c>
      <c r="K223" s="12" t="s">
        <v>164</v>
      </c>
    </row>
    <row r="224" spans="1:11" x14ac:dyDescent="0.2">
      <c r="A224" s="11" t="s">
        <v>1208</v>
      </c>
      <c r="B224" s="11" t="s">
        <v>1214</v>
      </c>
      <c r="C224" s="13" t="s">
        <v>781</v>
      </c>
      <c r="D224" s="12" t="s">
        <v>965</v>
      </c>
      <c r="E224" s="13" t="s">
        <v>1220</v>
      </c>
      <c r="F224" s="13" t="s">
        <v>430</v>
      </c>
      <c r="G224" s="12" t="s">
        <v>1031</v>
      </c>
      <c r="H224" s="14">
        <v>6000000</v>
      </c>
      <c r="I224" s="15">
        <v>44.903818999999999</v>
      </c>
      <c r="J224" s="15">
        <v>-66.984764999999996</v>
      </c>
      <c r="K224" s="12" t="s">
        <v>164</v>
      </c>
    </row>
    <row r="225" spans="1:11" x14ac:dyDescent="0.2">
      <c r="A225" s="11" t="s">
        <v>1206</v>
      </c>
      <c r="B225" s="11" t="s">
        <v>1214</v>
      </c>
      <c r="C225" s="13" t="s">
        <v>782</v>
      </c>
      <c r="D225" s="12" t="s">
        <v>1167</v>
      </c>
      <c r="E225" s="13" t="s">
        <v>1220</v>
      </c>
      <c r="F225" s="13" t="s">
        <v>425</v>
      </c>
      <c r="G225" s="12" t="s">
        <v>1067</v>
      </c>
      <c r="H225" s="14">
        <v>10000000</v>
      </c>
      <c r="I225" s="15">
        <v>39.679448000000001</v>
      </c>
      <c r="J225" s="15">
        <v>-105.914753</v>
      </c>
      <c r="K225" s="12" t="s">
        <v>164</v>
      </c>
    </row>
    <row r="226" spans="1:11" x14ac:dyDescent="0.2">
      <c r="A226" s="11" t="s">
        <v>1209</v>
      </c>
      <c r="B226" s="11" t="s">
        <v>1214</v>
      </c>
      <c r="C226" s="13" t="s">
        <v>783</v>
      </c>
      <c r="D226" s="12" t="s">
        <v>966</v>
      </c>
      <c r="E226" s="13" t="s">
        <v>1220</v>
      </c>
      <c r="F226" s="13" t="s">
        <v>1001</v>
      </c>
      <c r="G226" s="12" t="s">
        <v>1048</v>
      </c>
      <c r="H226" s="14">
        <v>1831000</v>
      </c>
      <c r="I226" s="15">
        <v>35.291271000000002</v>
      </c>
      <c r="J226" s="15">
        <v>-99.639229</v>
      </c>
      <c r="K226" s="12" t="s">
        <v>164</v>
      </c>
    </row>
    <row r="227" spans="1:11" x14ac:dyDescent="0.2">
      <c r="A227" s="11" t="s">
        <v>1206</v>
      </c>
      <c r="B227" s="11" t="s">
        <v>1214</v>
      </c>
      <c r="C227" s="13" t="s">
        <v>784</v>
      </c>
      <c r="D227" s="12" t="s">
        <v>967</v>
      </c>
      <c r="E227" s="13" t="s">
        <v>1220</v>
      </c>
      <c r="F227" s="13" t="s">
        <v>425</v>
      </c>
      <c r="G227" s="12" t="s">
        <v>1149</v>
      </c>
      <c r="H227" s="14">
        <v>4728507</v>
      </c>
      <c r="I227" s="15">
        <v>30.406396999999998</v>
      </c>
      <c r="J227" s="15">
        <v>-87.683815999999993</v>
      </c>
      <c r="K227" s="12" t="s">
        <v>164</v>
      </c>
    </row>
    <row r="228" spans="1:11" x14ac:dyDescent="0.2">
      <c r="A228" s="11" t="s">
        <v>1206</v>
      </c>
      <c r="B228" s="11" t="s">
        <v>1213</v>
      </c>
      <c r="C228" s="13" t="s">
        <v>785</v>
      </c>
      <c r="D228" s="12" t="s">
        <v>968</v>
      </c>
      <c r="E228" s="13" t="s">
        <v>1220</v>
      </c>
      <c r="F228" s="13" t="s">
        <v>425</v>
      </c>
      <c r="G228" s="12" t="s">
        <v>1064</v>
      </c>
      <c r="H228" s="14">
        <v>15924620</v>
      </c>
      <c r="I228" s="15">
        <v>36.733913999999999</v>
      </c>
      <c r="J228" s="15">
        <v>-119.79067499999999</v>
      </c>
      <c r="K228" s="12" t="s">
        <v>164</v>
      </c>
    </row>
    <row r="229" spans="1:11" x14ac:dyDescent="0.2">
      <c r="A229" s="11" t="s">
        <v>1207</v>
      </c>
      <c r="B229" s="11" t="s">
        <v>1213</v>
      </c>
      <c r="C229" s="13" t="s">
        <v>786</v>
      </c>
      <c r="D229" s="12" t="s">
        <v>969</v>
      </c>
      <c r="E229" s="13" t="s">
        <v>1220</v>
      </c>
      <c r="F229" s="13" t="s">
        <v>425</v>
      </c>
      <c r="G229" s="12" t="s">
        <v>1045</v>
      </c>
      <c r="H229" s="14">
        <v>10000000</v>
      </c>
      <c r="I229" s="15">
        <v>35.386344999999999</v>
      </c>
      <c r="J229" s="15">
        <v>-77.998866000000007</v>
      </c>
      <c r="K229" s="12" t="s">
        <v>164</v>
      </c>
    </row>
    <row r="230" spans="1:11" x14ac:dyDescent="0.2">
      <c r="A230" s="11" t="s">
        <v>1209</v>
      </c>
      <c r="B230" s="11" t="s">
        <v>1214</v>
      </c>
      <c r="C230" s="13" t="s">
        <v>787</v>
      </c>
      <c r="D230" s="12" t="s">
        <v>970</v>
      </c>
      <c r="E230" s="13" t="s">
        <v>1220</v>
      </c>
      <c r="F230" s="13" t="s">
        <v>1001</v>
      </c>
      <c r="G230" s="12" t="s">
        <v>1068</v>
      </c>
      <c r="H230" s="14">
        <v>2790185</v>
      </c>
      <c r="I230" s="15">
        <v>40.478471999999996</v>
      </c>
      <c r="J230" s="15">
        <v>-104.89501799999999</v>
      </c>
      <c r="K230" s="12" t="s">
        <v>164</v>
      </c>
    </row>
    <row r="231" spans="1:11" x14ac:dyDescent="0.2">
      <c r="A231" s="11" t="s">
        <v>1206</v>
      </c>
      <c r="B231" s="11" t="s">
        <v>1214</v>
      </c>
      <c r="C231" s="13" t="s">
        <v>788</v>
      </c>
      <c r="D231" s="12" t="s">
        <v>971</v>
      </c>
      <c r="E231" s="13" t="s">
        <v>1220</v>
      </c>
      <c r="F231" s="13" t="s">
        <v>425</v>
      </c>
      <c r="G231" s="12" t="s">
        <v>1038</v>
      </c>
      <c r="H231" s="14">
        <v>4960000</v>
      </c>
      <c r="I231" s="15">
        <v>35.888933000000002</v>
      </c>
      <c r="J231" s="15">
        <v>-92.277221999999995</v>
      </c>
      <c r="K231" s="12" t="s">
        <v>164</v>
      </c>
    </row>
    <row r="232" spans="1:11" x14ac:dyDescent="0.2">
      <c r="A232" s="11" t="s">
        <v>1206</v>
      </c>
      <c r="B232" s="11" t="s">
        <v>1214</v>
      </c>
      <c r="C232" s="13" t="s">
        <v>789</v>
      </c>
      <c r="D232" s="12" t="s">
        <v>1201</v>
      </c>
      <c r="E232" s="13" t="s">
        <v>1220</v>
      </c>
      <c r="F232" s="13" t="s">
        <v>425</v>
      </c>
      <c r="G232" s="12" t="s">
        <v>1044</v>
      </c>
      <c r="H232" s="14">
        <v>4250000</v>
      </c>
      <c r="I232" s="15">
        <v>32.312035999999999</v>
      </c>
      <c r="J232" s="15">
        <v>-90.904612999999998</v>
      </c>
      <c r="K232" s="12" t="s">
        <v>164</v>
      </c>
    </row>
    <row r="233" spans="1:11" x14ac:dyDescent="0.2">
      <c r="A233" s="11" t="s">
        <v>1206</v>
      </c>
      <c r="B233" s="11" t="s">
        <v>1213</v>
      </c>
      <c r="C233" s="13" t="s">
        <v>790</v>
      </c>
      <c r="D233" s="12" t="s">
        <v>921</v>
      </c>
      <c r="E233" s="13" t="s">
        <v>1220</v>
      </c>
      <c r="F233" s="13" t="s">
        <v>425</v>
      </c>
      <c r="G233" s="12" t="s">
        <v>1074</v>
      </c>
      <c r="H233" s="14">
        <v>14000000</v>
      </c>
      <c r="I233" s="15">
        <v>47.587817000000001</v>
      </c>
      <c r="J233" s="15">
        <v>-122.239143</v>
      </c>
      <c r="K233" s="12" t="s">
        <v>164</v>
      </c>
    </row>
    <row r="234" spans="1:11" x14ac:dyDescent="0.2">
      <c r="A234" s="11" t="s">
        <v>1206</v>
      </c>
      <c r="B234" s="11" t="s">
        <v>1214</v>
      </c>
      <c r="C234" s="13" t="s">
        <v>791</v>
      </c>
      <c r="D234" s="12" t="s">
        <v>972</v>
      </c>
      <c r="E234" s="13" t="s">
        <v>1220</v>
      </c>
      <c r="F234" s="13" t="s">
        <v>425</v>
      </c>
      <c r="G234" s="12" t="s">
        <v>1061</v>
      </c>
      <c r="H234" s="14">
        <v>8777960</v>
      </c>
      <c r="I234" s="15">
        <v>43.243299</v>
      </c>
      <c r="J234" s="15">
        <v>-102.68217</v>
      </c>
      <c r="K234" s="12" t="s">
        <v>164</v>
      </c>
    </row>
    <row r="235" spans="1:11" x14ac:dyDescent="0.2">
      <c r="A235" s="11" t="s">
        <v>1207</v>
      </c>
      <c r="B235" s="11" t="s">
        <v>1213</v>
      </c>
      <c r="C235" s="13" t="s">
        <v>792</v>
      </c>
      <c r="D235" s="12" t="s">
        <v>973</v>
      </c>
      <c r="E235" s="13" t="s">
        <v>1220</v>
      </c>
      <c r="F235" s="13" t="s">
        <v>435</v>
      </c>
      <c r="G235" s="12" t="s">
        <v>1057</v>
      </c>
      <c r="H235" s="14">
        <v>10000000</v>
      </c>
      <c r="I235" s="15">
        <v>39.767043000000001</v>
      </c>
      <c r="J235" s="15">
        <v>-86.146358000000006</v>
      </c>
      <c r="K235" s="12" t="s">
        <v>164</v>
      </c>
    </row>
    <row r="236" spans="1:11" x14ac:dyDescent="0.2">
      <c r="A236" s="11" t="s">
        <v>1206</v>
      </c>
      <c r="B236" s="11" t="s">
        <v>1213</v>
      </c>
      <c r="C236" s="13" t="s">
        <v>793</v>
      </c>
      <c r="D236" s="12" t="s">
        <v>974</v>
      </c>
      <c r="E236" s="13" t="s">
        <v>1220</v>
      </c>
      <c r="F236" s="13" t="s">
        <v>425</v>
      </c>
      <c r="G236" s="12" t="s">
        <v>1033</v>
      </c>
      <c r="H236" s="14">
        <v>17700000</v>
      </c>
      <c r="I236" s="15">
        <v>43.155017000000001</v>
      </c>
      <c r="J236" s="15">
        <v>-77.597415999999996</v>
      </c>
      <c r="K236" s="12" t="s">
        <v>164</v>
      </c>
    </row>
    <row r="237" spans="1:11" x14ac:dyDescent="0.2">
      <c r="A237" s="11" t="s">
        <v>1207</v>
      </c>
      <c r="B237" s="11" t="s">
        <v>1214</v>
      </c>
      <c r="C237" s="13" t="s">
        <v>794</v>
      </c>
      <c r="D237" s="12" t="s">
        <v>975</v>
      </c>
      <c r="E237" s="13" t="s">
        <v>1220</v>
      </c>
      <c r="F237" s="13" t="s">
        <v>435</v>
      </c>
      <c r="G237" s="12" t="s">
        <v>1075</v>
      </c>
      <c r="H237" s="14">
        <v>8000000</v>
      </c>
      <c r="I237" s="15">
        <v>43.479255000000002</v>
      </c>
      <c r="J237" s="15">
        <v>-110.762092</v>
      </c>
      <c r="K237" s="12" t="s">
        <v>164</v>
      </c>
    </row>
    <row r="238" spans="1:11" x14ac:dyDescent="0.2">
      <c r="A238" s="11" t="s">
        <v>1209</v>
      </c>
      <c r="B238" s="11" t="s">
        <v>1214</v>
      </c>
      <c r="C238" s="13" t="s">
        <v>795</v>
      </c>
      <c r="D238" s="12" t="s">
        <v>1174</v>
      </c>
      <c r="E238" s="13" t="s">
        <v>1220</v>
      </c>
      <c r="F238" s="13" t="s">
        <v>1001</v>
      </c>
      <c r="G238" s="12" t="s">
        <v>1058</v>
      </c>
      <c r="H238" s="14">
        <v>9383036</v>
      </c>
      <c r="I238" s="15">
        <v>42.248297000000001</v>
      </c>
      <c r="J238" s="15">
        <v>-84.410319000000001</v>
      </c>
      <c r="K238" s="12" t="s">
        <v>164</v>
      </c>
    </row>
    <row r="239" spans="1:11" x14ac:dyDescent="0.2">
      <c r="A239" s="11" t="s">
        <v>1207</v>
      </c>
      <c r="B239" s="11" t="s">
        <v>1213</v>
      </c>
      <c r="C239" s="13" t="s">
        <v>796</v>
      </c>
      <c r="D239" s="12" t="s">
        <v>976</v>
      </c>
      <c r="E239" s="13" t="s">
        <v>1220</v>
      </c>
      <c r="F239" s="13" t="s">
        <v>435</v>
      </c>
      <c r="G239" s="12" t="s">
        <v>1060</v>
      </c>
      <c r="H239" s="14">
        <v>20000000</v>
      </c>
      <c r="I239" s="15">
        <v>39.096690000000002</v>
      </c>
      <c r="J239" s="15">
        <v>-94.581773999999996</v>
      </c>
      <c r="K239" s="12" t="s">
        <v>164</v>
      </c>
    </row>
    <row r="240" spans="1:11" x14ac:dyDescent="0.2">
      <c r="A240" s="11" t="s">
        <v>1206</v>
      </c>
      <c r="B240" s="11" t="s">
        <v>1213</v>
      </c>
      <c r="C240" s="13" t="s">
        <v>797</v>
      </c>
      <c r="D240" s="12" t="s">
        <v>977</v>
      </c>
      <c r="E240" s="13" t="s">
        <v>1220</v>
      </c>
      <c r="F240" s="13" t="s">
        <v>425</v>
      </c>
      <c r="G240" s="12" t="s">
        <v>1041</v>
      </c>
      <c r="H240" s="14">
        <v>10473900</v>
      </c>
      <c r="I240" s="15">
        <v>26.330511999999999</v>
      </c>
      <c r="J240" s="15">
        <v>-81.805777000000006</v>
      </c>
      <c r="K240" s="12" t="s">
        <v>164</v>
      </c>
    </row>
    <row r="241" spans="1:11" x14ac:dyDescent="0.2">
      <c r="A241" s="11" t="s">
        <v>1206</v>
      </c>
      <c r="B241" s="11" t="s">
        <v>1214</v>
      </c>
      <c r="C241" s="13" t="s">
        <v>798</v>
      </c>
      <c r="D241" s="12" t="s">
        <v>1175</v>
      </c>
      <c r="E241" s="13" t="s">
        <v>1220</v>
      </c>
      <c r="F241" s="13" t="s">
        <v>425</v>
      </c>
      <c r="G241" s="12" t="s">
        <v>1059</v>
      </c>
      <c r="H241" s="14">
        <v>1457307</v>
      </c>
      <c r="I241" s="15">
        <v>46.350664000000002</v>
      </c>
      <c r="J241" s="15">
        <v>-94.401390000000006</v>
      </c>
      <c r="K241" s="12" t="s">
        <v>164</v>
      </c>
    </row>
    <row r="242" spans="1:11" x14ac:dyDescent="0.2">
      <c r="A242" s="11" t="s">
        <v>1206</v>
      </c>
      <c r="B242" s="11" t="s">
        <v>1214</v>
      </c>
      <c r="C242" s="13" t="s">
        <v>799</v>
      </c>
      <c r="D242" s="12" t="s">
        <v>978</v>
      </c>
      <c r="E242" s="13" t="s">
        <v>1220</v>
      </c>
      <c r="F242" s="13" t="s">
        <v>1189</v>
      </c>
      <c r="G242" s="12" t="s">
        <v>1069</v>
      </c>
      <c r="H242" s="14">
        <v>4580363</v>
      </c>
      <c r="I242" s="15">
        <v>46.826844999999999</v>
      </c>
      <c r="J242" s="15">
        <v>-114.068668</v>
      </c>
      <c r="K242" s="12" t="s">
        <v>164</v>
      </c>
    </row>
    <row r="243" spans="1:11" x14ac:dyDescent="0.2">
      <c r="A243" s="11" t="s">
        <v>1207</v>
      </c>
      <c r="B243" s="11" t="s">
        <v>1213</v>
      </c>
      <c r="C243" s="13" t="s">
        <v>800</v>
      </c>
      <c r="D243" s="12" t="s">
        <v>979</v>
      </c>
      <c r="E243" s="13" t="s">
        <v>1220</v>
      </c>
      <c r="F243" s="13" t="s">
        <v>435</v>
      </c>
      <c r="G243" s="12" t="s">
        <v>1050</v>
      </c>
      <c r="H243" s="14">
        <v>11337989</v>
      </c>
      <c r="I243" s="15">
        <v>30.284647</v>
      </c>
      <c r="J243" s="15">
        <v>-97.735084999999998</v>
      </c>
      <c r="K243" s="12" t="s">
        <v>164</v>
      </c>
    </row>
    <row r="244" spans="1:11" x14ac:dyDescent="0.2">
      <c r="A244" s="11" t="s">
        <v>1207</v>
      </c>
      <c r="B244" s="11" t="s">
        <v>1213</v>
      </c>
      <c r="C244" s="13" t="s">
        <v>801</v>
      </c>
      <c r="D244" s="12" t="s">
        <v>980</v>
      </c>
      <c r="E244" s="13" t="s">
        <v>1220</v>
      </c>
      <c r="F244" s="13" t="s">
        <v>435</v>
      </c>
      <c r="G244" s="12" t="s">
        <v>1049</v>
      </c>
      <c r="H244" s="14">
        <v>10000000</v>
      </c>
      <c r="I244" s="15">
        <v>36.166308000000001</v>
      </c>
      <c r="J244" s="15">
        <v>-86.777958999999996</v>
      </c>
      <c r="K244" s="12" t="s">
        <v>164</v>
      </c>
    </row>
    <row r="245" spans="1:11" x14ac:dyDescent="0.2">
      <c r="A245" s="11" t="s">
        <v>1209</v>
      </c>
      <c r="B245" s="11" t="s">
        <v>1214</v>
      </c>
      <c r="C245" s="13" t="s">
        <v>802</v>
      </c>
      <c r="D245" s="12" t="s">
        <v>1154</v>
      </c>
      <c r="E245" s="13" t="s">
        <v>1220</v>
      </c>
      <c r="F245" s="13" t="s">
        <v>1001</v>
      </c>
      <c r="G245" s="12" t="s">
        <v>1032</v>
      </c>
      <c r="H245" s="14">
        <v>1400000</v>
      </c>
      <c r="I245" s="15">
        <v>43.427072000000003</v>
      </c>
      <c r="J245" s="15">
        <v>-71.084247000000005</v>
      </c>
      <c r="K245" s="12" t="s">
        <v>164</v>
      </c>
    </row>
    <row r="246" spans="1:11" x14ac:dyDescent="0.2">
      <c r="A246" s="11" t="s">
        <v>1206</v>
      </c>
      <c r="B246" s="11" t="s">
        <v>1214</v>
      </c>
      <c r="C246" s="13" t="s">
        <v>803</v>
      </c>
      <c r="D246" s="12" t="s">
        <v>981</v>
      </c>
      <c r="E246" s="13" t="s">
        <v>1220</v>
      </c>
      <c r="F246" s="13" t="s">
        <v>425</v>
      </c>
      <c r="G246" s="12" t="s">
        <v>1054</v>
      </c>
      <c r="H246" s="14">
        <v>1651475</v>
      </c>
      <c r="I246" s="15">
        <v>43.301889000000003</v>
      </c>
      <c r="J246" s="15">
        <v>-91.739608000000004</v>
      </c>
      <c r="K246" s="12" t="s">
        <v>164</v>
      </c>
    </row>
    <row r="247" spans="1:11" x14ac:dyDescent="0.2">
      <c r="A247" s="11" t="s">
        <v>1207</v>
      </c>
      <c r="B247" s="11" t="s">
        <v>1213</v>
      </c>
      <c r="C247" s="13" t="s">
        <v>804</v>
      </c>
      <c r="D247" s="12" t="s">
        <v>982</v>
      </c>
      <c r="E247" s="13" t="s">
        <v>1220</v>
      </c>
      <c r="F247" s="13" t="s">
        <v>435</v>
      </c>
      <c r="G247" s="12" t="s">
        <v>1051</v>
      </c>
      <c r="H247" s="14">
        <v>10302054</v>
      </c>
      <c r="I247" s="15">
        <v>31.877022</v>
      </c>
      <c r="J247" s="15">
        <v>-106.42162</v>
      </c>
      <c r="K247" s="12" t="s">
        <v>164</v>
      </c>
    </row>
    <row r="248" spans="1:11" x14ac:dyDescent="0.2">
      <c r="A248" s="11" t="s">
        <v>1209</v>
      </c>
      <c r="B248" s="11" t="s">
        <v>1213</v>
      </c>
      <c r="C248" s="13" t="s">
        <v>805</v>
      </c>
      <c r="D248" s="12" t="s">
        <v>983</v>
      </c>
      <c r="E248" s="13" t="s">
        <v>1220</v>
      </c>
      <c r="F248" s="13" t="s">
        <v>1001</v>
      </c>
      <c r="G248" s="12" t="s">
        <v>1047</v>
      </c>
      <c r="H248" s="14">
        <v>13591178</v>
      </c>
      <c r="I248" s="15">
        <v>35.421551000000001</v>
      </c>
      <c r="J248" s="15">
        <v>-97.501153000000002</v>
      </c>
      <c r="K248" s="12" t="s">
        <v>164</v>
      </c>
    </row>
    <row r="249" spans="1:11" x14ac:dyDescent="0.2">
      <c r="A249" s="11" t="s">
        <v>1207</v>
      </c>
      <c r="B249" s="11" t="s">
        <v>1213</v>
      </c>
      <c r="C249" s="13" t="s">
        <v>806</v>
      </c>
      <c r="D249" s="12" t="s">
        <v>984</v>
      </c>
      <c r="E249" s="13" t="s">
        <v>1220</v>
      </c>
      <c r="F249" s="13" t="s">
        <v>1001</v>
      </c>
      <c r="G249" s="12" t="s">
        <v>1065</v>
      </c>
      <c r="H249" s="14">
        <v>14000000</v>
      </c>
      <c r="I249" s="15">
        <v>32.932912000000002</v>
      </c>
      <c r="J249" s="15">
        <v>-117.25333000000001</v>
      </c>
      <c r="K249" s="12" t="s">
        <v>164</v>
      </c>
    </row>
    <row r="250" spans="1:11" x14ac:dyDescent="0.2">
      <c r="A250" s="11" t="s">
        <v>1206</v>
      </c>
      <c r="B250" s="11" t="s">
        <v>1214</v>
      </c>
      <c r="C250" s="13" t="s">
        <v>807</v>
      </c>
      <c r="D250" s="12" t="s">
        <v>985</v>
      </c>
      <c r="E250" s="13" t="s">
        <v>1220</v>
      </c>
      <c r="F250" s="13" t="s">
        <v>425</v>
      </c>
      <c r="G250" s="12" t="s">
        <v>1071</v>
      </c>
      <c r="H250" s="14">
        <v>2949513</v>
      </c>
      <c r="I250" s="15">
        <v>39.827306</v>
      </c>
      <c r="J250" s="15">
        <v>-119.36797300000001</v>
      </c>
      <c r="K250" s="12" t="s">
        <v>164</v>
      </c>
    </row>
    <row r="251" spans="1:11" x14ac:dyDescent="0.2">
      <c r="A251" s="11" t="s">
        <v>1208</v>
      </c>
      <c r="B251" s="11" t="s">
        <v>1213</v>
      </c>
      <c r="C251" s="13" t="s">
        <v>808</v>
      </c>
      <c r="D251" s="12" t="s">
        <v>986</v>
      </c>
      <c r="E251" s="13" t="s">
        <v>1220</v>
      </c>
      <c r="F251" s="13" t="s">
        <v>430</v>
      </c>
      <c r="G251" s="12" t="s">
        <v>1030</v>
      </c>
      <c r="H251" s="14">
        <v>10000000</v>
      </c>
      <c r="I251" s="15">
        <v>39.245908</v>
      </c>
      <c r="J251" s="15">
        <v>-76.557445000000001</v>
      </c>
      <c r="K251" s="12" t="s">
        <v>164</v>
      </c>
    </row>
    <row r="252" spans="1:11" x14ac:dyDescent="0.2">
      <c r="A252" s="11" t="s">
        <v>1208</v>
      </c>
      <c r="B252" s="11" t="s">
        <v>1213</v>
      </c>
      <c r="C252" s="13" t="s">
        <v>809</v>
      </c>
      <c r="D252" s="12" t="s">
        <v>987</v>
      </c>
      <c r="E252" s="13" t="s">
        <v>1220</v>
      </c>
      <c r="F252" s="13" t="s">
        <v>430</v>
      </c>
      <c r="G252" s="12" t="s">
        <v>1202</v>
      </c>
      <c r="H252" s="14">
        <v>10000000</v>
      </c>
      <c r="I252" s="15">
        <v>46.760452999999998</v>
      </c>
      <c r="J252" s="15">
        <v>-92.102440999999999</v>
      </c>
      <c r="K252" s="12" t="s">
        <v>164</v>
      </c>
    </row>
    <row r="253" spans="1:11" x14ac:dyDescent="0.2">
      <c r="A253" s="11" t="s">
        <v>1208</v>
      </c>
      <c r="B253" s="11" t="s">
        <v>1214</v>
      </c>
      <c r="C253" s="13" t="s">
        <v>810</v>
      </c>
      <c r="D253" s="12" t="s">
        <v>988</v>
      </c>
      <c r="E253" s="13" t="s">
        <v>1220</v>
      </c>
      <c r="F253" s="13" t="s">
        <v>430</v>
      </c>
      <c r="G253" s="12" t="s">
        <v>1072</v>
      </c>
      <c r="H253" s="14">
        <v>1474761</v>
      </c>
      <c r="I253" s="15">
        <v>45.554572999999998</v>
      </c>
      <c r="J253" s="15">
        <v>-123.91372200000001</v>
      </c>
      <c r="K253" s="12" t="s">
        <v>164</v>
      </c>
    </row>
    <row r="254" spans="1:11" x14ac:dyDescent="0.2">
      <c r="A254" s="11" t="s">
        <v>1208</v>
      </c>
      <c r="B254" s="11" t="s">
        <v>1213</v>
      </c>
      <c r="C254" s="13" t="s">
        <v>811</v>
      </c>
      <c r="D254" s="12" t="s">
        <v>989</v>
      </c>
      <c r="E254" s="13" t="s">
        <v>1220</v>
      </c>
      <c r="F254" s="13" t="s">
        <v>430</v>
      </c>
      <c r="G254" s="12" t="s">
        <v>1052</v>
      </c>
      <c r="H254" s="14">
        <v>10000000</v>
      </c>
      <c r="I254" s="15">
        <v>29.681732</v>
      </c>
      <c r="J254" s="15">
        <v>-94.974169000000003</v>
      </c>
      <c r="K254" s="12" t="s">
        <v>164</v>
      </c>
    </row>
    <row r="255" spans="1:11" x14ac:dyDescent="0.2">
      <c r="A255" s="11" t="s">
        <v>1209</v>
      </c>
      <c r="B255" s="11" t="s">
        <v>1214</v>
      </c>
      <c r="C255" s="13" t="s">
        <v>812</v>
      </c>
      <c r="D255" s="12" t="s">
        <v>990</v>
      </c>
      <c r="E255" s="13" t="s">
        <v>1220</v>
      </c>
      <c r="F255" s="13" t="s">
        <v>1001</v>
      </c>
      <c r="G255" s="12" t="s">
        <v>1138</v>
      </c>
      <c r="H255" s="14">
        <v>1527000</v>
      </c>
      <c r="I255" s="15">
        <v>43.465305999999998</v>
      </c>
      <c r="J255" s="15">
        <v>-76.510848999999993</v>
      </c>
      <c r="K255" s="12" t="s">
        <v>164</v>
      </c>
    </row>
    <row r="256" spans="1:11" x14ac:dyDescent="0.2">
      <c r="A256" s="11" t="s">
        <v>1208</v>
      </c>
      <c r="B256" s="11" t="s">
        <v>1213</v>
      </c>
      <c r="C256" s="13" t="s">
        <v>813</v>
      </c>
      <c r="D256" s="12" t="s">
        <v>991</v>
      </c>
      <c r="E256" s="13" t="s">
        <v>1220</v>
      </c>
      <c r="F256" s="13" t="s">
        <v>430</v>
      </c>
      <c r="G256" s="12" t="s">
        <v>1043</v>
      </c>
      <c r="H256" s="14">
        <v>14000000</v>
      </c>
      <c r="I256" s="15">
        <v>30.359679</v>
      </c>
      <c r="J256" s="15">
        <v>-88.567961999999994</v>
      </c>
      <c r="K256" s="12" t="s">
        <v>164</v>
      </c>
    </row>
    <row r="257" spans="1:11" x14ac:dyDescent="0.2">
      <c r="A257" s="11" t="s">
        <v>1209</v>
      </c>
      <c r="B257" s="11" t="s">
        <v>1214</v>
      </c>
      <c r="C257" s="13" t="s">
        <v>814</v>
      </c>
      <c r="D257" s="12" t="s">
        <v>992</v>
      </c>
      <c r="E257" s="13" t="s">
        <v>1220</v>
      </c>
      <c r="F257" s="13" t="s">
        <v>1001</v>
      </c>
      <c r="G257" s="12" t="s">
        <v>1063</v>
      </c>
      <c r="H257" s="14">
        <v>5000000</v>
      </c>
      <c r="I257" s="15">
        <v>32.129379</v>
      </c>
      <c r="J257" s="15">
        <v>-110.843327</v>
      </c>
      <c r="K257" s="12" t="s">
        <v>164</v>
      </c>
    </row>
    <row r="258" spans="1:11" x14ac:dyDescent="0.2">
      <c r="A258" s="11" t="s">
        <v>1209</v>
      </c>
      <c r="B258" s="11" t="s">
        <v>1213</v>
      </c>
      <c r="C258" s="13" t="s">
        <v>815</v>
      </c>
      <c r="D258" s="12" t="s">
        <v>993</v>
      </c>
      <c r="E258" s="13" t="s">
        <v>1220</v>
      </c>
      <c r="F258" s="13" t="s">
        <v>1001</v>
      </c>
      <c r="G258" s="12" t="s">
        <v>1046</v>
      </c>
      <c r="H258" s="14">
        <v>10000000</v>
      </c>
      <c r="I258" s="15">
        <v>35.785511</v>
      </c>
      <c r="J258" s="15">
        <v>-78.642669999999995</v>
      </c>
      <c r="K258" s="12" t="s">
        <v>164</v>
      </c>
    </row>
    <row r="259" spans="1:11" x14ac:dyDescent="0.2">
      <c r="A259" s="11" t="s">
        <v>1208</v>
      </c>
      <c r="B259" s="11" t="s">
        <v>1213</v>
      </c>
      <c r="C259" s="13" t="s">
        <v>816</v>
      </c>
      <c r="D259" s="12" t="s">
        <v>994</v>
      </c>
      <c r="E259" s="13" t="s">
        <v>1220</v>
      </c>
      <c r="F259" s="13" t="s">
        <v>430</v>
      </c>
      <c r="G259" s="12" t="s">
        <v>1028</v>
      </c>
      <c r="H259" s="14">
        <v>10000000</v>
      </c>
      <c r="I259" s="15">
        <v>39.71622</v>
      </c>
      <c r="J259" s="15">
        <v>-75.523509000000004</v>
      </c>
      <c r="K259" s="12" t="s">
        <v>164</v>
      </c>
    </row>
    <row r="260" spans="1:11" x14ac:dyDescent="0.2">
      <c r="A260" s="11" t="s">
        <v>1207</v>
      </c>
      <c r="B260" s="11" t="s">
        <v>1213</v>
      </c>
      <c r="C260" s="13" t="s">
        <v>817</v>
      </c>
      <c r="D260" s="12" t="s">
        <v>995</v>
      </c>
      <c r="E260" s="13" t="s">
        <v>1220</v>
      </c>
      <c r="F260" s="13" t="s">
        <v>1001</v>
      </c>
      <c r="G260" s="12" t="s">
        <v>1035</v>
      </c>
      <c r="H260" s="14">
        <v>10000000</v>
      </c>
      <c r="I260" s="15">
        <v>40.207472000000003</v>
      </c>
      <c r="J260" s="15">
        <v>-74.868435000000005</v>
      </c>
      <c r="K260" s="12" t="s">
        <v>164</v>
      </c>
    </row>
    <row r="261" spans="1:11" x14ac:dyDescent="0.2">
      <c r="A261" s="11" t="s">
        <v>1209</v>
      </c>
      <c r="B261" s="11" t="s">
        <v>1213</v>
      </c>
      <c r="C261" s="13" t="s">
        <v>1203</v>
      </c>
      <c r="D261" s="12" t="s">
        <v>1172</v>
      </c>
      <c r="E261" s="13" t="s">
        <v>1220</v>
      </c>
      <c r="F261" s="13" t="s">
        <v>1001</v>
      </c>
      <c r="G261" s="12" t="s">
        <v>1040</v>
      </c>
      <c r="H261" s="14">
        <v>13750000</v>
      </c>
      <c r="I261" s="15">
        <v>26.350432999999999</v>
      </c>
      <c r="J261" s="15">
        <v>-80.088009999999997</v>
      </c>
      <c r="K261" s="12" t="s">
        <v>164</v>
      </c>
    </row>
    <row r="262" spans="1:11" x14ac:dyDescent="0.2">
      <c r="A262" s="11" t="s">
        <v>1207</v>
      </c>
      <c r="B262" s="11" t="s">
        <v>1213</v>
      </c>
      <c r="C262" s="13" t="s">
        <v>818</v>
      </c>
      <c r="D262" s="12" t="s">
        <v>864</v>
      </c>
      <c r="E262" s="13" t="s">
        <v>1220</v>
      </c>
      <c r="F262" s="13" t="s">
        <v>1189</v>
      </c>
      <c r="G262" s="12" t="s">
        <v>1042</v>
      </c>
      <c r="H262" s="14">
        <v>18000000</v>
      </c>
      <c r="I262" s="15">
        <v>33.732812000000003</v>
      </c>
      <c r="J262" s="15">
        <v>-84.424437999999995</v>
      </c>
      <c r="K262" s="12" t="s">
        <v>164</v>
      </c>
    </row>
    <row r="263" spans="1:11" x14ac:dyDescent="0.2">
      <c r="A263" s="11" t="s">
        <v>1209</v>
      </c>
      <c r="B263" s="11" t="s">
        <v>1213</v>
      </c>
      <c r="C263" s="13" t="s">
        <v>819</v>
      </c>
      <c r="D263" s="12" t="s">
        <v>996</v>
      </c>
      <c r="E263" s="13" t="s">
        <v>1220</v>
      </c>
      <c r="F263" s="13" t="s">
        <v>1001</v>
      </c>
      <c r="G263" s="12" t="s">
        <v>1055</v>
      </c>
      <c r="H263" s="14">
        <v>14400000</v>
      </c>
      <c r="I263" s="15">
        <v>39.805335999999997</v>
      </c>
      <c r="J263" s="15">
        <v>-89.649608999999998</v>
      </c>
      <c r="K263" s="12" t="s">
        <v>164</v>
      </c>
    </row>
    <row r="264" spans="1:11" x14ac:dyDescent="0.2">
      <c r="A264" s="11" t="s">
        <v>1206</v>
      </c>
      <c r="B264" s="11" t="s">
        <v>1214</v>
      </c>
      <c r="C264" s="13" t="s">
        <v>820</v>
      </c>
      <c r="D264" s="12" t="s">
        <v>997</v>
      </c>
      <c r="E264" s="13" t="s">
        <v>1220</v>
      </c>
      <c r="F264" s="13" t="s">
        <v>1189</v>
      </c>
      <c r="G264" s="12" t="s">
        <v>1066</v>
      </c>
      <c r="H264" s="14">
        <v>1500000</v>
      </c>
      <c r="I264" s="15">
        <v>39.317695999999998</v>
      </c>
      <c r="J264" s="15">
        <v>-120.205606</v>
      </c>
      <c r="K264" s="12" t="s">
        <v>164</v>
      </c>
    </row>
    <row r="265" spans="1:11" x14ac:dyDescent="0.2">
      <c r="A265" s="11" t="s">
        <v>1209</v>
      </c>
      <c r="B265" s="11" t="s">
        <v>1213</v>
      </c>
      <c r="C265" s="13" t="s">
        <v>821</v>
      </c>
      <c r="D265" s="12" t="s">
        <v>1171</v>
      </c>
      <c r="E265" s="13" t="s">
        <v>1220</v>
      </c>
      <c r="F265" s="13" t="s">
        <v>1001</v>
      </c>
      <c r="G265" s="12" t="s">
        <v>1027</v>
      </c>
      <c r="H265" s="14">
        <v>10000000</v>
      </c>
      <c r="I265" s="15">
        <v>41.304918000000001</v>
      </c>
      <c r="J265" s="15">
        <v>-72.921733000000003</v>
      </c>
      <c r="K265" s="12" t="s">
        <v>164</v>
      </c>
    </row>
    <row r="266" spans="1:11" x14ac:dyDescent="0.2">
      <c r="A266" s="11" t="s">
        <v>1207</v>
      </c>
      <c r="B266" s="11" t="s">
        <v>1213</v>
      </c>
      <c r="C266" s="13" t="s">
        <v>822</v>
      </c>
      <c r="D266" s="12" t="s">
        <v>921</v>
      </c>
      <c r="E266" s="13" t="s">
        <v>1220</v>
      </c>
      <c r="F266" s="13" t="s">
        <v>1001</v>
      </c>
      <c r="G266" s="12" t="s">
        <v>1073</v>
      </c>
      <c r="H266" s="14">
        <v>10000000</v>
      </c>
      <c r="I266" s="15">
        <v>47.239885000000001</v>
      </c>
      <c r="J266" s="15">
        <v>-122.423445</v>
      </c>
      <c r="K266" s="12" t="s">
        <v>164</v>
      </c>
    </row>
    <row r="267" spans="1:11" x14ac:dyDescent="0.2">
      <c r="A267" s="11" t="s">
        <v>1206</v>
      </c>
      <c r="B267" s="11" t="s">
        <v>1214</v>
      </c>
      <c r="C267" s="13" t="s">
        <v>823</v>
      </c>
      <c r="D267" s="12" t="s">
        <v>998</v>
      </c>
      <c r="E267" s="13" t="s">
        <v>1220</v>
      </c>
      <c r="F267" s="13" t="s">
        <v>425</v>
      </c>
      <c r="G267" s="12" t="s">
        <v>1070</v>
      </c>
      <c r="H267" s="14">
        <v>3290121</v>
      </c>
      <c r="I267" s="15">
        <v>36.426721000000001</v>
      </c>
      <c r="J267" s="15">
        <v>-105.562096</v>
      </c>
      <c r="K267" s="12" t="s">
        <v>164</v>
      </c>
    </row>
    <row r="268" spans="1:11" x14ac:dyDescent="0.2">
      <c r="A268" s="11" t="s">
        <v>1206</v>
      </c>
      <c r="B268" s="11" t="s">
        <v>1213</v>
      </c>
      <c r="C268" s="13" t="s">
        <v>824</v>
      </c>
      <c r="D268" s="12" t="s">
        <v>999</v>
      </c>
      <c r="E268" s="13" t="s">
        <v>1220</v>
      </c>
      <c r="F268" s="13" t="s">
        <v>425</v>
      </c>
      <c r="G268" s="12" t="s">
        <v>1039</v>
      </c>
      <c r="H268" s="14">
        <v>11397120</v>
      </c>
      <c r="I268" s="15">
        <v>25.764509</v>
      </c>
      <c r="J268" s="15">
        <v>-80.368606999999997</v>
      </c>
      <c r="K268" s="12" t="s">
        <v>164</v>
      </c>
    </row>
    <row r="269" spans="1:11" x14ac:dyDescent="0.2">
      <c r="A269" s="11" t="s">
        <v>1206</v>
      </c>
      <c r="B269" s="11" t="s">
        <v>1214</v>
      </c>
      <c r="C269" s="13" t="s">
        <v>825</v>
      </c>
      <c r="D269" s="12" t="s">
        <v>1000</v>
      </c>
      <c r="E269" s="13" t="s">
        <v>1220</v>
      </c>
      <c r="F269" s="13" t="s">
        <v>425</v>
      </c>
      <c r="G269" s="12" t="s">
        <v>1034</v>
      </c>
      <c r="H269" s="14">
        <v>6500000</v>
      </c>
      <c r="I269" s="15">
        <v>42.081690000000002</v>
      </c>
      <c r="J269" s="15">
        <v>-78.430030000000002</v>
      </c>
      <c r="K269" s="12" t="s">
        <v>164</v>
      </c>
    </row>
    <row r="270" spans="1:11" x14ac:dyDescent="0.2">
      <c r="A270" s="11" t="s">
        <v>1209</v>
      </c>
      <c r="B270" s="11" t="s">
        <v>1214</v>
      </c>
      <c r="C270" s="13" t="s">
        <v>826</v>
      </c>
      <c r="D270" s="12" t="s">
        <v>949</v>
      </c>
      <c r="E270" s="13" t="s">
        <v>1220</v>
      </c>
      <c r="F270" s="13" t="s">
        <v>1001</v>
      </c>
      <c r="G270" s="12" t="s">
        <v>1037</v>
      </c>
      <c r="H270" s="14">
        <v>8992007</v>
      </c>
      <c r="I270" s="15">
        <v>43.721654000000001</v>
      </c>
      <c r="J270" s="15">
        <v>-73.038777999999994</v>
      </c>
      <c r="K270" s="12" t="s">
        <v>164</v>
      </c>
    </row>
    <row r="271" spans="1:11" x14ac:dyDescent="0.2">
      <c r="A271" s="11" t="s">
        <v>1209</v>
      </c>
      <c r="B271" s="11" t="s">
        <v>1214</v>
      </c>
      <c r="C271" s="13" t="s">
        <v>827</v>
      </c>
      <c r="D271" s="12" t="s">
        <v>1173</v>
      </c>
      <c r="E271" s="13" t="s">
        <v>1220</v>
      </c>
      <c r="F271" s="13" t="s">
        <v>1001</v>
      </c>
      <c r="G271" s="12" t="s">
        <v>1056</v>
      </c>
      <c r="H271" s="14">
        <v>8245220</v>
      </c>
      <c r="I271" s="15">
        <v>38.90925</v>
      </c>
      <c r="J271" s="15">
        <v>-87.095994000000005</v>
      </c>
      <c r="K271" s="12" t="s">
        <v>164</v>
      </c>
    </row>
    <row r="272" spans="1:11" x14ac:dyDescent="0.2">
      <c r="A272" s="13" t="s">
        <v>1206</v>
      </c>
      <c r="B272" s="13" t="s">
        <v>1213</v>
      </c>
      <c r="C272" s="13" t="s">
        <v>1229</v>
      </c>
      <c r="D272" s="13" t="s">
        <v>1301</v>
      </c>
      <c r="E272" s="13" t="s">
        <v>1359</v>
      </c>
      <c r="F272" s="13" t="s">
        <v>425</v>
      </c>
      <c r="G272" s="12" t="s">
        <v>1402</v>
      </c>
      <c r="H272" s="14">
        <v>10000000</v>
      </c>
      <c r="I272" s="15">
        <v>34.010550000000002</v>
      </c>
      <c r="J272" s="15">
        <v>-117.82356299999999</v>
      </c>
      <c r="K272" s="12" t="s">
        <v>164</v>
      </c>
    </row>
    <row r="273" spans="1:11" x14ac:dyDescent="0.2">
      <c r="A273" s="13" t="s">
        <v>1206</v>
      </c>
      <c r="B273" s="13" t="s">
        <v>1213</v>
      </c>
      <c r="C273" s="13" t="s">
        <v>1270</v>
      </c>
      <c r="D273" s="13" t="s">
        <v>1337</v>
      </c>
      <c r="E273" s="13" t="s">
        <v>1359</v>
      </c>
      <c r="F273" s="13" t="s">
        <v>425</v>
      </c>
      <c r="G273" s="12" t="s">
        <v>1421</v>
      </c>
      <c r="H273" s="14">
        <v>14600000</v>
      </c>
      <c r="I273" s="15">
        <v>35.595762999999998</v>
      </c>
      <c r="J273" s="15">
        <v>-82.568865000000002</v>
      </c>
      <c r="K273" s="12" t="s">
        <v>164</v>
      </c>
    </row>
    <row r="274" spans="1:11" x14ac:dyDescent="0.2">
      <c r="A274" s="13" t="s">
        <v>1207</v>
      </c>
      <c r="B274" s="13" t="s">
        <v>1213</v>
      </c>
      <c r="C274" s="13" t="s">
        <v>1289</v>
      </c>
      <c r="D274" s="13" t="s">
        <v>1354</v>
      </c>
      <c r="E274" s="13" t="s">
        <v>1359</v>
      </c>
      <c r="F274" s="13" t="s">
        <v>435</v>
      </c>
      <c r="G274" s="12" t="s">
        <v>1434</v>
      </c>
      <c r="H274" s="14">
        <v>24900000</v>
      </c>
      <c r="I274" s="15">
        <v>37.617494999999998</v>
      </c>
      <c r="J274" s="15">
        <v>-77.524338</v>
      </c>
      <c r="K274" s="12" t="s">
        <v>164</v>
      </c>
    </row>
    <row r="275" spans="1:11" x14ac:dyDescent="0.2">
      <c r="A275" s="13" t="s">
        <v>1206</v>
      </c>
      <c r="B275" s="13" t="s">
        <v>1213</v>
      </c>
      <c r="C275" s="13" t="s">
        <v>1242</v>
      </c>
      <c r="D275" s="13" t="s">
        <v>1312</v>
      </c>
      <c r="E275" s="13" t="s">
        <v>1359</v>
      </c>
      <c r="F275" s="13" t="s">
        <v>1361</v>
      </c>
      <c r="G275" s="12" t="s">
        <v>1429</v>
      </c>
      <c r="H275" s="14">
        <v>18760000</v>
      </c>
      <c r="I275" s="15">
        <v>41.820566999999997</v>
      </c>
      <c r="J275" s="15">
        <v>-87.600194999999999</v>
      </c>
      <c r="K275" s="12" t="s">
        <v>164</v>
      </c>
    </row>
    <row r="276" spans="1:11" x14ac:dyDescent="0.2">
      <c r="A276" s="13" t="s">
        <v>1208</v>
      </c>
      <c r="B276" s="13" t="s">
        <v>1213</v>
      </c>
      <c r="C276" s="13" t="s">
        <v>1248</v>
      </c>
      <c r="D276" s="13" t="s">
        <v>1317</v>
      </c>
      <c r="E276" s="13" t="s">
        <v>1359</v>
      </c>
      <c r="F276" s="13" t="s">
        <v>1360</v>
      </c>
      <c r="G276" s="12" t="s">
        <v>1403</v>
      </c>
      <c r="H276" s="14">
        <v>10000000</v>
      </c>
      <c r="I276" s="15">
        <v>30.195014</v>
      </c>
      <c r="J276" s="15">
        <v>-93.291658999999996</v>
      </c>
      <c r="K276" s="12" t="s">
        <v>164</v>
      </c>
    </row>
    <row r="277" spans="1:11" x14ac:dyDescent="0.2">
      <c r="A277" s="13" t="s">
        <v>1207</v>
      </c>
      <c r="B277" s="13" t="s">
        <v>1213</v>
      </c>
      <c r="C277" s="13" t="s">
        <v>1258</v>
      </c>
      <c r="D277" s="13" t="s">
        <v>1327</v>
      </c>
      <c r="E277" s="13" t="s">
        <v>1359</v>
      </c>
      <c r="F277" s="13" t="s">
        <v>435</v>
      </c>
      <c r="G277" s="12" t="s">
        <v>1437</v>
      </c>
      <c r="H277" s="14">
        <v>10300000</v>
      </c>
      <c r="I277" s="15">
        <v>38.637188000000002</v>
      </c>
      <c r="J277" s="15">
        <v>-90.263757999999996</v>
      </c>
      <c r="K277" s="12" t="s">
        <v>164</v>
      </c>
    </row>
    <row r="278" spans="1:11" x14ac:dyDescent="0.2">
      <c r="A278" s="13" t="s">
        <v>1207</v>
      </c>
      <c r="B278" s="13" t="s">
        <v>1213</v>
      </c>
      <c r="C278" s="13" t="s">
        <v>1262</v>
      </c>
      <c r="D278" s="13" t="s">
        <v>1330</v>
      </c>
      <c r="E278" s="13" t="s">
        <v>1359</v>
      </c>
      <c r="F278" s="13" t="s">
        <v>435</v>
      </c>
      <c r="G278" s="12" t="s">
        <v>1423</v>
      </c>
      <c r="H278" s="14">
        <v>14960000</v>
      </c>
      <c r="I278" s="15">
        <v>41.261291</v>
      </c>
      <c r="J278" s="15">
        <v>-95.983343000000005</v>
      </c>
      <c r="K278" s="12" t="s">
        <v>164</v>
      </c>
    </row>
    <row r="279" spans="1:11" x14ac:dyDescent="0.2">
      <c r="A279" s="13" t="s">
        <v>1207</v>
      </c>
      <c r="B279" s="13" t="s">
        <v>1213</v>
      </c>
      <c r="C279" s="13" t="s">
        <v>1267</v>
      </c>
      <c r="D279" s="13" t="s">
        <v>1336</v>
      </c>
      <c r="E279" s="13" t="s">
        <v>1359</v>
      </c>
      <c r="F279" s="13" t="s">
        <v>435</v>
      </c>
      <c r="G279" s="12" t="s">
        <v>1425</v>
      </c>
      <c r="H279" s="14">
        <v>15050000</v>
      </c>
      <c r="I279" s="15">
        <v>42.681426000000002</v>
      </c>
      <c r="J279" s="15">
        <v>-73.765640000000005</v>
      </c>
      <c r="K279" s="12" t="s">
        <v>164</v>
      </c>
    </row>
    <row r="280" spans="1:11" x14ac:dyDescent="0.2">
      <c r="A280" s="13" t="s">
        <v>1206</v>
      </c>
      <c r="B280" s="13" t="s">
        <v>1214</v>
      </c>
      <c r="C280" s="13" t="s">
        <v>1239</v>
      </c>
      <c r="D280" s="13" t="s">
        <v>176</v>
      </c>
      <c r="E280" s="13" t="s">
        <v>1359</v>
      </c>
      <c r="F280" s="13" t="s">
        <v>425</v>
      </c>
      <c r="G280" s="12" t="s">
        <v>1398</v>
      </c>
      <c r="H280" s="14">
        <v>5100000</v>
      </c>
      <c r="I280" s="15">
        <v>34.529752999999999</v>
      </c>
      <c r="J280" s="15">
        <v>-83.984814</v>
      </c>
      <c r="K280" s="12" t="s">
        <v>164</v>
      </c>
    </row>
    <row r="281" spans="1:11" x14ac:dyDescent="0.2">
      <c r="A281" s="13" t="s">
        <v>1207</v>
      </c>
      <c r="B281" s="13" t="s">
        <v>1213</v>
      </c>
      <c r="C281" s="13" t="s">
        <v>1232</v>
      </c>
      <c r="D281" s="13" t="s">
        <v>1303</v>
      </c>
      <c r="E281" s="13" t="s">
        <v>1359</v>
      </c>
      <c r="F281" s="13" t="s">
        <v>1361</v>
      </c>
      <c r="G281" s="12" t="s">
        <v>1414</v>
      </c>
      <c r="H281" s="14">
        <v>11800000</v>
      </c>
      <c r="I281" s="15">
        <v>34.051886000000003</v>
      </c>
      <c r="J281" s="15">
        <v>-118.23152399999999</v>
      </c>
      <c r="K281" s="12" t="s">
        <v>164</v>
      </c>
    </row>
    <row r="282" spans="1:11" x14ac:dyDescent="0.2">
      <c r="A282" s="13" t="s">
        <v>1207</v>
      </c>
      <c r="B282" s="13" t="s">
        <v>1213</v>
      </c>
      <c r="C282" s="13" t="s">
        <v>1263</v>
      </c>
      <c r="D282" s="13" t="s">
        <v>1331</v>
      </c>
      <c r="E282" s="13" t="s">
        <v>1359</v>
      </c>
      <c r="F282" s="13" t="s">
        <v>435</v>
      </c>
      <c r="G282" s="12" t="s">
        <v>1419</v>
      </c>
      <c r="H282" s="14">
        <v>13300000</v>
      </c>
      <c r="I282" s="15">
        <v>36.115552000000001</v>
      </c>
      <c r="J282" s="15">
        <v>-115.191135</v>
      </c>
      <c r="K282" s="12" t="s">
        <v>164</v>
      </c>
    </row>
    <row r="283" spans="1:11" x14ac:dyDescent="0.2">
      <c r="A283" s="13" t="s">
        <v>1206</v>
      </c>
      <c r="B283" s="13" t="s">
        <v>1213</v>
      </c>
      <c r="C283" s="13" t="s">
        <v>1252</v>
      </c>
      <c r="D283" s="13" t="s">
        <v>1321</v>
      </c>
      <c r="E283" s="13" t="s">
        <v>1359</v>
      </c>
      <c r="F283" s="13" t="s">
        <v>425</v>
      </c>
      <c r="G283" s="12" t="s">
        <v>1404</v>
      </c>
      <c r="H283" s="14">
        <v>10000000</v>
      </c>
      <c r="I283" s="15">
        <v>39.113745999999999</v>
      </c>
      <c r="J283" s="15">
        <v>-76.726626999999993</v>
      </c>
      <c r="K283" s="12" t="s">
        <v>164</v>
      </c>
    </row>
    <row r="284" spans="1:11" x14ac:dyDescent="0.2">
      <c r="A284" s="13" t="s">
        <v>1206</v>
      </c>
      <c r="B284" s="13" t="s">
        <v>1213</v>
      </c>
      <c r="C284" s="13" t="s">
        <v>1287</v>
      </c>
      <c r="D284" s="13" t="s">
        <v>1352</v>
      </c>
      <c r="E284" s="13" t="s">
        <v>1359</v>
      </c>
      <c r="F284" s="13" t="s">
        <v>425</v>
      </c>
      <c r="G284" s="12" t="s">
        <v>1405</v>
      </c>
      <c r="H284" s="14">
        <v>10000000</v>
      </c>
      <c r="I284" s="15">
        <v>29.819199999999999</v>
      </c>
      <c r="J284" s="15">
        <v>-95.369568000000001</v>
      </c>
      <c r="K284" s="12" t="s">
        <v>164</v>
      </c>
    </row>
    <row r="285" spans="1:11" x14ac:dyDescent="0.2">
      <c r="A285" s="13" t="s">
        <v>1206</v>
      </c>
      <c r="B285" s="13" t="s">
        <v>1213</v>
      </c>
      <c r="C285" s="13" t="s">
        <v>1256</v>
      </c>
      <c r="D285" s="13" t="s">
        <v>1324</v>
      </c>
      <c r="E285" s="13" t="s">
        <v>1359</v>
      </c>
      <c r="F285" s="13" t="s">
        <v>425</v>
      </c>
      <c r="G285" s="12" t="s">
        <v>1406</v>
      </c>
      <c r="H285" s="14">
        <v>10000000</v>
      </c>
      <c r="I285" s="15">
        <v>45.234616000000003</v>
      </c>
      <c r="J285" s="15">
        <v>-93.470305999999994</v>
      </c>
      <c r="K285" s="12" t="s">
        <v>164</v>
      </c>
    </row>
    <row r="286" spans="1:11" x14ac:dyDescent="0.2">
      <c r="A286" s="13" t="s">
        <v>1207</v>
      </c>
      <c r="B286" s="13" t="s">
        <v>1213</v>
      </c>
      <c r="C286" s="13" t="s">
        <v>1254</v>
      </c>
      <c r="D286" s="13" t="s">
        <v>1322</v>
      </c>
      <c r="E286" s="13" t="s">
        <v>1359</v>
      </c>
      <c r="F286" s="13" t="s">
        <v>435</v>
      </c>
      <c r="G286" s="12" t="s">
        <v>1415</v>
      </c>
      <c r="H286" s="14">
        <v>12200000</v>
      </c>
      <c r="I286" s="15">
        <v>42.367168999999997</v>
      </c>
      <c r="J286" s="15">
        <v>-83.072947999999997</v>
      </c>
      <c r="K286" s="12" t="s">
        <v>164</v>
      </c>
    </row>
    <row r="287" spans="1:11" x14ac:dyDescent="0.2">
      <c r="A287" s="13" t="s">
        <v>1206</v>
      </c>
      <c r="B287" s="13" t="s">
        <v>1214</v>
      </c>
      <c r="C287" s="13" t="s">
        <v>1246</v>
      </c>
      <c r="D287" s="13" t="s">
        <v>843</v>
      </c>
      <c r="E287" s="13" t="s">
        <v>1359</v>
      </c>
      <c r="F287" s="13" t="s">
        <v>425</v>
      </c>
      <c r="G287" s="12" t="s">
        <v>1433</v>
      </c>
      <c r="H287" s="14">
        <v>24000000</v>
      </c>
      <c r="I287" s="15">
        <v>37.728637999999997</v>
      </c>
      <c r="J287" s="15">
        <v>-82.993813000000003</v>
      </c>
      <c r="K287" s="12" t="s">
        <v>164</v>
      </c>
    </row>
    <row r="288" spans="1:11" x14ac:dyDescent="0.2">
      <c r="A288" s="13" t="s">
        <v>1209</v>
      </c>
      <c r="B288" s="13" t="s">
        <v>1214</v>
      </c>
      <c r="C288" s="13" t="s">
        <v>1284</v>
      </c>
      <c r="D288" s="13" t="s">
        <v>1349</v>
      </c>
      <c r="E288" s="13" t="s">
        <v>1359</v>
      </c>
      <c r="F288" s="13" t="s">
        <v>1362</v>
      </c>
      <c r="G288" s="12" t="s">
        <v>1417</v>
      </c>
      <c r="H288" s="14">
        <v>12686089</v>
      </c>
      <c r="I288" s="15">
        <v>43.876114000000001</v>
      </c>
      <c r="J288" s="15">
        <v>-99.745784</v>
      </c>
      <c r="K288" s="12" t="s">
        <v>164</v>
      </c>
    </row>
    <row r="289" spans="1:11" x14ac:dyDescent="0.2">
      <c r="A289" s="13" t="s">
        <v>1221</v>
      </c>
      <c r="B289" s="13" t="s">
        <v>1213</v>
      </c>
      <c r="C289" s="13" t="s">
        <v>1241</v>
      </c>
      <c r="D289" s="13" t="s">
        <v>1311</v>
      </c>
      <c r="E289" s="13" t="s">
        <v>1359</v>
      </c>
      <c r="F289" s="13" t="s">
        <v>425</v>
      </c>
      <c r="G289" s="12" t="s">
        <v>1426</v>
      </c>
      <c r="H289" s="14">
        <v>15705327</v>
      </c>
      <c r="I289" s="15">
        <v>40.110277000000004</v>
      </c>
      <c r="J289" s="15">
        <v>-88.228797999999998</v>
      </c>
      <c r="K289" s="12" t="s">
        <v>164</v>
      </c>
    </row>
    <row r="290" spans="1:11" x14ac:dyDescent="0.2">
      <c r="A290" s="13" t="s">
        <v>1209</v>
      </c>
      <c r="B290" s="13" t="s">
        <v>1214</v>
      </c>
      <c r="C290" s="13" t="s">
        <v>1236</v>
      </c>
      <c r="D290" s="13" t="s">
        <v>1307</v>
      </c>
      <c r="E290" s="13" t="s">
        <v>1359</v>
      </c>
      <c r="F290" s="13" t="s">
        <v>1362</v>
      </c>
      <c r="G290" s="12" t="s">
        <v>1401</v>
      </c>
      <c r="H290" s="14">
        <v>8183563</v>
      </c>
      <c r="I290" s="15">
        <v>41.64367</v>
      </c>
      <c r="J290" s="15">
        <v>-72.166184999999999</v>
      </c>
      <c r="K290" s="12" t="s">
        <v>164</v>
      </c>
    </row>
    <row r="291" spans="1:11" x14ac:dyDescent="0.2">
      <c r="A291" s="13" t="s">
        <v>1206</v>
      </c>
      <c r="B291" s="13" t="s">
        <v>1214</v>
      </c>
      <c r="C291" s="13" t="s">
        <v>1293</v>
      </c>
      <c r="D291" s="13" t="s">
        <v>1358</v>
      </c>
      <c r="E291" s="13" t="s">
        <v>1359</v>
      </c>
      <c r="F291" s="13" t="s">
        <v>425</v>
      </c>
      <c r="G291" s="12" t="s">
        <v>1407</v>
      </c>
      <c r="H291" s="14">
        <v>10000000</v>
      </c>
      <c r="I291" s="15">
        <v>37.927290999999997</v>
      </c>
      <c r="J291" s="15">
        <v>-81.156498999999997</v>
      </c>
      <c r="K291" s="12" t="s">
        <v>164</v>
      </c>
    </row>
    <row r="292" spans="1:11" x14ac:dyDescent="0.2">
      <c r="A292" s="13" t="s">
        <v>1206</v>
      </c>
      <c r="B292" s="13" t="s">
        <v>1214</v>
      </c>
      <c r="C292" s="13" t="s">
        <v>1260</v>
      </c>
      <c r="D292" s="13" t="s">
        <v>1326</v>
      </c>
      <c r="E292" s="13" t="s">
        <v>1359</v>
      </c>
      <c r="F292" s="13" t="s">
        <v>425</v>
      </c>
      <c r="G292" s="12" t="s">
        <v>1408</v>
      </c>
      <c r="H292" s="14">
        <v>10000000</v>
      </c>
      <c r="I292" s="15">
        <v>38.558233999999999</v>
      </c>
      <c r="J292" s="15">
        <v>-90.998125000000002</v>
      </c>
      <c r="K292" s="12" t="s">
        <v>164</v>
      </c>
    </row>
    <row r="293" spans="1:11" x14ac:dyDescent="0.2">
      <c r="A293" s="13" t="s">
        <v>1222</v>
      </c>
      <c r="B293" s="13" t="s">
        <v>1213</v>
      </c>
      <c r="C293" s="13" t="s">
        <v>1290</v>
      </c>
      <c r="D293" s="13" t="s">
        <v>1355</v>
      </c>
      <c r="E293" s="13" t="s">
        <v>1359</v>
      </c>
      <c r="F293" s="13" t="s">
        <v>1360</v>
      </c>
      <c r="G293" s="12" t="s">
        <v>1424</v>
      </c>
      <c r="H293" s="14">
        <v>15000000</v>
      </c>
      <c r="I293" s="15">
        <v>36.931483999999998</v>
      </c>
      <c r="J293" s="15">
        <v>-76.326786999999996</v>
      </c>
      <c r="K293" s="12" t="s">
        <v>164</v>
      </c>
    </row>
    <row r="294" spans="1:11" x14ac:dyDescent="0.2">
      <c r="A294" s="13" t="s">
        <v>1208</v>
      </c>
      <c r="B294" s="13" t="s">
        <v>1213</v>
      </c>
      <c r="C294" s="13" t="s">
        <v>1265</v>
      </c>
      <c r="D294" s="13" t="s">
        <v>1333</v>
      </c>
      <c r="E294" s="13" t="s">
        <v>1359</v>
      </c>
      <c r="F294" s="13" t="s">
        <v>1360</v>
      </c>
      <c r="G294" s="12" t="s">
        <v>1422</v>
      </c>
      <c r="H294" s="14">
        <v>14800000</v>
      </c>
      <c r="I294" s="15">
        <v>40.694045000000003</v>
      </c>
      <c r="J294" s="15">
        <v>-74.151534999999996</v>
      </c>
      <c r="K294" s="12" t="s">
        <v>164</v>
      </c>
    </row>
    <row r="295" spans="1:11" x14ac:dyDescent="0.2">
      <c r="A295" s="13" t="s">
        <v>1208</v>
      </c>
      <c r="B295" s="13" t="s">
        <v>1213</v>
      </c>
      <c r="C295" s="13" t="s">
        <v>1292</v>
      </c>
      <c r="D295" s="13" t="s">
        <v>1357</v>
      </c>
      <c r="E295" s="13" t="s">
        <v>1359</v>
      </c>
      <c r="F295" s="13" t="s">
        <v>1360</v>
      </c>
      <c r="G295" s="12" t="s">
        <v>1430</v>
      </c>
      <c r="H295" s="14">
        <v>20000000</v>
      </c>
      <c r="I295" s="15">
        <v>47.595753000000002</v>
      </c>
      <c r="J295" s="15">
        <v>-122.34066799999999</v>
      </c>
      <c r="K295" s="12" t="s">
        <v>164</v>
      </c>
    </row>
    <row r="296" spans="1:11" x14ac:dyDescent="0.2">
      <c r="A296" s="13" t="s">
        <v>1207</v>
      </c>
      <c r="B296" s="13" t="s">
        <v>1213</v>
      </c>
      <c r="C296" s="13" t="s">
        <v>1281</v>
      </c>
      <c r="D296" s="13" t="s">
        <v>1346</v>
      </c>
      <c r="E296" s="13" t="s">
        <v>1359</v>
      </c>
      <c r="F296" s="13" t="s">
        <v>435</v>
      </c>
      <c r="G296" s="12" t="s">
        <v>1418</v>
      </c>
      <c r="H296" s="14">
        <v>13000000</v>
      </c>
      <c r="I296" s="15">
        <v>41.825051999999999</v>
      </c>
      <c r="J296" s="15">
        <v>-71.411074999999997</v>
      </c>
      <c r="K296" s="12" t="s">
        <v>164</v>
      </c>
    </row>
    <row r="297" spans="1:11" x14ac:dyDescent="0.2">
      <c r="A297" s="13" t="s">
        <v>1206</v>
      </c>
      <c r="B297" s="13" t="s">
        <v>1213</v>
      </c>
      <c r="C297" s="13" t="s">
        <v>1277</v>
      </c>
      <c r="D297" s="13" t="s">
        <v>1343</v>
      </c>
      <c r="E297" s="13" t="s">
        <v>1359</v>
      </c>
      <c r="F297" s="13" t="s">
        <v>425</v>
      </c>
      <c r="G297" s="12" t="s">
        <v>1411</v>
      </c>
      <c r="H297" s="14">
        <v>10125000</v>
      </c>
      <c r="I297" s="15">
        <v>45.506827999999999</v>
      </c>
      <c r="J297" s="15">
        <v>-122.76947</v>
      </c>
      <c r="K297" s="12" t="s">
        <v>164</v>
      </c>
    </row>
    <row r="298" spans="1:11" x14ac:dyDescent="0.2">
      <c r="A298" s="13" t="s">
        <v>1206</v>
      </c>
      <c r="B298" s="13" t="s">
        <v>1213</v>
      </c>
      <c r="C298" s="13" t="s">
        <v>1276</v>
      </c>
      <c r="D298" s="13" t="s">
        <v>1342</v>
      </c>
      <c r="E298" s="13" t="s">
        <v>1359</v>
      </c>
      <c r="F298" s="13" t="s">
        <v>425</v>
      </c>
      <c r="G298" s="12" t="s">
        <v>1409</v>
      </c>
      <c r="H298" s="14">
        <v>10000000</v>
      </c>
      <c r="I298" s="15">
        <v>36.118810000000003</v>
      </c>
      <c r="J298" s="15">
        <v>-95.984802000000002</v>
      </c>
      <c r="K298" s="12" t="s">
        <v>164</v>
      </c>
    </row>
    <row r="299" spans="1:11" x14ac:dyDescent="0.2">
      <c r="A299" s="13" t="s">
        <v>1207</v>
      </c>
      <c r="B299" s="13" t="s">
        <v>1213</v>
      </c>
      <c r="C299" s="13" t="s">
        <v>1253</v>
      </c>
      <c r="D299" s="13" t="s">
        <v>909</v>
      </c>
      <c r="E299" s="13" t="s">
        <v>1359</v>
      </c>
      <c r="F299" s="13" t="s">
        <v>435</v>
      </c>
      <c r="G299" s="12" t="s">
        <v>1431</v>
      </c>
      <c r="H299" s="14">
        <v>20000000</v>
      </c>
      <c r="I299" s="15">
        <v>42.336801999999999</v>
      </c>
      <c r="J299" s="15">
        <v>-71.088966999999997</v>
      </c>
      <c r="K299" s="12" t="s">
        <v>164</v>
      </c>
    </row>
    <row r="300" spans="1:11" x14ac:dyDescent="0.2">
      <c r="A300" s="13" t="s">
        <v>1206</v>
      </c>
      <c r="B300" s="13" t="s">
        <v>1213</v>
      </c>
      <c r="C300" s="13" t="s">
        <v>1250</v>
      </c>
      <c r="D300" s="13" t="s">
        <v>1319</v>
      </c>
      <c r="E300" s="13" t="s">
        <v>1359</v>
      </c>
      <c r="F300" s="13" t="s">
        <v>1362</v>
      </c>
      <c r="G300" s="12" t="s">
        <v>1435</v>
      </c>
      <c r="H300" s="14">
        <v>25000000</v>
      </c>
      <c r="I300" s="15">
        <v>43.086128000000002</v>
      </c>
      <c r="J300" s="15">
        <v>-70.760794000000004</v>
      </c>
      <c r="K300" s="12" t="s">
        <v>164</v>
      </c>
    </row>
    <row r="301" spans="1:11" x14ac:dyDescent="0.2">
      <c r="A301" s="13" t="s">
        <v>1206</v>
      </c>
      <c r="B301" s="13" t="s">
        <v>1213</v>
      </c>
      <c r="C301" s="13" t="s">
        <v>1282</v>
      </c>
      <c r="D301" s="13" t="s">
        <v>1347</v>
      </c>
      <c r="E301" s="13" t="s">
        <v>1359</v>
      </c>
      <c r="F301" s="13" t="s">
        <v>425</v>
      </c>
      <c r="G301" s="12" t="s">
        <v>1410</v>
      </c>
      <c r="H301" s="14">
        <v>10000000</v>
      </c>
      <c r="I301" s="15">
        <v>34.030065999999998</v>
      </c>
      <c r="J301" s="15">
        <v>-81.042362999999995</v>
      </c>
      <c r="K301" s="12" t="s">
        <v>164</v>
      </c>
    </row>
    <row r="302" spans="1:11" x14ac:dyDescent="0.2">
      <c r="A302" s="13" t="s">
        <v>1206</v>
      </c>
      <c r="B302" s="13" t="s">
        <v>1214</v>
      </c>
      <c r="C302" s="13" t="s">
        <v>1238</v>
      </c>
      <c r="D302" s="13" t="s">
        <v>1309</v>
      </c>
      <c r="E302" s="13" t="s">
        <v>1359</v>
      </c>
      <c r="F302" s="13" t="s">
        <v>425</v>
      </c>
      <c r="G302" s="12" t="s">
        <v>1432</v>
      </c>
      <c r="H302" s="14">
        <v>20000000</v>
      </c>
      <c r="I302" s="15">
        <v>25.888878999999999</v>
      </c>
      <c r="J302" s="15">
        <v>-80.513306</v>
      </c>
      <c r="K302" s="12" t="s">
        <v>164</v>
      </c>
    </row>
    <row r="303" spans="1:11" x14ac:dyDescent="0.2">
      <c r="A303" s="13" t="s">
        <v>1206</v>
      </c>
      <c r="B303" s="13" t="s">
        <v>1214</v>
      </c>
      <c r="C303" s="13" t="s">
        <v>1226</v>
      </c>
      <c r="D303" s="13" t="s">
        <v>1298</v>
      </c>
      <c r="E303" s="13" t="s">
        <v>1359</v>
      </c>
      <c r="F303" s="13" t="s">
        <v>425</v>
      </c>
      <c r="G303" s="12" t="s">
        <v>1397</v>
      </c>
      <c r="H303" s="14">
        <v>2894189.5</v>
      </c>
      <c r="I303" s="15">
        <v>35.897950000000002</v>
      </c>
      <c r="J303" s="15">
        <v>-110.494995</v>
      </c>
      <c r="K303" s="12" t="s">
        <v>164</v>
      </c>
    </row>
    <row r="304" spans="1:11" x14ac:dyDescent="0.2">
      <c r="A304" s="13" t="s">
        <v>1209</v>
      </c>
      <c r="B304" s="13" t="s">
        <v>1214</v>
      </c>
      <c r="C304" s="13" t="s">
        <v>1273</v>
      </c>
      <c r="D304" s="13" t="s">
        <v>1338</v>
      </c>
      <c r="E304" s="13" t="s">
        <v>1359</v>
      </c>
      <c r="F304" s="13" t="s">
        <v>1362</v>
      </c>
      <c r="G304" s="12" t="s">
        <v>1399</v>
      </c>
      <c r="H304" s="14">
        <v>5800000</v>
      </c>
      <c r="I304" s="15">
        <v>36.541570999999998</v>
      </c>
      <c r="J304" s="15">
        <v>-77.186508000000003</v>
      </c>
      <c r="K304" s="12" t="s">
        <v>164</v>
      </c>
    </row>
    <row r="305" spans="1:11" x14ac:dyDescent="0.2">
      <c r="A305" s="13" t="s">
        <v>1209</v>
      </c>
      <c r="B305" s="13" t="s">
        <v>1214</v>
      </c>
      <c r="C305" s="13" t="s">
        <v>1245</v>
      </c>
      <c r="D305" s="13" t="s">
        <v>1315</v>
      </c>
      <c r="E305" s="13" t="s">
        <v>1359</v>
      </c>
      <c r="F305" s="13" t="s">
        <v>1363</v>
      </c>
      <c r="G305" s="12" t="s">
        <v>1416</v>
      </c>
      <c r="H305" s="14">
        <v>12469963</v>
      </c>
      <c r="I305" s="15">
        <v>38.055796000000001</v>
      </c>
      <c r="J305" s="15">
        <v>-97.931786000000002</v>
      </c>
      <c r="K305" s="12" t="s">
        <v>164</v>
      </c>
    </row>
    <row r="306" spans="1:11" x14ac:dyDescent="0.2">
      <c r="A306" s="13" t="s">
        <v>1206</v>
      </c>
      <c r="B306" s="13" t="s">
        <v>1214</v>
      </c>
      <c r="C306" s="13" t="s">
        <v>1257</v>
      </c>
      <c r="D306" s="13" t="s">
        <v>1325</v>
      </c>
      <c r="E306" s="13" t="s">
        <v>1359</v>
      </c>
      <c r="F306" s="13" t="s">
        <v>425</v>
      </c>
      <c r="G306" s="12" t="s">
        <v>1428</v>
      </c>
      <c r="H306" s="14">
        <v>17885750.210000001</v>
      </c>
      <c r="I306" s="15">
        <v>31.964979</v>
      </c>
      <c r="J306" s="15">
        <v>-90.950316999999998</v>
      </c>
      <c r="K306" s="12" t="s">
        <v>164</v>
      </c>
    </row>
    <row r="307" spans="1:11" x14ac:dyDescent="0.2">
      <c r="A307" s="13" t="s">
        <v>1206</v>
      </c>
      <c r="B307" s="13" t="s">
        <v>1214</v>
      </c>
      <c r="C307" s="13" t="s">
        <v>1240</v>
      </c>
      <c r="D307" s="13" t="s">
        <v>1310</v>
      </c>
      <c r="E307" s="13" t="s">
        <v>1359</v>
      </c>
      <c r="F307" s="13" t="s">
        <v>425</v>
      </c>
      <c r="G307" s="12" t="s">
        <v>1400</v>
      </c>
      <c r="H307" s="14">
        <v>7400000</v>
      </c>
      <c r="I307" s="15">
        <v>47.400767000000002</v>
      </c>
      <c r="J307" s="15">
        <v>-116.916912</v>
      </c>
      <c r="K307" s="12" t="s">
        <v>164</v>
      </c>
    </row>
    <row r="308" spans="1:11" x14ac:dyDescent="0.2">
      <c r="A308" s="13" t="s">
        <v>1206</v>
      </c>
      <c r="B308" s="13" t="s">
        <v>1213</v>
      </c>
      <c r="C308" s="13" t="s">
        <v>1269</v>
      </c>
      <c r="D308" s="13" t="s">
        <v>1335</v>
      </c>
      <c r="E308" s="13" t="s">
        <v>1359</v>
      </c>
      <c r="F308" s="13" t="s">
        <v>1361</v>
      </c>
      <c r="G308" s="12" t="s">
        <v>1436</v>
      </c>
      <c r="H308" s="14">
        <v>25000000</v>
      </c>
      <c r="I308" s="15">
        <v>40.811698</v>
      </c>
      <c r="J308" s="15">
        <v>-73.952537000000007</v>
      </c>
      <c r="K308" s="12" t="s">
        <v>164</v>
      </c>
    </row>
    <row r="309" spans="1:11" x14ac:dyDescent="0.2">
      <c r="A309" s="13" t="s">
        <v>1208</v>
      </c>
      <c r="B309" s="13" t="s">
        <v>1213</v>
      </c>
      <c r="C309" s="13" t="s">
        <v>1283</v>
      </c>
      <c r="D309" s="13" t="s">
        <v>1348</v>
      </c>
      <c r="E309" s="13" t="s">
        <v>1359</v>
      </c>
      <c r="F309" s="13" t="s">
        <v>1360</v>
      </c>
      <c r="G309" s="12" t="s">
        <v>1413</v>
      </c>
      <c r="H309" s="14">
        <v>10840000</v>
      </c>
      <c r="I309" s="15">
        <v>32.809496000000003</v>
      </c>
      <c r="J309" s="15">
        <v>-79.925194000000005</v>
      </c>
      <c r="K309" s="12" t="s">
        <v>164</v>
      </c>
    </row>
    <row r="310" spans="1:11" x14ac:dyDescent="0.2">
      <c r="A310" s="13" t="s">
        <v>1207</v>
      </c>
      <c r="B310" s="13" t="s">
        <v>1213</v>
      </c>
      <c r="C310" s="13" t="s">
        <v>1264</v>
      </c>
      <c r="D310" s="13" t="s">
        <v>1332</v>
      </c>
      <c r="E310" s="13" t="s">
        <v>1359</v>
      </c>
      <c r="F310" s="13" t="s">
        <v>435</v>
      </c>
      <c r="G310" s="12" t="s">
        <v>1427</v>
      </c>
      <c r="H310" s="14">
        <v>16000000</v>
      </c>
      <c r="I310" s="15">
        <v>39.538998999999997</v>
      </c>
      <c r="J310" s="15">
        <v>-119.785309</v>
      </c>
      <c r="K310" s="12" t="s">
        <v>164</v>
      </c>
    </row>
    <row r="311" spans="1:11" x14ac:dyDescent="0.2">
      <c r="A311" s="13" t="s">
        <v>1206</v>
      </c>
      <c r="B311" s="13" t="s">
        <v>1213</v>
      </c>
      <c r="C311" s="13" t="s">
        <v>1235</v>
      </c>
      <c r="D311" s="13" t="s">
        <v>1306</v>
      </c>
      <c r="E311" s="13" t="s">
        <v>1359</v>
      </c>
      <c r="F311" s="13" t="s">
        <v>425</v>
      </c>
      <c r="G311" s="12" t="s">
        <v>1420</v>
      </c>
      <c r="H311" s="14">
        <v>14400000</v>
      </c>
      <c r="I311" s="15">
        <v>41.553265000000003</v>
      </c>
      <c r="J311" s="15">
        <v>-73.044233000000006</v>
      </c>
      <c r="K311" s="12" t="s">
        <v>164</v>
      </c>
    </row>
    <row r="312" spans="1:11" x14ac:dyDescent="0.2">
      <c r="A312" s="13" t="s">
        <v>1207</v>
      </c>
      <c r="B312" s="13" t="s">
        <v>1213</v>
      </c>
      <c r="C312" s="13" t="s">
        <v>1231</v>
      </c>
      <c r="D312" s="13" t="s">
        <v>1303</v>
      </c>
      <c r="E312" s="13" t="s">
        <v>1359</v>
      </c>
      <c r="F312" s="13" t="s">
        <v>435</v>
      </c>
      <c r="G312" s="12" t="s">
        <v>1412</v>
      </c>
      <c r="H312" s="14">
        <v>10250000</v>
      </c>
      <c r="I312" s="15">
        <v>33.928530000000002</v>
      </c>
      <c r="J312" s="15">
        <v>-118.237588</v>
      </c>
      <c r="K312" s="12" t="s">
        <v>164</v>
      </c>
    </row>
    <row r="313" spans="1:11" x14ac:dyDescent="0.2">
      <c r="A313" s="13" t="s">
        <v>1206</v>
      </c>
      <c r="B313" s="13" t="s">
        <v>1213</v>
      </c>
      <c r="C313" s="13" t="s">
        <v>1244</v>
      </c>
      <c r="D313" s="13" t="s">
        <v>1314</v>
      </c>
      <c r="E313" s="13" t="s">
        <v>1364</v>
      </c>
      <c r="F313" s="13" t="s">
        <v>425</v>
      </c>
      <c r="G313" s="12" t="s">
        <v>1380</v>
      </c>
      <c r="H313" s="14">
        <v>1000000</v>
      </c>
      <c r="I313" s="15">
        <v>42.504992999999999</v>
      </c>
      <c r="J313" s="15">
        <v>-96.393463999999994</v>
      </c>
      <c r="K313" s="12" t="s">
        <v>164</v>
      </c>
    </row>
    <row r="314" spans="1:11" x14ac:dyDescent="0.2">
      <c r="A314" s="13" t="s">
        <v>1221</v>
      </c>
      <c r="B314" s="13" t="s">
        <v>1213</v>
      </c>
      <c r="C314" s="13" t="s">
        <v>1268</v>
      </c>
      <c r="D314" s="13" t="s">
        <v>1335</v>
      </c>
      <c r="E314" s="13" t="s">
        <v>1364</v>
      </c>
      <c r="F314" s="13" t="s">
        <v>1365</v>
      </c>
      <c r="G314" s="12" t="s">
        <v>1388</v>
      </c>
      <c r="H314" s="14">
        <v>1499283</v>
      </c>
      <c r="I314" s="15">
        <v>40.595902000000002</v>
      </c>
      <c r="J314" s="15">
        <v>-73.769244999999998</v>
      </c>
      <c r="K314" s="12" t="s">
        <v>164</v>
      </c>
    </row>
    <row r="315" spans="1:11" x14ac:dyDescent="0.2">
      <c r="A315" s="13" t="s">
        <v>1206</v>
      </c>
      <c r="B315" s="13" t="s">
        <v>1213</v>
      </c>
      <c r="C315" s="13" t="s">
        <v>1233</v>
      </c>
      <c r="D315" s="13" t="s">
        <v>1304</v>
      </c>
      <c r="E315" s="13" t="s">
        <v>1364</v>
      </c>
      <c r="F315" s="13" t="s">
        <v>425</v>
      </c>
      <c r="G315" s="12" t="s">
        <v>1389</v>
      </c>
      <c r="H315" s="14">
        <v>1500000</v>
      </c>
      <c r="I315" s="15">
        <v>38.581251000000002</v>
      </c>
      <c r="J315" s="15">
        <v>-121.51050600000001</v>
      </c>
      <c r="K315" s="12" t="s">
        <v>164</v>
      </c>
    </row>
    <row r="316" spans="1:11" x14ac:dyDescent="0.2">
      <c r="A316" s="13" t="s">
        <v>1207</v>
      </c>
      <c r="B316" s="13" t="s">
        <v>1213</v>
      </c>
      <c r="C316" s="13" t="s">
        <v>1225</v>
      </c>
      <c r="D316" s="13" t="s">
        <v>1297</v>
      </c>
      <c r="E316" s="13" t="s">
        <v>1364</v>
      </c>
      <c r="F316" s="13" t="s">
        <v>435</v>
      </c>
      <c r="G316" s="12" t="s">
        <v>1391</v>
      </c>
      <c r="H316" s="14">
        <v>1600000</v>
      </c>
      <c r="I316" s="15">
        <v>33.428719000000001</v>
      </c>
      <c r="J316" s="15">
        <v>-112.073851</v>
      </c>
      <c r="K316" s="12" t="s">
        <v>164</v>
      </c>
    </row>
    <row r="317" spans="1:11" x14ac:dyDescent="0.2">
      <c r="A317" s="13" t="s">
        <v>1206</v>
      </c>
      <c r="B317" s="13" t="s">
        <v>1213</v>
      </c>
      <c r="C317" s="13" t="s">
        <v>1234</v>
      </c>
      <c r="D317" s="13" t="s">
        <v>1305</v>
      </c>
      <c r="E317" s="13" t="s">
        <v>1364</v>
      </c>
      <c r="F317" s="13" t="s">
        <v>425</v>
      </c>
      <c r="G317" s="12" t="s">
        <v>1385</v>
      </c>
      <c r="H317" s="14">
        <v>1200000</v>
      </c>
      <c r="I317" s="15">
        <v>38.671605999999997</v>
      </c>
      <c r="J317" s="15">
        <v>-104.714985</v>
      </c>
      <c r="K317" s="12" t="s">
        <v>164</v>
      </c>
    </row>
    <row r="318" spans="1:11" x14ac:dyDescent="0.2">
      <c r="A318" s="13" t="s">
        <v>1207</v>
      </c>
      <c r="B318" s="13" t="s">
        <v>1213</v>
      </c>
      <c r="C318" s="13" t="s">
        <v>1285</v>
      </c>
      <c r="D318" s="13" t="s">
        <v>1350</v>
      </c>
      <c r="E318" s="13" t="s">
        <v>1364</v>
      </c>
      <c r="F318" s="13" t="s">
        <v>435</v>
      </c>
      <c r="G318" s="12" t="s">
        <v>1374</v>
      </c>
      <c r="H318" s="14">
        <v>400000</v>
      </c>
      <c r="I318" s="15">
        <v>35.045751000000003</v>
      </c>
      <c r="J318" s="15">
        <v>-85.310789</v>
      </c>
      <c r="K318" s="12" t="s">
        <v>164</v>
      </c>
    </row>
    <row r="319" spans="1:11" x14ac:dyDescent="0.2">
      <c r="A319" s="13" t="s">
        <v>1206</v>
      </c>
      <c r="B319" s="13" t="s">
        <v>1213</v>
      </c>
      <c r="C319" s="13" t="s">
        <v>1272</v>
      </c>
      <c r="D319" s="13" t="s">
        <v>1339</v>
      </c>
      <c r="E319" s="13" t="s">
        <v>1364</v>
      </c>
      <c r="F319" s="13" t="s">
        <v>1361</v>
      </c>
      <c r="G319" s="12" t="s">
        <v>1370</v>
      </c>
      <c r="H319" s="14">
        <v>222700</v>
      </c>
      <c r="I319" s="15">
        <v>36.008561999999998</v>
      </c>
      <c r="J319" s="15">
        <v>-78.896941999999996</v>
      </c>
      <c r="K319" s="12" t="s">
        <v>164</v>
      </c>
    </row>
    <row r="320" spans="1:11" x14ac:dyDescent="0.2">
      <c r="A320" s="13" t="s">
        <v>1221</v>
      </c>
      <c r="B320" s="13" t="s">
        <v>1213</v>
      </c>
      <c r="C320" s="13" t="s">
        <v>1275</v>
      </c>
      <c r="D320" s="13" t="s">
        <v>1341</v>
      </c>
      <c r="E320" s="13" t="s">
        <v>1364</v>
      </c>
      <c r="F320" s="13" t="s">
        <v>1365</v>
      </c>
      <c r="G320" s="12" t="s">
        <v>1375</v>
      </c>
      <c r="H320" s="14">
        <v>400000</v>
      </c>
      <c r="I320" s="15">
        <v>41.539872000000003</v>
      </c>
      <c r="J320" s="15">
        <v>-81.615585999999993</v>
      </c>
      <c r="K320" s="12" t="s">
        <v>164</v>
      </c>
    </row>
    <row r="321" spans="1:12" x14ac:dyDescent="0.2">
      <c r="A321" s="13" t="s">
        <v>1221</v>
      </c>
      <c r="B321" s="13" t="s">
        <v>1214</v>
      </c>
      <c r="C321" s="13" t="s">
        <v>1274</v>
      </c>
      <c r="D321" s="13" t="s">
        <v>1340</v>
      </c>
      <c r="E321" s="13" t="s">
        <v>1364</v>
      </c>
      <c r="F321" s="13" t="s">
        <v>1365</v>
      </c>
      <c r="G321" s="12" t="s">
        <v>1381</v>
      </c>
      <c r="H321" s="14">
        <v>1000000</v>
      </c>
      <c r="I321" s="15">
        <v>47.647548</v>
      </c>
      <c r="J321" s="15">
        <v>-102.120542</v>
      </c>
      <c r="K321" s="12" t="s">
        <v>164</v>
      </c>
    </row>
    <row r="322" spans="1:12" x14ac:dyDescent="0.2">
      <c r="A322" s="13" t="s">
        <v>1207</v>
      </c>
      <c r="B322" s="13" t="s">
        <v>1213</v>
      </c>
      <c r="C322" s="13" t="s">
        <v>1294</v>
      </c>
      <c r="D322" s="13" t="s">
        <v>182</v>
      </c>
      <c r="E322" s="13" t="s">
        <v>1364</v>
      </c>
      <c r="F322" s="13" t="s">
        <v>435</v>
      </c>
      <c r="G322" s="12" t="s">
        <v>1372</v>
      </c>
      <c r="H322" s="14">
        <v>300000</v>
      </c>
      <c r="I322" s="15">
        <v>43.081985000000003</v>
      </c>
      <c r="J322" s="15">
        <v>-89.374055999999996</v>
      </c>
      <c r="K322" s="12" t="s">
        <v>164</v>
      </c>
    </row>
    <row r="323" spans="1:12" x14ac:dyDescent="0.2">
      <c r="A323" s="13" t="s">
        <v>1206</v>
      </c>
      <c r="B323" s="13" t="s">
        <v>1213</v>
      </c>
      <c r="C323" s="13" t="s">
        <v>1251</v>
      </c>
      <c r="D323" s="13" t="s">
        <v>1320</v>
      </c>
      <c r="E323" s="13" t="s">
        <v>1364</v>
      </c>
      <c r="F323" s="13" t="s">
        <v>425</v>
      </c>
      <c r="G323" s="12" t="s">
        <v>1383</v>
      </c>
      <c r="H323" s="14">
        <v>1100000</v>
      </c>
      <c r="I323" s="15">
        <v>39.258840999999997</v>
      </c>
      <c r="J323" s="15">
        <v>-76.616077000000004</v>
      </c>
      <c r="K323" s="12" t="s">
        <v>164</v>
      </c>
    </row>
    <row r="324" spans="1:12" x14ac:dyDescent="0.2">
      <c r="A324" s="13" t="s">
        <v>1206</v>
      </c>
      <c r="B324" s="13" t="s">
        <v>1213</v>
      </c>
      <c r="C324" s="13" t="s">
        <v>1228</v>
      </c>
      <c r="D324" s="13" t="s">
        <v>1300</v>
      </c>
      <c r="E324" s="13" t="s">
        <v>1364</v>
      </c>
      <c r="F324" s="13" t="s">
        <v>425</v>
      </c>
      <c r="G324" s="12" t="s">
        <v>1371</v>
      </c>
      <c r="H324" s="14">
        <v>236000</v>
      </c>
      <c r="I324" s="15">
        <v>34.433177999999998</v>
      </c>
      <c r="J324" s="15">
        <v>-119.840369</v>
      </c>
      <c r="K324" s="12" t="s">
        <v>164</v>
      </c>
    </row>
    <row r="325" spans="1:12" x14ac:dyDescent="0.2">
      <c r="A325" s="13" t="s">
        <v>1207</v>
      </c>
      <c r="B325" s="13" t="s">
        <v>1213</v>
      </c>
      <c r="C325" s="13" t="s">
        <v>1243</v>
      </c>
      <c r="D325" s="13" t="s">
        <v>1313</v>
      </c>
      <c r="E325" s="13" t="s">
        <v>1364</v>
      </c>
      <c r="F325" s="13" t="s">
        <v>435</v>
      </c>
      <c r="G325" s="12" t="s">
        <v>1393</v>
      </c>
      <c r="H325" s="14">
        <v>2073200</v>
      </c>
      <c r="I325" s="15">
        <v>39.769756000000001</v>
      </c>
      <c r="J325" s="15">
        <v>-86.157875000000004</v>
      </c>
      <c r="K325" s="12" t="s">
        <v>164</v>
      </c>
    </row>
    <row r="326" spans="1:12" x14ac:dyDescent="0.2">
      <c r="A326" s="13" t="s">
        <v>1207</v>
      </c>
      <c r="B326" s="13" t="s">
        <v>1213</v>
      </c>
      <c r="C326" s="13" t="s">
        <v>1259</v>
      </c>
      <c r="D326" s="13" t="s">
        <v>1328</v>
      </c>
      <c r="E326" s="13" t="s">
        <v>1364</v>
      </c>
      <c r="F326" s="13" t="s">
        <v>1365</v>
      </c>
      <c r="G326" s="12" t="s">
        <v>1386</v>
      </c>
      <c r="H326" s="14">
        <v>1200000</v>
      </c>
      <c r="I326" s="15">
        <v>39.124268000000001</v>
      </c>
      <c r="J326" s="15">
        <v>-94.613056</v>
      </c>
      <c r="K326" s="12" t="s">
        <v>164</v>
      </c>
      <c r="L326" s="2">
        <v>-90.651325999999997</v>
      </c>
    </row>
    <row r="327" spans="1:12" x14ac:dyDescent="0.2">
      <c r="A327" s="13" t="s">
        <v>1206</v>
      </c>
      <c r="B327" s="13" t="s">
        <v>1213</v>
      </c>
      <c r="C327" s="13" t="s">
        <v>1247</v>
      </c>
      <c r="D327" s="13" t="s">
        <v>1316</v>
      </c>
      <c r="E327" s="13" t="s">
        <v>1364</v>
      </c>
      <c r="F327" s="13" t="s">
        <v>1365</v>
      </c>
      <c r="G327" s="12" t="s">
        <v>1373</v>
      </c>
      <c r="H327" s="14">
        <v>304250</v>
      </c>
      <c r="I327" s="15">
        <v>30.230682999999999</v>
      </c>
      <c r="J327" s="15">
        <v>-92.018827000000002</v>
      </c>
      <c r="K327" s="12" t="s">
        <v>164</v>
      </c>
    </row>
    <row r="328" spans="1:12" x14ac:dyDescent="0.2">
      <c r="A328" s="13" t="s">
        <v>1221</v>
      </c>
      <c r="B328" s="13" t="s">
        <v>1213</v>
      </c>
      <c r="C328" s="13" t="s">
        <v>1286</v>
      </c>
      <c r="D328" s="13" t="s">
        <v>1351</v>
      </c>
      <c r="E328" s="13" t="s">
        <v>1364</v>
      </c>
      <c r="F328" s="13" t="s">
        <v>1365</v>
      </c>
      <c r="G328" s="12" t="s">
        <v>1369</v>
      </c>
      <c r="H328" s="14">
        <v>210000</v>
      </c>
      <c r="I328" s="15">
        <v>32.733862999999999</v>
      </c>
      <c r="J328" s="15">
        <v>-97.090301999999994</v>
      </c>
      <c r="K328" s="12" t="s">
        <v>164</v>
      </c>
    </row>
    <row r="329" spans="1:12" x14ac:dyDescent="0.2">
      <c r="A329" s="13" t="s">
        <v>1209</v>
      </c>
      <c r="B329" s="13" t="s">
        <v>1213</v>
      </c>
      <c r="C329" s="13" t="s">
        <v>1237</v>
      </c>
      <c r="D329" s="13" t="s">
        <v>1308</v>
      </c>
      <c r="E329" s="13" t="s">
        <v>1364</v>
      </c>
      <c r="F329" s="13" t="s">
        <v>1362</v>
      </c>
      <c r="G329" s="12" t="s">
        <v>1396</v>
      </c>
      <c r="H329" s="14">
        <v>2800000</v>
      </c>
      <c r="I329" s="15">
        <v>38.874735999999999</v>
      </c>
      <c r="J329" s="15">
        <v>-77.038516000000001</v>
      </c>
      <c r="K329" s="12" t="s">
        <v>164</v>
      </c>
    </row>
    <row r="330" spans="1:12" x14ac:dyDescent="0.2">
      <c r="A330" s="13" t="s">
        <v>1206</v>
      </c>
      <c r="B330" s="13" t="s">
        <v>1213</v>
      </c>
      <c r="C330" s="13" t="s">
        <v>1278</v>
      </c>
      <c r="D330" s="13" t="s">
        <v>1344</v>
      </c>
      <c r="E330" s="13" t="s">
        <v>1364</v>
      </c>
      <c r="F330" s="13" t="s">
        <v>425</v>
      </c>
      <c r="G330" s="12" t="s">
        <v>1390</v>
      </c>
      <c r="H330" s="14">
        <v>1551632</v>
      </c>
      <c r="I330" s="15">
        <v>40.442110999999997</v>
      </c>
      <c r="J330" s="15">
        <v>-79.989436999999995</v>
      </c>
      <c r="K330" s="12" t="s">
        <v>164</v>
      </c>
    </row>
    <row r="331" spans="1:12" x14ac:dyDescent="0.2">
      <c r="A331" s="13" t="s">
        <v>1208</v>
      </c>
      <c r="B331" s="13" t="s">
        <v>1214</v>
      </c>
      <c r="C331" s="13" t="s">
        <v>1291</v>
      </c>
      <c r="D331" s="13" t="s">
        <v>1356</v>
      </c>
      <c r="E331" s="13" t="s">
        <v>1364</v>
      </c>
      <c r="F331" s="13" t="s">
        <v>1360</v>
      </c>
      <c r="G331" s="12" t="s">
        <v>1384</v>
      </c>
      <c r="H331" s="14">
        <v>1101904</v>
      </c>
      <c r="I331" s="15">
        <v>48.366050000000001</v>
      </c>
      <c r="J331" s="15">
        <v>-124.61575000000001</v>
      </c>
      <c r="K331" s="12" t="s">
        <v>164</v>
      </c>
    </row>
    <row r="332" spans="1:12" x14ac:dyDescent="0.2">
      <c r="A332" s="13" t="s">
        <v>1207</v>
      </c>
      <c r="B332" s="13" t="s">
        <v>1213</v>
      </c>
      <c r="C332" s="13" t="s">
        <v>1249</v>
      </c>
      <c r="D332" s="13" t="s">
        <v>1318</v>
      </c>
      <c r="E332" s="13" t="s">
        <v>1364</v>
      </c>
      <c r="F332" s="13" t="s">
        <v>435</v>
      </c>
      <c r="G332" s="12" t="s">
        <v>1392</v>
      </c>
      <c r="H332" s="14">
        <v>1765341</v>
      </c>
      <c r="I332" s="15">
        <v>30.482557</v>
      </c>
      <c r="J332" s="15">
        <v>-91.175880000000006</v>
      </c>
      <c r="K332" s="12" t="s">
        <v>164</v>
      </c>
    </row>
    <row r="333" spans="1:12" x14ac:dyDescent="0.2">
      <c r="A333" s="13" t="s">
        <v>1206</v>
      </c>
      <c r="B333" s="13" t="s">
        <v>1214</v>
      </c>
      <c r="C333" s="13" t="s">
        <v>1261</v>
      </c>
      <c r="D333" s="13" t="s">
        <v>1329</v>
      </c>
      <c r="E333" s="13" t="s">
        <v>1364</v>
      </c>
      <c r="F333" s="13" t="s">
        <v>425</v>
      </c>
      <c r="G333" s="12" t="s">
        <v>1378</v>
      </c>
      <c r="H333" s="14">
        <v>692829</v>
      </c>
      <c r="I333" s="15">
        <v>48.115701000000001</v>
      </c>
      <c r="J333" s="15">
        <v>-105.184371</v>
      </c>
      <c r="K333" s="12" t="s">
        <v>164</v>
      </c>
    </row>
    <row r="334" spans="1:12" x14ac:dyDescent="0.2">
      <c r="A334" s="13" t="s">
        <v>1207</v>
      </c>
      <c r="B334" s="13" t="s">
        <v>1213</v>
      </c>
      <c r="C334" s="13" t="s">
        <v>1280</v>
      </c>
      <c r="D334" s="13" t="s">
        <v>1345</v>
      </c>
      <c r="E334" s="13" t="s">
        <v>1364</v>
      </c>
      <c r="F334" s="13" t="s">
        <v>435</v>
      </c>
      <c r="G334" s="12" t="s">
        <v>1377</v>
      </c>
      <c r="H334" s="14">
        <v>650000</v>
      </c>
      <c r="I334" s="15">
        <v>41.82949</v>
      </c>
      <c r="J334" s="15">
        <v>-71.413510000000002</v>
      </c>
      <c r="K334" s="12" t="s">
        <v>164</v>
      </c>
    </row>
    <row r="335" spans="1:12" x14ac:dyDescent="0.2">
      <c r="A335" s="13" t="s">
        <v>1206</v>
      </c>
      <c r="B335" s="13" t="s">
        <v>1213</v>
      </c>
      <c r="C335" s="13" t="s">
        <v>1227</v>
      </c>
      <c r="D335" s="13" t="s">
        <v>1299</v>
      </c>
      <c r="E335" s="13" t="s">
        <v>1364</v>
      </c>
      <c r="F335" s="13" t="s">
        <v>425</v>
      </c>
      <c r="G335" s="12" t="s">
        <v>1387</v>
      </c>
      <c r="H335" s="14">
        <v>1200000</v>
      </c>
      <c r="I335" s="15">
        <v>35.815134</v>
      </c>
      <c r="J335" s="15">
        <v>-90.651325999999997</v>
      </c>
      <c r="K335" s="12" t="s">
        <v>164</v>
      </c>
      <c r="L335" s="2">
        <v>-94.613056</v>
      </c>
    </row>
    <row r="336" spans="1:12" x14ac:dyDescent="0.2">
      <c r="A336" s="13" t="s">
        <v>1206</v>
      </c>
      <c r="B336" s="13" t="s">
        <v>1213</v>
      </c>
      <c r="C336" s="13" t="s">
        <v>1223</v>
      </c>
      <c r="D336" s="13" t="s">
        <v>1295</v>
      </c>
      <c r="E336" s="13" t="s">
        <v>1364</v>
      </c>
      <c r="F336" s="13" t="s">
        <v>425</v>
      </c>
      <c r="G336" s="12" t="s">
        <v>1367</v>
      </c>
      <c r="H336" s="14">
        <v>125000</v>
      </c>
      <c r="I336" s="15">
        <v>33.541395000000001</v>
      </c>
      <c r="J336" s="15">
        <v>-86.800231999999994</v>
      </c>
      <c r="K336" s="12" t="s">
        <v>164</v>
      </c>
    </row>
    <row r="337" spans="1:11" x14ac:dyDescent="0.2">
      <c r="A337" s="13" t="s">
        <v>1221</v>
      </c>
      <c r="B337" s="13" t="s">
        <v>1213</v>
      </c>
      <c r="C337" s="13" t="s">
        <v>1279</v>
      </c>
      <c r="D337" s="13" t="s">
        <v>850</v>
      </c>
      <c r="E337" s="13" t="s">
        <v>1364</v>
      </c>
      <c r="F337" s="13" t="s">
        <v>1365</v>
      </c>
      <c r="G337" s="12" t="s">
        <v>1394</v>
      </c>
      <c r="H337" s="14">
        <v>2500000</v>
      </c>
      <c r="I337" s="15">
        <v>40.044626000000001</v>
      </c>
      <c r="J337" s="15">
        <v>-75.054670000000002</v>
      </c>
      <c r="K337" s="12" t="s">
        <v>164</v>
      </c>
    </row>
    <row r="338" spans="1:11" x14ac:dyDescent="0.2">
      <c r="A338" s="13" t="s">
        <v>1207</v>
      </c>
      <c r="B338" s="13" t="s">
        <v>1213</v>
      </c>
      <c r="C338" s="13" t="s">
        <v>1230</v>
      </c>
      <c r="D338" s="13" t="s">
        <v>1302</v>
      </c>
      <c r="E338" s="13" t="s">
        <v>1364</v>
      </c>
      <c r="F338" s="13" t="s">
        <v>435</v>
      </c>
      <c r="G338" s="12" t="s">
        <v>1382</v>
      </c>
      <c r="H338" s="14">
        <v>1000000</v>
      </c>
      <c r="I338" s="15">
        <v>37.769641999999997</v>
      </c>
      <c r="J338" s="15">
        <v>-122.407044</v>
      </c>
      <c r="K338" s="12" t="s">
        <v>164</v>
      </c>
    </row>
    <row r="339" spans="1:11" x14ac:dyDescent="0.2">
      <c r="A339" s="13" t="s">
        <v>1206</v>
      </c>
      <c r="B339" s="13" t="s">
        <v>1214</v>
      </c>
      <c r="C339" s="13" t="s">
        <v>1266</v>
      </c>
      <c r="D339" s="13" t="s">
        <v>1334</v>
      </c>
      <c r="E339" s="13" t="s">
        <v>1364</v>
      </c>
      <c r="F339" s="13" t="s">
        <v>425</v>
      </c>
      <c r="G339" s="12" t="s">
        <v>1376</v>
      </c>
      <c r="H339" s="14">
        <v>400000</v>
      </c>
      <c r="I339" s="15">
        <v>32.154687000000003</v>
      </c>
      <c r="J339" s="15">
        <v>-106.87912</v>
      </c>
      <c r="K339" s="12" t="s">
        <v>164</v>
      </c>
    </row>
    <row r="340" spans="1:11" x14ac:dyDescent="0.2">
      <c r="A340" s="13" t="s">
        <v>1208</v>
      </c>
      <c r="B340" s="13" t="s">
        <v>1214</v>
      </c>
      <c r="C340" s="13" t="s">
        <v>1224</v>
      </c>
      <c r="D340" s="13" t="s">
        <v>1296</v>
      </c>
      <c r="E340" s="13" t="s">
        <v>1364</v>
      </c>
      <c r="F340" s="13" t="s">
        <v>1360</v>
      </c>
      <c r="G340" s="12" t="s">
        <v>1395</v>
      </c>
      <c r="H340" s="14">
        <v>2500000</v>
      </c>
      <c r="I340" s="15">
        <v>60.108156999999999</v>
      </c>
      <c r="J340" s="15">
        <v>-149.44255799999999</v>
      </c>
      <c r="K340" s="12" t="s">
        <v>164</v>
      </c>
    </row>
    <row r="341" spans="1:11" x14ac:dyDescent="0.2">
      <c r="A341" s="13" t="s">
        <v>1206</v>
      </c>
      <c r="B341" s="13" t="s">
        <v>1213</v>
      </c>
      <c r="C341" s="13" t="s">
        <v>1255</v>
      </c>
      <c r="D341" s="13" t="s">
        <v>1323</v>
      </c>
      <c r="E341" s="13" t="s">
        <v>1364</v>
      </c>
      <c r="F341" s="13" t="s">
        <v>1361</v>
      </c>
      <c r="G341" s="12" t="s">
        <v>1366</v>
      </c>
      <c r="H341" s="14">
        <v>100000</v>
      </c>
      <c r="I341" s="15">
        <v>44.908292000000003</v>
      </c>
      <c r="J341" s="15">
        <v>-93.150071999999994</v>
      </c>
      <c r="K341" s="12" t="s">
        <v>164</v>
      </c>
    </row>
    <row r="342" spans="1:11" x14ac:dyDescent="0.2">
      <c r="A342" s="13" t="s">
        <v>1209</v>
      </c>
      <c r="B342" s="13" t="s">
        <v>1213</v>
      </c>
      <c r="C342" s="13" t="s">
        <v>1271</v>
      </c>
      <c r="D342" s="13" t="s">
        <v>1338</v>
      </c>
      <c r="E342" s="13" t="s">
        <v>1364</v>
      </c>
      <c r="F342" s="13" t="s">
        <v>1363</v>
      </c>
      <c r="G342" s="12" t="s">
        <v>1368</v>
      </c>
      <c r="H342" s="14">
        <v>200000</v>
      </c>
      <c r="I342" s="15">
        <v>35.469884999999998</v>
      </c>
      <c r="J342" s="15">
        <v>-79.754375999999993</v>
      </c>
      <c r="K342" s="12" t="s">
        <v>164</v>
      </c>
    </row>
    <row r="343" spans="1:11" x14ac:dyDescent="0.2">
      <c r="A343" s="13" t="s">
        <v>1221</v>
      </c>
      <c r="B343" s="13" t="s">
        <v>1213</v>
      </c>
      <c r="C343" s="13" t="s">
        <v>1288</v>
      </c>
      <c r="D343" s="13" t="s">
        <v>1353</v>
      </c>
      <c r="E343" s="13" t="s">
        <v>1364</v>
      </c>
      <c r="F343" s="13" t="s">
        <v>1365</v>
      </c>
      <c r="G343" s="12" t="s">
        <v>1379</v>
      </c>
      <c r="H343" s="14">
        <v>820000</v>
      </c>
      <c r="I343" s="15">
        <v>40.757164000000003</v>
      </c>
      <c r="J343" s="15">
        <v>-111.91798</v>
      </c>
      <c r="K343" s="12" t="s">
        <v>164</v>
      </c>
    </row>
  </sheetData>
  <autoFilter ref="A1:L343"/>
  <sortState ref="A272:R343">
    <sortCondition ref="H2:H343"/>
    <sortCondition ref="C2:C34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topLeftCell="A75" workbookViewId="0">
      <selection activeCell="O111" sqref="O111"/>
    </sheetView>
  </sheetViews>
  <sheetFormatPr defaultRowHeight="15" x14ac:dyDescent="0.25"/>
  <sheetData>
    <row r="1" spans="1:19" ht="14.45" x14ac:dyDescent="0.3">
      <c r="A1" s="18" t="s">
        <v>167</v>
      </c>
      <c r="B1" s="18"/>
      <c r="C1" s="18"/>
      <c r="D1" s="18"/>
      <c r="E1" s="18"/>
      <c r="H1" s="18" t="s">
        <v>166</v>
      </c>
      <c r="I1" s="18"/>
      <c r="J1" s="18"/>
      <c r="K1" s="18"/>
      <c r="L1" s="18"/>
      <c r="O1" s="18" t="s">
        <v>187</v>
      </c>
      <c r="P1" s="18"/>
      <c r="Q1" s="18"/>
      <c r="R1" s="18"/>
      <c r="S1" s="18"/>
    </row>
    <row r="2" spans="1:19" ht="14.45" x14ac:dyDescent="0.3">
      <c r="A2" t="s">
        <v>188</v>
      </c>
      <c r="B2" t="s">
        <v>189</v>
      </c>
      <c r="C2" t="s">
        <v>190</v>
      </c>
      <c r="D2" t="s">
        <v>191</v>
      </c>
      <c r="E2" t="s">
        <v>192</v>
      </c>
      <c r="H2" t="s">
        <v>188</v>
      </c>
      <c r="I2" t="s">
        <v>189</v>
      </c>
      <c r="J2" t="s">
        <v>190</v>
      </c>
      <c r="K2" t="s">
        <v>191</v>
      </c>
      <c r="L2" t="s">
        <v>192</v>
      </c>
      <c r="O2" t="s">
        <v>188</v>
      </c>
      <c r="P2" t="s">
        <v>189</v>
      </c>
      <c r="Q2" t="s">
        <v>190</v>
      </c>
      <c r="R2" t="s">
        <v>191</v>
      </c>
      <c r="S2" t="s">
        <v>192</v>
      </c>
    </row>
    <row r="3" spans="1:19" ht="14.45" x14ac:dyDescent="0.3">
      <c r="A3">
        <v>33.673310000000001</v>
      </c>
      <c r="B3">
        <v>-85.867259000000004</v>
      </c>
      <c r="C3" t="s">
        <v>193</v>
      </c>
      <c r="D3" t="s">
        <v>194</v>
      </c>
      <c r="H3">
        <v>39.758450000000003</v>
      </c>
      <c r="I3">
        <v>-105.080499</v>
      </c>
      <c r="J3" t="s">
        <v>195</v>
      </c>
      <c r="K3" t="s">
        <v>194</v>
      </c>
      <c r="O3">
        <v>34.053489999999996</v>
      </c>
      <c r="P3">
        <v>-118.24531899999999</v>
      </c>
      <c r="Q3" t="s">
        <v>196</v>
      </c>
      <c r="R3" t="s">
        <v>194</v>
      </c>
    </row>
    <row r="4" spans="1:19" ht="14.45" x14ac:dyDescent="0.3">
      <c r="A4">
        <v>34.527093999999998</v>
      </c>
      <c r="B4">
        <v>-90.586027000000001</v>
      </c>
      <c r="C4" t="s">
        <v>197</v>
      </c>
      <c r="D4" t="s">
        <v>194</v>
      </c>
      <c r="H4">
        <v>41.61083</v>
      </c>
      <c r="I4">
        <v>-87.644578999999993</v>
      </c>
      <c r="J4" t="s">
        <v>198</v>
      </c>
      <c r="K4" t="s">
        <v>194</v>
      </c>
      <c r="O4">
        <v>39.751128000000001</v>
      </c>
      <c r="P4">
        <v>-104.997511</v>
      </c>
      <c r="Q4" t="s">
        <v>199</v>
      </c>
      <c r="R4" t="s">
        <v>194</v>
      </c>
    </row>
    <row r="5" spans="1:19" ht="14.45" x14ac:dyDescent="0.3">
      <c r="A5">
        <v>34.498089999999998</v>
      </c>
      <c r="B5">
        <v>-109.36260900000001</v>
      </c>
      <c r="C5" t="s">
        <v>200</v>
      </c>
      <c r="D5" t="s">
        <v>194</v>
      </c>
      <c r="H5">
        <v>33.748314999999998</v>
      </c>
      <c r="I5">
        <v>-84.391109</v>
      </c>
      <c r="J5" t="s">
        <v>201</v>
      </c>
      <c r="K5" t="s">
        <v>194</v>
      </c>
      <c r="O5">
        <v>38.919128999999998</v>
      </c>
      <c r="P5">
        <v>-77.037698000000006</v>
      </c>
      <c r="Q5" t="s">
        <v>202</v>
      </c>
      <c r="R5" t="s">
        <v>194</v>
      </c>
    </row>
    <row r="6" spans="1:19" ht="14.45" x14ac:dyDescent="0.3">
      <c r="A6">
        <v>36.807462999999998</v>
      </c>
      <c r="B6">
        <v>-119.736116</v>
      </c>
      <c r="C6" t="s">
        <v>203</v>
      </c>
      <c r="D6" t="s">
        <v>194</v>
      </c>
      <c r="H6">
        <v>40.759504999999997</v>
      </c>
      <c r="I6">
        <v>-111.888229</v>
      </c>
      <c r="J6" t="s">
        <v>204</v>
      </c>
      <c r="K6" t="s">
        <v>194</v>
      </c>
      <c r="O6">
        <v>29.651949999999999</v>
      </c>
      <c r="P6">
        <v>-82.323183999999998</v>
      </c>
      <c r="Q6" t="s">
        <v>205</v>
      </c>
      <c r="R6" t="s">
        <v>194</v>
      </c>
    </row>
    <row r="7" spans="1:19" ht="14.45" x14ac:dyDescent="0.3">
      <c r="A7">
        <v>38.576625</v>
      </c>
      <c r="B7">
        <v>-121.48824500000001</v>
      </c>
      <c r="C7" t="s">
        <v>206</v>
      </c>
      <c r="D7" t="s">
        <v>194</v>
      </c>
      <c r="H7">
        <v>38.890369999999997</v>
      </c>
      <c r="I7">
        <v>-77.031959000000001</v>
      </c>
      <c r="J7" t="s">
        <v>207</v>
      </c>
      <c r="K7" t="s">
        <v>194</v>
      </c>
      <c r="O7">
        <v>28.538235</v>
      </c>
      <c r="P7">
        <v>-81.377388999999994</v>
      </c>
      <c r="Q7" t="s">
        <v>208</v>
      </c>
      <c r="R7" t="s">
        <v>194</v>
      </c>
    </row>
    <row r="8" spans="1:19" ht="14.45" x14ac:dyDescent="0.3">
      <c r="A8">
        <v>41.711713000000003</v>
      </c>
      <c r="B8">
        <v>-72.212128000000007</v>
      </c>
      <c r="C8" t="s">
        <v>209</v>
      </c>
      <c r="D8" t="s">
        <v>194</v>
      </c>
      <c r="H8">
        <v>41.823875000000001</v>
      </c>
      <c r="I8">
        <v>-71.411994000000007</v>
      </c>
      <c r="J8" t="s">
        <v>210</v>
      </c>
      <c r="K8" t="s">
        <v>194</v>
      </c>
      <c r="O8">
        <v>30.439775000000001</v>
      </c>
      <c r="P8">
        <v>-84.280648999999997</v>
      </c>
      <c r="Q8" t="s">
        <v>211</v>
      </c>
      <c r="R8" t="s">
        <v>194</v>
      </c>
    </row>
    <row r="9" spans="1:19" ht="14.45" x14ac:dyDescent="0.3">
      <c r="A9">
        <v>41.758997000000001</v>
      </c>
      <c r="B9">
        <v>-72.675475000000006</v>
      </c>
      <c r="C9" t="s">
        <v>212</v>
      </c>
      <c r="D9" t="s">
        <v>194</v>
      </c>
      <c r="H9">
        <v>32.306730000000002</v>
      </c>
      <c r="I9">
        <v>-106.777734</v>
      </c>
      <c r="J9" t="s">
        <v>213</v>
      </c>
      <c r="K9" t="s">
        <v>194</v>
      </c>
      <c r="O9">
        <v>33.928024000000001</v>
      </c>
      <c r="P9">
        <v>-83.928860999999998</v>
      </c>
      <c r="Q9" t="s">
        <v>214</v>
      </c>
      <c r="R9" t="s">
        <v>194</v>
      </c>
    </row>
    <row r="10" spans="1:19" ht="14.45" x14ac:dyDescent="0.3">
      <c r="A10">
        <v>27.897860999999999</v>
      </c>
      <c r="B10">
        <v>-81.839488000000003</v>
      </c>
      <c r="C10" t="s">
        <v>215</v>
      </c>
      <c r="D10" t="s">
        <v>194</v>
      </c>
      <c r="H10">
        <v>38.254860000000001</v>
      </c>
      <c r="I10">
        <v>-85.766403999999994</v>
      </c>
      <c r="J10" t="s">
        <v>216</v>
      </c>
      <c r="K10" t="s">
        <v>194</v>
      </c>
      <c r="O10">
        <v>33.893521999999997</v>
      </c>
      <c r="P10">
        <v>-84.585898999999998</v>
      </c>
      <c r="Q10" t="s">
        <v>217</v>
      </c>
      <c r="R10" t="s">
        <v>194</v>
      </c>
    </row>
    <row r="11" spans="1:19" ht="14.45" x14ac:dyDescent="0.3">
      <c r="A11">
        <v>26.010449000000001</v>
      </c>
      <c r="B11">
        <v>-80.178184999999999</v>
      </c>
      <c r="C11" t="s">
        <v>218</v>
      </c>
      <c r="D11" t="s">
        <v>194</v>
      </c>
      <c r="H11">
        <v>38.579065</v>
      </c>
      <c r="I11">
        <v>-121.49101400000001</v>
      </c>
      <c r="J11" t="s">
        <v>219</v>
      </c>
      <c r="K11" t="s">
        <v>194</v>
      </c>
      <c r="O11">
        <v>41.882485000000003</v>
      </c>
      <c r="P11">
        <v>-87.644598999999999</v>
      </c>
      <c r="Q11" t="s">
        <v>220</v>
      </c>
      <c r="R11" t="s">
        <v>194</v>
      </c>
    </row>
    <row r="12" spans="1:19" ht="14.45" x14ac:dyDescent="0.3">
      <c r="A12">
        <v>41.636479999999999</v>
      </c>
      <c r="B12">
        <v>-93.703277999999997</v>
      </c>
      <c r="C12" t="s">
        <v>221</v>
      </c>
      <c r="D12" t="s">
        <v>194</v>
      </c>
      <c r="H12">
        <v>39.144291000000003</v>
      </c>
      <c r="I12">
        <v>-77.207642000000007</v>
      </c>
      <c r="J12" t="s">
        <v>222</v>
      </c>
      <c r="K12" t="s">
        <v>194</v>
      </c>
      <c r="O12">
        <v>44.984181999999997</v>
      </c>
      <c r="P12">
        <v>-93.268441999999993</v>
      </c>
      <c r="Q12" t="s">
        <v>223</v>
      </c>
      <c r="R12" t="s">
        <v>194</v>
      </c>
    </row>
    <row r="13" spans="1:19" ht="14.45" x14ac:dyDescent="0.3">
      <c r="A13">
        <v>42.273307000000003</v>
      </c>
      <c r="B13">
        <v>-89.092819000000006</v>
      </c>
      <c r="C13" t="s">
        <v>224</v>
      </c>
      <c r="D13" t="s">
        <v>194</v>
      </c>
      <c r="H13">
        <v>43.419181000000002</v>
      </c>
      <c r="I13">
        <v>-83.946673000000004</v>
      </c>
      <c r="J13" t="s">
        <v>225</v>
      </c>
      <c r="K13" t="s">
        <v>194</v>
      </c>
      <c r="O13">
        <v>44.742289999999997</v>
      </c>
      <c r="P13">
        <v>-92.851889</v>
      </c>
      <c r="Q13" t="s">
        <v>226</v>
      </c>
      <c r="R13" t="s">
        <v>194</v>
      </c>
    </row>
    <row r="14" spans="1:19" ht="14.45" x14ac:dyDescent="0.3">
      <c r="A14">
        <v>41.878951000000001</v>
      </c>
      <c r="B14">
        <v>-87.636471999999998</v>
      </c>
      <c r="C14" t="s">
        <v>227</v>
      </c>
      <c r="D14" t="s">
        <v>194</v>
      </c>
      <c r="H14">
        <v>43.207250000000002</v>
      </c>
      <c r="I14">
        <v>-71.536603999999997</v>
      </c>
      <c r="J14" t="s">
        <v>228</v>
      </c>
      <c r="K14" t="s">
        <v>194</v>
      </c>
      <c r="O14">
        <v>39.103749999999998</v>
      </c>
      <c r="P14">
        <v>-94.587858999999995</v>
      </c>
      <c r="Q14" t="s">
        <v>229</v>
      </c>
      <c r="R14" t="s">
        <v>194</v>
      </c>
    </row>
    <row r="15" spans="1:19" ht="14.45" x14ac:dyDescent="0.3">
      <c r="A15">
        <v>40.690086999999998</v>
      </c>
      <c r="B15">
        <v>-89.590115999999995</v>
      </c>
      <c r="C15" t="s">
        <v>230</v>
      </c>
      <c r="D15" t="s">
        <v>194</v>
      </c>
      <c r="H15">
        <v>33.448259999999998</v>
      </c>
      <c r="I15">
        <v>-112.075774</v>
      </c>
      <c r="J15" t="s">
        <v>231</v>
      </c>
      <c r="K15" t="s">
        <v>194</v>
      </c>
      <c r="O15">
        <v>41.260674999999999</v>
      </c>
      <c r="P15">
        <v>-95.940468999999993</v>
      </c>
      <c r="Q15" t="s">
        <v>232</v>
      </c>
      <c r="R15" t="s">
        <v>194</v>
      </c>
    </row>
    <row r="16" spans="1:19" ht="14.45" x14ac:dyDescent="0.3">
      <c r="A16">
        <v>37.973356000000003</v>
      </c>
      <c r="B16">
        <v>-87.567819</v>
      </c>
      <c r="C16" t="s">
        <v>233</v>
      </c>
      <c r="D16" t="s">
        <v>194</v>
      </c>
      <c r="H16">
        <v>33.981405000000002</v>
      </c>
      <c r="I16">
        <v>-118.219144</v>
      </c>
      <c r="J16" t="s">
        <v>234</v>
      </c>
      <c r="K16" t="s">
        <v>194</v>
      </c>
      <c r="O16">
        <v>40.708471000000003</v>
      </c>
      <c r="P16">
        <v>-74.002949999999998</v>
      </c>
      <c r="Q16" t="s">
        <v>235</v>
      </c>
      <c r="R16" t="s">
        <v>194</v>
      </c>
    </row>
    <row r="17" spans="1:18" ht="14.45" x14ac:dyDescent="0.3">
      <c r="A17">
        <v>38.048594999999999</v>
      </c>
      <c r="B17">
        <v>-84.500319000000005</v>
      </c>
      <c r="C17" t="s">
        <v>236</v>
      </c>
      <c r="D17" t="s">
        <v>194</v>
      </c>
      <c r="H17">
        <v>32.720480000000002</v>
      </c>
      <c r="I17">
        <v>-117.058886</v>
      </c>
      <c r="J17" t="s">
        <v>237</v>
      </c>
      <c r="K17" t="s">
        <v>194</v>
      </c>
      <c r="O17">
        <v>39.961959999999998</v>
      </c>
      <c r="P17">
        <v>-83.002983999999998</v>
      </c>
      <c r="Q17" t="s">
        <v>238</v>
      </c>
      <c r="R17" t="s">
        <v>194</v>
      </c>
    </row>
    <row r="18" spans="1:18" ht="14.45" x14ac:dyDescent="0.3">
      <c r="A18">
        <v>42.355196999999997</v>
      </c>
      <c r="B18">
        <v>-71.061797999999996</v>
      </c>
      <c r="C18" t="s">
        <v>239</v>
      </c>
      <c r="D18" t="s">
        <v>194</v>
      </c>
      <c r="H18">
        <v>37.777124999999998</v>
      </c>
      <c r="I18">
        <v>-122.41964400000001</v>
      </c>
      <c r="J18" t="s">
        <v>240</v>
      </c>
      <c r="K18" t="s">
        <v>194</v>
      </c>
      <c r="O18">
        <v>45.52928</v>
      </c>
      <c r="P18">
        <v>-122.644929</v>
      </c>
      <c r="Q18" t="s">
        <v>241</v>
      </c>
      <c r="R18" t="s">
        <v>194</v>
      </c>
    </row>
    <row r="19" spans="1:18" ht="14.45" x14ac:dyDescent="0.3">
      <c r="A19">
        <v>42.450262000000002</v>
      </c>
      <c r="B19">
        <v>-73.252933999999996</v>
      </c>
      <c r="C19" t="s">
        <v>242</v>
      </c>
      <c r="D19" t="s">
        <v>194</v>
      </c>
      <c r="H19">
        <v>39.708708999999999</v>
      </c>
      <c r="I19">
        <v>-104.81264899999999</v>
      </c>
      <c r="J19" t="s">
        <v>243</v>
      </c>
      <c r="K19" t="s">
        <v>194</v>
      </c>
      <c r="O19">
        <v>41.823875000000001</v>
      </c>
      <c r="P19">
        <v>-71.411994000000007</v>
      </c>
      <c r="Q19" t="s">
        <v>244</v>
      </c>
      <c r="R19" t="s">
        <v>194</v>
      </c>
    </row>
    <row r="20" spans="1:18" ht="14.45" x14ac:dyDescent="0.3">
      <c r="A20">
        <v>42.587428000000003</v>
      </c>
      <c r="B20">
        <v>-72.598309999999998</v>
      </c>
      <c r="C20" t="s">
        <v>245</v>
      </c>
      <c r="D20" t="s">
        <v>194</v>
      </c>
      <c r="H20">
        <v>39.751128000000001</v>
      </c>
      <c r="I20">
        <v>-104.997511</v>
      </c>
      <c r="J20" t="s">
        <v>246</v>
      </c>
      <c r="K20" t="s">
        <v>194</v>
      </c>
      <c r="O20">
        <v>36.142128999999997</v>
      </c>
      <c r="P20">
        <v>-86.742289999999997</v>
      </c>
      <c r="Q20" t="s">
        <v>247</v>
      </c>
      <c r="R20" t="s">
        <v>194</v>
      </c>
    </row>
    <row r="21" spans="1:18" ht="14.45" x14ac:dyDescent="0.3">
      <c r="A21">
        <v>43.661765000000003</v>
      </c>
      <c r="B21">
        <v>-70.265563999999998</v>
      </c>
      <c r="C21" t="s">
        <v>248</v>
      </c>
      <c r="D21" t="s">
        <v>194</v>
      </c>
      <c r="H21">
        <v>33.748314999999998</v>
      </c>
      <c r="I21">
        <v>-84.391109</v>
      </c>
      <c r="J21" t="s">
        <v>249</v>
      </c>
      <c r="K21" t="s">
        <v>194</v>
      </c>
      <c r="O21">
        <v>30.265561000000002</v>
      </c>
      <c r="P21">
        <v>-97.717780000000005</v>
      </c>
      <c r="Q21" t="s">
        <v>250</v>
      </c>
      <c r="R21" t="s">
        <v>194</v>
      </c>
    </row>
    <row r="22" spans="1:18" ht="14.45" x14ac:dyDescent="0.3">
      <c r="A22">
        <v>46.830545000000001</v>
      </c>
      <c r="B22">
        <v>-68.013992999999999</v>
      </c>
      <c r="C22" t="s">
        <v>251</v>
      </c>
      <c r="D22" t="s">
        <v>194</v>
      </c>
      <c r="H22">
        <v>41.615229999999997</v>
      </c>
      <c r="I22">
        <v>-85.830354</v>
      </c>
      <c r="J22" t="s">
        <v>252</v>
      </c>
      <c r="K22" t="s">
        <v>194</v>
      </c>
      <c r="O22">
        <v>32.778899000000003</v>
      </c>
      <c r="P22">
        <v>-96.803698999999995</v>
      </c>
      <c r="Q22" t="s">
        <v>253</v>
      </c>
      <c r="R22" t="s">
        <v>194</v>
      </c>
    </row>
    <row r="23" spans="1:18" ht="14.45" x14ac:dyDescent="0.3">
      <c r="A23">
        <v>42.329273000000001</v>
      </c>
      <c r="B23">
        <v>-83.046431999999996</v>
      </c>
      <c r="C23" t="s">
        <v>254</v>
      </c>
      <c r="D23" t="s">
        <v>194</v>
      </c>
      <c r="H23">
        <v>43.437530000000002</v>
      </c>
      <c r="I23">
        <v>-70.772309000000007</v>
      </c>
      <c r="J23" t="s">
        <v>255</v>
      </c>
      <c r="K23" t="s">
        <v>194</v>
      </c>
      <c r="O23">
        <v>29.47204</v>
      </c>
      <c r="P23">
        <v>-98.490388999999993</v>
      </c>
      <c r="Q23" t="s">
        <v>256</v>
      </c>
      <c r="R23" t="s">
        <v>194</v>
      </c>
    </row>
    <row r="24" spans="1:18" ht="14.45" x14ac:dyDescent="0.3">
      <c r="A24">
        <v>46.375926</v>
      </c>
      <c r="B24">
        <v>-94.794157999999996</v>
      </c>
      <c r="C24" t="s">
        <v>257</v>
      </c>
      <c r="D24" t="s">
        <v>194</v>
      </c>
      <c r="H24">
        <v>42.655284999999999</v>
      </c>
      <c r="I24">
        <v>-71.305439000000007</v>
      </c>
      <c r="J24" t="s">
        <v>258</v>
      </c>
      <c r="K24" t="s">
        <v>194</v>
      </c>
      <c r="O24">
        <v>40.759504999999997</v>
      </c>
      <c r="P24">
        <v>-111.888229</v>
      </c>
      <c r="Q24" t="s">
        <v>259</v>
      </c>
      <c r="R24" t="s">
        <v>194</v>
      </c>
    </row>
    <row r="25" spans="1:18" ht="14.45" x14ac:dyDescent="0.3">
      <c r="A25">
        <v>44.948118999999998</v>
      </c>
      <c r="B25">
        <v>-93.091295000000002</v>
      </c>
      <c r="C25" t="s">
        <v>260</v>
      </c>
      <c r="D25" t="s">
        <v>194</v>
      </c>
      <c r="H25">
        <v>42.148200000000003</v>
      </c>
      <c r="I25">
        <v>-72.606972999999996</v>
      </c>
      <c r="J25" t="s">
        <v>261</v>
      </c>
      <c r="K25" t="s">
        <v>194</v>
      </c>
      <c r="O25">
        <v>47.603560000000002</v>
      </c>
      <c r="P25">
        <v>-122.32943899999999</v>
      </c>
      <c r="Q25" t="s">
        <v>262</v>
      </c>
      <c r="R25" t="s">
        <v>194</v>
      </c>
    </row>
    <row r="26" spans="1:18" ht="14.45" x14ac:dyDescent="0.3">
      <c r="A26">
        <v>38.624966999999998</v>
      </c>
      <c r="B26">
        <v>-90.187664999999996</v>
      </c>
      <c r="C26" t="s">
        <v>263</v>
      </c>
      <c r="D26" t="s">
        <v>194</v>
      </c>
      <c r="H26">
        <v>39.055779999999999</v>
      </c>
      <c r="I26">
        <v>-94.507979000000006</v>
      </c>
      <c r="J26" t="s">
        <v>264</v>
      </c>
      <c r="K26" t="s">
        <v>194</v>
      </c>
      <c r="O26">
        <v>33.448259999999998</v>
      </c>
      <c r="P26">
        <v>-112.075774</v>
      </c>
      <c r="Q26" t="s">
        <v>265</v>
      </c>
      <c r="R26" t="s">
        <v>194</v>
      </c>
    </row>
    <row r="27" spans="1:18" ht="14.45" x14ac:dyDescent="0.3">
      <c r="A27">
        <v>39.106532999999999</v>
      </c>
      <c r="B27">
        <v>-94.588138999999998</v>
      </c>
      <c r="C27" t="s">
        <v>266</v>
      </c>
      <c r="D27" t="s">
        <v>194</v>
      </c>
      <c r="H27">
        <v>48.201639999999998</v>
      </c>
      <c r="I27">
        <v>-114.31490100000001</v>
      </c>
      <c r="J27" t="s">
        <v>267</v>
      </c>
      <c r="K27" t="s">
        <v>194</v>
      </c>
      <c r="O27">
        <v>33.810160000000003</v>
      </c>
      <c r="P27">
        <v>-117.85844899999999</v>
      </c>
      <c r="Q27" t="s">
        <v>268</v>
      </c>
      <c r="R27" t="s">
        <v>194</v>
      </c>
    </row>
    <row r="28" spans="1:18" ht="14.45" x14ac:dyDescent="0.3">
      <c r="A28">
        <v>30.384249000000001</v>
      </c>
      <c r="B28">
        <v>-89.074701000000005</v>
      </c>
      <c r="C28" t="s">
        <v>269</v>
      </c>
      <c r="D28" t="s">
        <v>194</v>
      </c>
      <c r="H28">
        <v>40.715544999999999</v>
      </c>
      <c r="I28">
        <v>-74.147919000000002</v>
      </c>
      <c r="J28" t="s">
        <v>270</v>
      </c>
      <c r="K28" t="s">
        <v>194</v>
      </c>
      <c r="O28">
        <v>37.77355</v>
      </c>
      <c r="P28">
        <v>-122.41132899999999</v>
      </c>
      <c r="Q28" t="s">
        <v>271</v>
      </c>
      <c r="R28" t="s">
        <v>194</v>
      </c>
    </row>
    <row r="29" spans="1:18" ht="14.45" x14ac:dyDescent="0.3">
      <c r="A29">
        <v>35.600850999999999</v>
      </c>
      <c r="B29">
        <v>-82.622703999999999</v>
      </c>
      <c r="C29" t="s">
        <v>272</v>
      </c>
      <c r="D29" t="s">
        <v>194</v>
      </c>
      <c r="H29">
        <v>44.693845000000003</v>
      </c>
      <c r="I29">
        <v>-75.489604</v>
      </c>
      <c r="J29" t="s">
        <v>273</v>
      </c>
      <c r="K29" t="s">
        <v>194</v>
      </c>
      <c r="O29">
        <v>37.588394999999998</v>
      </c>
      <c r="P29">
        <v>-122.025924</v>
      </c>
      <c r="Q29" t="s">
        <v>274</v>
      </c>
      <c r="R29" t="s">
        <v>194</v>
      </c>
    </row>
    <row r="30" spans="1:18" ht="14.45" x14ac:dyDescent="0.3">
      <c r="A30">
        <v>36.111648000000002</v>
      </c>
      <c r="B30">
        <v>-79.960256999999999</v>
      </c>
      <c r="C30" t="s">
        <v>275</v>
      </c>
      <c r="D30" t="s">
        <v>194</v>
      </c>
      <c r="H30">
        <v>35.108459000000003</v>
      </c>
      <c r="I30">
        <v>-77.042074</v>
      </c>
      <c r="J30" t="s">
        <v>276</v>
      </c>
      <c r="K30" t="s">
        <v>194</v>
      </c>
      <c r="O30">
        <v>37.953620000000001</v>
      </c>
      <c r="P30">
        <v>-121.290719</v>
      </c>
      <c r="Q30" t="s">
        <v>277</v>
      </c>
      <c r="R30" t="s">
        <v>194</v>
      </c>
    </row>
    <row r="31" spans="1:18" ht="14.45" x14ac:dyDescent="0.3">
      <c r="A31">
        <v>40.734112000000003</v>
      </c>
      <c r="B31">
        <v>-73.988472999999999</v>
      </c>
      <c r="C31" t="s">
        <v>278</v>
      </c>
      <c r="D31" t="s">
        <v>194</v>
      </c>
      <c r="H31">
        <v>41.504365</v>
      </c>
      <c r="I31">
        <v>-81.690459000000004</v>
      </c>
      <c r="J31" t="s">
        <v>279</v>
      </c>
      <c r="K31" t="s">
        <v>194</v>
      </c>
      <c r="O31">
        <v>39.751128000000001</v>
      </c>
      <c r="P31">
        <v>-104.997511</v>
      </c>
      <c r="Q31" t="s">
        <v>199</v>
      </c>
      <c r="R31" t="s">
        <v>194</v>
      </c>
    </row>
    <row r="32" spans="1:18" ht="14.45" x14ac:dyDescent="0.3">
      <c r="A32">
        <v>41.504213</v>
      </c>
      <c r="B32">
        <v>-81.685079999999999</v>
      </c>
      <c r="C32" t="s">
        <v>280</v>
      </c>
      <c r="D32" t="s">
        <v>194</v>
      </c>
      <c r="H32">
        <v>36.149745000000003</v>
      </c>
      <c r="I32">
        <v>-95.993334000000004</v>
      </c>
      <c r="J32" t="s">
        <v>281</v>
      </c>
      <c r="K32" t="s">
        <v>194</v>
      </c>
      <c r="O32">
        <v>37.167724999999997</v>
      </c>
      <c r="P32">
        <v>-104.508184</v>
      </c>
      <c r="Q32" t="s">
        <v>282</v>
      </c>
      <c r="R32" t="s">
        <v>194</v>
      </c>
    </row>
    <row r="33" spans="1:18" ht="14.45" x14ac:dyDescent="0.3">
      <c r="A33">
        <v>44.050248000000003</v>
      </c>
      <c r="B33">
        <v>-123.092614</v>
      </c>
      <c r="C33" t="s">
        <v>283</v>
      </c>
      <c r="D33" t="s">
        <v>194</v>
      </c>
      <c r="H33">
        <v>40.691336999999997</v>
      </c>
      <c r="I33">
        <v>-80.280170999999996</v>
      </c>
      <c r="J33" t="s">
        <v>284</v>
      </c>
      <c r="K33" t="s">
        <v>194</v>
      </c>
      <c r="O33">
        <v>38.478645</v>
      </c>
      <c r="P33">
        <v>-107.877619</v>
      </c>
      <c r="Q33" t="s">
        <v>285</v>
      </c>
      <c r="R33" t="s">
        <v>194</v>
      </c>
    </row>
    <row r="34" spans="1:18" ht="14.45" x14ac:dyDescent="0.3">
      <c r="A34">
        <v>43.309901000000004</v>
      </c>
      <c r="B34">
        <v>-102.243009</v>
      </c>
      <c r="C34" t="s">
        <v>286</v>
      </c>
      <c r="D34" t="s">
        <v>194</v>
      </c>
      <c r="H34">
        <v>46.808098000000001</v>
      </c>
      <c r="I34">
        <v>-87.732406999999995</v>
      </c>
      <c r="J34" t="s">
        <v>287</v>
      </c>
      <c r="K34" t="s">
        <v>194</v>
      </c>
      <c r="O34">
        <v>41.763325000000002</v>
      </c>
      <c r="P34">
        <v>-72.674069000000003</v>
      </c>
      <c r="Q34" t="s">
        <v>288</v>
      </c>
      <c r="R34" t="s">
        <v>194</v>
      </c>
    </row>
    <row r="35" spans="1:18" ht="14.45" x14ac:dyDescent="0.3">
      <c r="A35">
        <v>35.961244999999998</v>
      </c>
      <c r="B35">
        <v>-83.917361999999997</v>
      </c>
      <c r="C35" t="s">
        <v>289</v>
      </c>
      <c r="D35" t="s">
        <v>194</v>
      </c>
      <c r="H35">
        <v>37.271524999999997</v>
      </c>
      <c r="I35">
        <v>-79.940534</v>
      </c>
      <c r="J35" t="s">
        <v>290</v>
      </c>
      <c r="K35" t="s">
        <v>194</v>
      </c>
      <c r="O35">
        <v>41.051819999999999</v>
      </c>
      <c r="P35">
        <v>-73.542233999999993</v>
      </c>
      <c r="Q35" t="s">
        <v>291</v>
      </c>
      <c r="R35" t="s">
        <v>194</v>
      </c>
    </row>
    <row r="36" spans="1:18" ht="14.45" x14ac:dyDescent="0.3">
      <c r="A36">
        <v>29.760819999999999</v>
      </c>
      <c r="B36">
        <v>-95.369499000000005</v>
      </c>
      <c r="C36" t="s">
        <v>292</v>
      </c>
      <c r="D36" t="s">
        <v>194</v>
      </c>
      <c r="H36">
        <v>48.166384999999998</v>
      </c>
      <c r="I36">
        <v>-118.97664399999999</v>
      </c>
      <c r="J36" t="s">
        <v>293</v>
      </c>
      <c r="K36" t="s">
        <v>194</v>
      </c>
      <c r="O36">
        <v>28.538235</v>
      </c>
      <c r="P36">
        <v>-81.377388999999994</v>
      </c>
      <c r="Q36" t="s">
        <v>208</v>
      </c>
      <c r="R36" t="s">
        <v>194</v>
      </c>
    </row>
    <row r="37" spans="1:18" ht="14.45" x14ac:dyDescent="0.3">
      <c r="A37">
        <v>30.201540999999999</v>
      </c>
      <c r="B37">
        <v>-97.709440000000001</v>
      </c>
      <c r="C37" t="s">
        <v>294</v>
      </c>
      <c r="D37" t="s">
        <v>194</v>
      </c>
      <c r="H37">
        <v>39.299239999999998</v>
      </c>
      <c r="I37">
        <v>-77.862663999999995</v>
      </c>
      <c r="J37" t="s">
        <v>295</v>
      </c>
      <c r="K37" t="s">
        <v>194</v>
      </c>
      <c r="O37">
        <v>26.23368</v>
      </c>
      <c r="P37">
        <v>-80.159403999999995</v>
      </c>
      <c r="Q37" t="s">
        <v>296</v>
      </c>
      <c r="R37" t="s">
        <v>194</v>
      </c>
    </row>
    <row r="38" spans="1:18" ht="14.45" x14ac:dyDescent="0.3">
      <c r="A38">
        <v>40.727607999999996</v>
      </c>
      <c r="B38">
        <v>-111.888104</v>
      </c>
      <c r="C38" t="s">
        <v>297</v>
      </c>
      <c r="D38" t="s">
        <v>194</v>
      </c>
      <c r="H38">
        <v>42.315497999999998</v>
      </c>
      <c r="I38">
        <v>-71.055762999999999</v>
      </c>
      <c r="J38" t="s">
        <v>298</v>
      </c>
      <c r="K38" t="s">
        <v>194</v>
      </c>
      <c r="O38">
        <v>43.029870000000003</v>
      </c>
      <c r="P38">
        <v>-112.43715400000001</v>
      </c>
      <c r="Q38" t="s">
        <v>299</v>
      </c>
      <c r="R38" t="s">
        <v>194</v>
      </c>
    </row>
    <row r="39" spans="1:18" ht="14.45" x14ac:dyDescent="0.3">
      <c r="A39">
        <v>37.269748999999997</v>
      </c>
      <c r="B39">
        <v>-79.945952000000005</v>
      </c>
      <c r="C39" t="s">
        <v>300</v>
      </c>
      <c r="D39" t="s">
        <v>194</v>
      </c>
      <c r="H39">
        <v>39.740009999999998</v>
      </c>
      <c r="I39">
        <v>-104.992259</v>
      </c>
      <c r="J39" t="s">
        <v>301</v>
      </c>
      <c r="K39" t="s">
        <v>194</v>
      </c>
      <c r="O39">
        <v>41.884149999999998</v>
      </c>
      <c r="P39">
        <v>-87.632408999999996</v>
      </c>
      <c r="Q39" t="s">
        <v>302</v>
      </c>
      <c r="R39" t="s">
        <v>194</v>
      </c>
    </row>
    <row r="40" spans="1:18" ht="14.45" x14ac:dyDescent="0.3">
      <c r="A40">
        <v>38.029342</v>
      </c>
      <c r="B40">
        <v>-78.479463999999993</v>
      </c>
      <c r="C40" t="s">
        <v>303</v>
      </c>
      <c r="D40" t="s">
        <v>194</v>
      </c>
      <c r="H40">
        <v>39.766910000000003</v>
      </c>
      <c r="I40">
        <v>-86.149963999999997</v>
      </c>
      <c r="J40" t="s">
        <v>304</v>
      </c>
      <c r="K40" t="s">
        <v>194</v>
      </c>
      <c r="O40">
        <v>41.882485000000003</v>
      </c>
      <c r="P40">
        <v>-87.644598999999999</v>
      </c>
      <c r="Q40" t="s">
        <v>220</v>
      </c>
      <c r="R40" t="s">
        <v>194</v>
      </c>
    </row>
    <row r="41" spans="1:18" ht="14.45" x14ac:dyDescent="0.3">
      <c r="A41">
        <v>37.147385999999997</v>
      </c>
      <c r="B41">
        <v>-80.544720999999996</v>
      </c>
      <c r="C41" t="s">
        <v>305</v>
      </c>
      <c r="D41" t="s">
        <v>194</v>
      </c>
      <c r="H41">
        <v>41.657825000000003</v>
      </c>
      <c r="I41">
        <v>-91.526533999999998</v>
      </c>
      <c r="J41" t="s">
        <v>306</v>
      </c>
      <c r="K41" t="s">
        <v>194</v>
      </c>
      <c r="O41">
        <v>41.585999999999999</v>
      </c>
      <c r="P41">
        <v>-93.620739</v>
      </c>
      <c r="Q41" t="s">
        <v>307</v>
      </c>
      <c r="R41" t="s">
        <v>194</v>
      </c>
    </row>
    <row r="42" spans="1:18" ht="14.45" x14ac:dyDescent="0.3">
      <c r="A42">
        <v>44.4908</v>
      </c>
      <c r="B42">
        <v>-73.190156000000002</v>
      </c>
      <c r="C42" t="s">
        <v>308</v>
      </c>
      <c r="D42" t="s">
        <v>194</v>
      </c>
      <c r="H42">
        <v>32.671939999999999</v>
      </c>
      <c r="I42">
        <v>-117.105419</v>
      </c>
      <c r="J42" t="s">
        <v>309</v>
      </c>
      <c r="K42" t="s">
        <v>194</v>
      </c>
      <c r="O42">
        <v>38.896154000000003</v>
      </c>
      <c r="P42">
        <v>-94.834129000000004</v>
      </c>
      <c r="Q42" t="s">
        <v>310</v>
      </c>
      <c r="R42" t="s">
        <v>194</v>
      </c>
    </row>
    <row r="43" spans="1:18" ht="14.45" x14ac:dyDescent="0.3">
      <c r="A43">
        <v>47.026755999999999</v>
      </c>
      <c r="B43">
        <v>-122.920873</v>
      </c>
      <c r="C43" t="s">
        <v>311</v>
      </c>
      <c r="D43" t="s">
        <v>194</v>
      </c>
      <c r="H43">
        <v>42.358631000000003</v>
      </c>
      <c r="I43">
        <v>-71.056702000000001</v>
      </c>
      <c r="J43" t="s">
        <v>312</v>
      </c>
      <c r="K43" t="s">
        <v>194</v>
      </c>
      <c r="O43">
        <v>37.251714999999997</v>
      </c>
      <c r="P43">
        <v>-83.194008999999994</v>
      </c>
      <c r="Q43" t="s">
        <v>313</v>
      </c>
      <c r="R43" t="s">
        <v>194</v>
      </c>
    </row>
    <row r="44" spans="1:18" ht="14.45" x14ac:dyDescent="0.3">
      <c r="A44">
        <v>47.604304999999997</v>
      </c>
      <c r="B44">
        <v>-122.337659</v>
      </c>
      <c r="C44" t="s">
        <v>314</v>
      </c>
      <c r="D44" t="s">
        <v>194</v>
      </c>
      <c r="H44">
        <v>38.350194999999999</v>
      </c>
      <c r="I44">
        <v>-81.638988999999995</v>
      </c>
      <c r="J44" t="s">
        <v>315</v>
      </c>
      <c r="K44" t="s">
        <v>194</v>
      </c>
      <c r="O44">
        <v>38.828308999999997</v>
      </c>
      <c r="P44">
        <v>-76.887935999999996</v>
      </c>
      <c r="Q44" t="s">
        <v>316</v>
      </c>
      <c r="R44" t="s">
        <v>194</v>
      </c>
    </row>
    <row r="45" spans="1:18" ht="14.45" x14ac:dyDescent="0.3">
      <c r="A45">
        <v>45.970236</v>
      </c>
      <c r="B45">
        <v>-89.893045000000001</v>
      </c>
      <c r="C45" t="s">
        <v>317</v>
      </c>
      <c r="D45" t="s">
        <v>194</v>
      </c>
      <c r="H45">
        <v>41.746867999999999</v>
      </c>
      <c r="I45">
        <v>-72.685721999999998</v>
      </c>
      <c r="J45" t="s">
        <v>318</v>
      </c>
      <c r="K45" t="s">
        <v>194</v>
      </c>
      <c r="O45">
        <v>39.294868999999998</v>
      </c>
      <c r="P45">
        <v>-76.622279000000006</v>
      </c>
      <c r="Q45" t="s">
        <v>319</v>
      </c>
      <c r="R45" t="s">
        <v>194</v>
      </c>
    </row>
    <row r="46" spans="1:18" ht="14.45" x14ac:dyDescent="0.3">
      <c r="A46">
        <v>42.733826000000001</v>
      </c>
      <c r="B46">
        <v>-90.493048000000002</v>
      </c>
      <c r="C46" t="s">
        <v>320</v>
      </c>
      <c r="D46" t="s">
        <v>194</v>
      </c>
      <c r="H46">
        <v>38.577514999999998</v>
      </c>
      <c r="I46">
        <v>-92.177839000000006</v>
      </c>
      <c r="J46" t="s">
        <v>321</v>
      </c>
      <c r="K46" t="s">
        <v>194</v>
      </c>
      <c r="O46">
        <v>39.256816999999998</v>
      </c>
      <c r="P46">
        <v>-76.633393999999996</v>
      </c>
      <c r="Q46" t="s">
        <v>322</v>
      </c>
      <c r="R46" t="s">
        <v>194</v>
      </c>
    </row>
    <row r="47" spans="1:18" ht="14.45" x14ac:dyDescent="0.3">
      <c r="A47">
        <v>43.072989</v>
      </c>
      <c r="B47">
        <v>-89.382159000000001</v>
      </c>
      <c r="C47" t="s">
        <v>323</v>
      </c>
      <c r="D47" t="s">
        <v>194</v>
      </c>
      <c r="H47">
        <v>34.748654999999999</v>
      </c>
      <c r="I47">
        <v>-92.274494000000004</v>
      </c>
      <c r="J47" t="s">
        <v>324</v>
      </c>
      <c r="K47" t="s">
        <v>194</v>
      </c>
      <c r="O47">
        <v>42.113435000000003</v>
      </c>
      <c r="P47">
        <v>-72.603258999999994</v>
      </c>
      <c r="Q47" t="s">
        <v>325</v>
      </c>
      <c r="R47" t="s">
        <v>194</v>
      </c>
    </row>
    <row r="48" spans="1:18" ht="14.45" x14ac:dyDescent="0.3">
      <c r="H48">
        <v>46.589759999999998</v>
      </c>
      <c r="I48">
        <v>-112.021204</v>
      </c>
      <c r="J48" t="s">
        <v>326</v>
      </c>
      <c r="K48" t="s">
        <v>194</v>
      </c>
      <c r="O48">
        <v>42.358635</v>
      </c>
      <c r="P48">
        <v>-71.056698999999995</v>
      </c>
      <c r="Q48" t="s">
        <v>327</v>
      </c>
      <c r="R48" t="s">
        <v>194</v>
      </c>
    </row>
    <row r="49" spans="8:18" ht="14.45" x14ac:dyDescent="0.3">
      <c r="H49">
        <v>47.475237</v>
      </c>
      <c r="I49">
        <v>-122.20498600000001</v>
      </c>
      <c r="J49" t="s">
        <v>328</v>
      </c>
      <c r="K49" t="s">
        <v>194</v>
      </c>
      <c r="O49">
        <v>44.951442999999998</v>
      </c>
      <c r="P49">
        <v>-93.091932</v>
      </c>
      <c r="Q49" t="s">
        <v>329</v>
      </c>
      <c r="R49" t="s">
        <v>194</v>
      </c>
    </row>
    <row r="50" spans="8:18" ht="14.45" x14ac:dyDescent="0.3">
      <c r="H50">
        <v>38.627740000000003</v>
      </c>
      <c r="I50">
        <v>-90.199513999999994</v>
      </c>
      <c r="J50" t="s">
        <v>330</v>
      </c>
      <c r="K50" t="s">
        <v>194</v>
      </c>
      <c r="O50">
        <v>39.103234999999998</v>
      </c>
      <c r="P50">
        <v>-94.572638999999995</v>
      </c>
      <c r="Q50" t="s">
        <v>331</v>
      </c>
      <c r="R50" t="s">
        <v>194</v>
      </c>
    </row>
    <row r="51" spans="8:18" ht="14.45" x14ac:dyDescent="0.3">
      <c r="H51">
        <v>43.193463000000001</v>
      </c>
      <c r="I51">
        <v>-70.874182000000005</v>
      </c>
      <c r="J51" t="s">
        <v>332</v>
      </c>
      <c r="K51" t="s">
        <v>194</v>
      </c>
      <c r="O51">
        <v>37.084761</v>
      </c>
      <c r="P51">
        <v>-94.513469000000001</v>
      </c>
      <c r="Q51" t="s">
        <v>333</v>
      </c>
      <c r="R51" t="s">
        <v>194</v>
      </c>
    </row>
    <row r="52" spans="8:18" ht="14.45" x14ac:dyDescent="0.3">
      <c r="H52">
        <v>40.067810000000001</v>
      </c>
      <c r="I52">
        <v>-82.517594000000003</v>
      </c>
      <c r="J52" t="s">
        <v>334</v>
      </c>
      <c r="K52" t="s">
        <v>194</v>
      </c>
      <c r="O52">
        <v>39.058390000000003</v>
      </c>
      <c r="P52">
        <v>-94.620469</v>
      </c>
      <c r="Q52" t="s">
        <v>335</v>
      </c>
      <c r="R52" t="s">
        <v>194</v>
      </c>
    </row>
    <row r="53" spans="8:18" ht="14.45" x14ac:dyDescent="0.3">
      <c r="H53">
        <v>40.81362</v>
      </c>
      <c r="I53">
        <v>-96.707739000000004</v>
      </c>
      <c r="J53" t="s">
        <v>336</v>
      </c>
      <c r="K53" t="s">
        <v>194</v>
      </c>
      <c r="O53">
        <v>46.872779999999999</v>
      </c>
      <c r="P53">
        <v>-113.996234</v>
      </c>
      <c r="Q53" t="s">
        <v>337</v>
      </c>
      <c r="R53" t="s">
        <v>194</v>
      </c>
    </row>
    <row r="54" spans="8:18" ht="14.45" x14ac:dyDescent="0.3">
      <c r="H54">
        <v>44.376075</v>
      </c>
      <c r="I54">
        <v>-73.226054000000005</v>
      </c>
      <c r="J54" t="s">
        <v>338</v>
      </c>
      <c r="K54" t="s">
        <v>194</v>
      </c>
      <c r="O54">
        <v>36.192104999999998</v>
      </c>
      <c r="P54">
        <v>-115.187259</v>
      </c>
      <c r="Q54" t="s">
        <v>339</v>
      </c>
      <c r="R54" t="s">
        <v>194</v>
      </c>
    </row>
    <row r="55" spans="8:18" ht="14.45" x14ac:dyDescent="0.3">
      <c r="H55">
        <v>38.563122</v>
      </c>
      <c r="I55">
        <v>-76.078063</v>
      </c>
      <c r="J55" t="s">
        <v>340</v>
      </c>
      <c r="K55" t="s">
        <v>194</v>
      </c>
      <c r="O55">
        <v>42.991174999999998</v>
      </c>
      <c r="P55">
        <v>-71.463088999999997</v>
      </c>
      <c r="Q55" t="s">
        <v>341</v>
      </c>
      <c r="R55" t="s">
        <v>194</v>
      </c>
    </row>
    <row r="56" spans="8:18" ht="14.45" x14ac:dyDescent="0.3">
      <c r="H56">
        <v>41.353126000000003</v>
      </c>
      <c r="I56">
        <v>-72.390642999999997</v>
      </c>
      <c r="J56" t="s">
        <v>342</v>
      </c>
      <c r="K56" t="s">
        <v>194</v>
      </c>
      <c r="O56">
        <v>35.084180000000003</v>
      </c>
      <c r="P56">
        <v>-106.648639</v>
      </c>
      <c r="Q56" t="s">
        <v>343</v>
      </c>
      <c r="R56" t="s">
        <v>194</v>
      </c>
    </row>
    <row r="57" spans="8:18" ht="14.45" x14ac:dyDescent="0.3">
      <c r="H57">
        <v>43.532485000000001</v>
      </c>
      <c r="I57">
        <v>-90.000264000000001</v>
      </c>
      <c r="J57" t="s">
        <v>344</v>
      </c>
      <c r="K57" t="s">
        <v>194</v>
      </c>
      <c r="O57">
        <v>40.708471000000003</v>
      </c>
      <c r="P57">
        <v>-74.002949999999998</v>
      </c>
      <c r="Q57" t="s">
        <v>345</v>
      </c>
      <c r="R57" t="s">
        <v>194</v>
      </c>
    </row>
    <row r="58" spans="8:18" ht="14.45" x14ac:dyDescent="0.3">
      <c r="H58">
        <v>35.686810999999999</v>
      </c>
      <c r="I58">
        <v>-80.437353999999999</v>
      </c>
      <c r="J58" t="s">
        <v>346</v>
      </c>
      <c r="K58" t="s">
        <v>194</v>
      </c>
      <c r="O58">
        <v>43.008764999999997</v>
      </c>
      <c r="P58">
        <v>-76.144409999999993</v>
      </c>
      <c r="Q58" t="s">
        <v>347</v>
      </c>
      <c r="R58" t="s">
        <v>194</v>
      </c>
    </row>
    <row r="59" spans="8:18" ht="14.45" x14ac:dyDescent="0.3">
      <c r="H59">
        <v>47.473145000000002</v>
      </c>
      <c r="I59">
        <v>-94.879649000000001</v>
      </c>
      <c r="J59" t="s">
        <v>348</v>
      </c>
      <c r="K59" t="s">
        <v>194</v>
      </c>
      <c r="O59">
        <v>35.222499999999997</v>
      </c>
      <c r="P59">
        <v>-80.837539000000007</v>
      </c>
      <c r="Q59" t="s">
        <v>349</v>
      </c>
      <c r="R59" t="s">
        <v>194</v>
      </c>
    </row>
    <row r="60" spans="8:18" ht="14.45" x14ac:dyDescent="0.3">
      <c r="H60">
        <v>42.598269999999999</v>
      </c>
      <c r="I60">
        <v>-71.346839000000003</v>
      </c>
      <c r="J60" t="s">
        <v>350</v>
      </c>
      <c r="K60" t="s">
        <v>194</v>
      </c>
      <c r="O60">
        <v>35.598460000000003</v>
      </c>
      <c r="P60">
        <v>-82.553144000000003</v>
      </c>
      <c r="Q60" t="s">
        <v>351</v>
      </c>
      <c r="R60" t="s">
        <v>194</v>
      </c>
    </row>
    <row r="61" spans="8:18" ht="14.45" x14ac:dyDescent="0.3">
      <c r="H61">
        <v>26.320039999999999</v>
      </c>
      <c r="I61">
        <v>-80.099789000000001</v>
      </c>
      <c r="J61" t="s">
        <v>352</v>
      </c>
      <c r="K61" t="s">
        <v>194</v>
      </c>
      <c r="O61">
        <v>40.778779999999998</v>
      </c>
      <c r="P61">
        <v>-81.347769</v>
      </c>
      <c r="Q61" t="s">
        <v>353</v>
      </c>
      <c r="R61" t="s">
        <v>194</v>
      </c>
    </row>
    <row r="62" spans="8:18" ht="14.45" x14ac:dyDescent="0.3">
      <c r="H62">
        <v>42.888260000000002</v>
      </c>
      <c r="I62">
        <v>-78.875586999999996</v>
      </c>
      <c r="J62" t="s">
        <v>354</v>
      </c>
      <c r="K62" t="s">
        <v>194</v>
      </c>
      <c r="O62">
        <v>39.106614</v>
      </c>
      <c r="P62">
        <v>-84.504552000000004</v>
      </c>
      <c r="Q62" t="s">
        <v>355</v>
      </c>
      <c r="R62" t="s">
        <v>194</v>
      </c>
    </row>
    <row r="63" spans="8:18" ht="14.45" x14ac:dyDescent="0.3">
      <c r="H63">
        <v>43.23424</v>
      </c>
      <c r="I63">
        <v>-86.245929000000004</v>
      </c>
      <c r="J63" t="s">
        <v>356</v>
      </c>
      <c r="K63" t="s">
        <v>194</v>
      </c>
      <c r="O63">
        <v>33.993208000000003</v>
      </c>
      <c r="P63">
        <v>-96.386024000000006</v>
      </c>
      <c r="Q63" t="s">
        <v>357</v>
      </c>
      <c r="R63" t="s">
        <v>194</v>
      </c>
    </row>
    <row r="64" spans="8:18" ht="14.45" x14ac:dyDescent="0.3">
      <c r="H64">
        <v>38.839419999999997</v>
      </c>
      <c r="I64">
        <v>-104.832832</v>
      </c>
      <c r="J64" t="s">
        <v>358</v>
      </c>
      <c r="K64" t="s">
        <v>194</v>
      </c>
      <c r="O64">
        <v>45.483105000000002</v>
      </c>
      <c r="P64">
        <v>-122.64023899999999</v>
      </c>
      <c r="Q64" t="s">
        <v>359</v>
      </c>
      <c r="R64" t="s">
        <v>194</v>
      </c>
    </row>
    <row r="65" spans="8:18" ht="14.45" x14ac:dyDescent="0.3">
      <c r="H65">
        <v>33.198950000000004</v>
      </c>
      <c r="I65">
        <v>-96.614993999999996</v>
      </c>
      <c r="J65" t="s">
        <v>360</v>
      </c>
      <c r="K65" t="s">
        <v>194</v>
      </c>
      <c r="O65">
        <v>44.04992</v>
      </c>
      <c r="P65">
        <v>-123.088544</v>
      </c>
      <c r="Q65" t="s">
        <v>361</v>
      </c>
      <c r="R65" t="s">
        <v>194</v>
      </c>
    </row>
    <row r="66" spans="8:18" ht="14.45" x14ac:dyDescent="0.3">
      <c r="H66">
        <v>36.112000000000002</v>
      </c>
      <c r="I66">
        <v>-86.868378000000007</v>
      </c>
      <c r="J66" t="s">
        <v>362</v>
      </c>
      <c r="K66" t="s">
        <v>194</v>
      </c>
      <c r="O66">
        <v>40.278255000000001</v>
      </c>
      <c r="P66">
        <v>-76.845988000000006</v>
      </c>
      <c r="Q66" t="s">
        <v>363</v>
      </c>
      <c r="R66" t="s">
        <v>194</v>
      </c>
    </row>
    <row r="67" spans="8:18" ht="14.45" x14ac:dyDescent="0.3">
      <c r="H67">
        <v>43.659145000000002</v>
      </c>
      <c r="I67">
        <v>-70.256653999999997</v>
      </c>
      <c r="J67" t="s">
        <v>364</v>
      </c>
      <c r="K67" t="s">
        <v>194</v>
      </c>
      <c r="O67">
        <v>40.029628000000002</v>
      </c>
      <c r="P67">
        <v>-75.156563000000006</v>
      </c>
      <c r="Q67" t="s">
        <v>365</v>
      </c>
      <c r="R67" t="s">
        <v>194</v>
      </c>
    </row>
    <row r="68" spans="8:18" ht="14.45" x14ac:dyDescent="0.3">
      <c r="H68">
        <v>40.579206999999997</v>
      </c>
      <c r="I68">
        <v>-75.341258999999994</v>
      </c>
      <c r="J68" t="s">
        <v>366</v>
      </c>
      <c r="K68" t="s">
        <v>194</v>
      </c>
      <c r="O68">
        <v>41.797964</v>
      </c>
      <c r="P68">
        <v>-71.426113000000001</v>
      </c>
      <c r="Q68" t="s">
        <v>367</v>
      </c>
      <c r="R68" t="s">
        <v>194</v>
      </c>
    </row>
    <row r="69" spans="8:18" ht="14.45" x14ac:dyDescent="0.3">
      <c r="H69">
        <v>36.686199000000002</v>
      </c>
      <c r="I69">
        <v>-110.36235000000001</v>
      </c>
      <c r="J69" t="s">
        <v>368</v>
      </c>
      <c r="K69" t="s">
        <v>194</v>
      </c>
      <c r="O69">
        <v>32.431190000000001</v>
      </c>
      <c r="P69">
        <v>-80.669918999999993</v>
      </c>
      <c r="Q69" t="s">
        <v>369</v>
      </c>
      <c r="R69" t="s">
        <v>194</v>
      </c>
    </row>
    <row r="70" spans="8:18" ht="14.45" x14ac:dyDescent="0.3">
      <c r="H70">
        <v>36.014536</v>
      </c>
      <c r="I70">
        <v>-84.256540999999999</v>
      </c>
      <c r="J70" t="s">
        <v>370</v>
      </c>
      <c r="K70" t="s">
        <v>194</v>
      </c>
      <c r="O70">
        <v>32.778899000000003</v>
      </c>
      <c r="P70">
        <v>-96.803698999999995</v>
      </c>
      <c r="Q70" t="s">
        <v>253</v>
      </c>
      <c r="R70" t="s">
        <v>194</v>
      </c>
    </row>
    <row r="71" spans="8:18" ht="14.45" x14ac:dyDescent="0.3">
      <c r="H71">
        <v>43.049990000000001</v>
      </c>
      <c r="I71">
        <v>-76.147389000000004</v>
      </c>
      <c r="J71" t="s">
        <v>371</v>
      </c>
      <c r="K71" t="s">
        <v>194</v>
      </c>
      <c r="O71">
        <v>32.748629999999999</v>
      </c>
      <c r="P71">
        <v>-97.329249000000004</v>
      </c>
      <c r="Q71" t="s">
        <v>372</v>
      </c>
      <c r="R71" t="s">
        <v>194</v>
      </c>
    </row>
    <row r="72" spans="8:18" ht="14.45" x14ac:dyDescent="0.3">
      <c r="H72">
        <v>43.001905000000001</v>
      </c>
      <c r="I72">
        <v>-89.405818999999994</v>
      </c>
      <c r="J72" t="s">
        <v>373</v>
      </c>
      <c r="K72" t="s">
        <v>194</v>
      </c>
      <c r="O72">
        <v>25.97128</v>
      </c>
      <c r="P72">
        <v>-97.481819000000002</v>
      </c>
      <c r="Q72" t="s">
        <v>374</v>
      </c>
      <c r="R72" t="s">
        <v>194</v>
      </c>
    </row>
    <row r="73" spans="8:18" ht="14.45" x14ac:dyDescent="0.3">
      <c r="H73">
        <v>41.202595000000002</v>
      </c>
      <c r="I73">
        <v>-77.253984000000003</v>
      </c>
      <c r="J73" t="s">
        <v>375</v>
      </c>
      <c r="K73" t="s">
        <v>194</v>
      </c>
      <c r="O73">
        <v>40.705469000000001</v>
      </c>
      <c r="P73">
        <v>-111.85714900000001</v>
      </c>
      <c r="Q73" t="s">
        <v>376</v>
      </c>
      <c r="R73" t="s">
        <v>194</v>
      </c>
    </row>
    <row r="74" spans="8:18" ht="14.45" x14ac:dyDescent="0.3">
      <c r="H74">
        <v>42.317816000000001</v>
      </c>
      <c r="I74">
        <v>-72.632384000000002</v>
      </c>
      <c r="J74" t="s">
        <v>377</v>
      </c>
      <c r="K74" t="s">
        <v>194</v>
      </c>
      <c r="O74">
        <v>40.322744999999998</v>
      </c>
      <c r="P74">
        <v>-111.645974</v>
      </c>
      <c r="Q74" t="s">
        <v>378</v>
      </c>
      <c r="R74" t="s">
        <v>194</v>
      </c>
    </row>
    <row r="75" spans="8:18" ht="14.45" x14ac:dyDescent="0.3">
      <c r="H75">
        <v>35.472014999999999</v>
      </c>
      <c r="I75">
        <v>-97.520353999999998</v>
      </c>
      <c r="J75" t="s">
        <v>379</v>
      </c>
      <c r="K75" t="s">
        <v>194</v>
      </c>
      <c r="O75">
        <v>37.500478999999999</v>
      </c>
      <c r="P75">
        <v>-77.466465999999997</v>
      </c>
      <c r="Q75" t="s">
        <v>380</v>
      </c>
      <c r="R75" t="s">
        <v>194</v>
      </c>
    </row>
    <row r="76" spans="8:18" ht="14.45" x14ac:dyDescent="0.3">
      <c r="H76">
        <v>32.237214999999999</v>
      </c>
      <c r="I76">
        <v>-80.861333999999999</v>
      </c>
      <c r="J76" t="s">
        <v>381</v>
      </c>
      <c r="K76" t="s">
        <v>194</v>
      </c>
      <c r="O76">
        <v>47.603560000000002</v>
      </c>
      <c r="P76">
        <v>-122.32943899999999</v>
      </c>
      <c r="Q76" t="s">
        <v>262</v>
      </c>
      <c r="R76" t="s">
        <v>194</v>
      </c>
    </row>
    <row r="77" spans="8:18" ht="14.45" x14ac:dyDescent="0.3">
      <c r="H77">
        <v>39.299239999999998</v>
      </c>
      <c r="I77">
        <v>-77.862663999999995</v>
      </c>
      <c r="J77" t="s">
        <v>382</v>
      </c>
      <c r="K77" t="s">
        <v>194</v>
      </c>
      <c r="O77">
        <v>48.46846</v>
      </c>
      <c r="P77">
        <v>-122.33028899999999</v>
      </c>
      <c r="Q77" t="s">
        <v>383</v>
      </c>
      <c r="R77" t="s">
        <v>194</v>
      </c>
    </row>
    <row r="78" spans="8:18" ht="14.45" x14ac:dyDescent="0.3">
      <c r="H78">
        <v>28.027270000000001</v>
      </c>
      <c r="I78">
        <v>-97.054839000000001</v>
      </c>
      <c r="J78" t="s">
        <v>384</v>
      </c>
      <c r="K78" t="s">
        <v>194</v>
      </c>
      <c r="O78">
        <v>42.725216000000003</v>
      </c>
      <c r="P78">
        <v>-87.790412000000003</v>
      </c>
      <c r="Q78" t="s">
        <v>385</v>
      </c>
      <c r="R78" t="s">
        <v>194</v>
      </c>
    </row>
    <row r="79" spans="8:18" ht="14.45" x14ac:dyDescent="0.3">
      <c r="H79">
        <v>37.686979999999998</v>
      </c>
      <c r="I79">
        <v>-97.335578999999996</v>
      </c>
      <c r="J79" t="s">
        <v>386</v>
      </c>
      <c r="K79" t="s">
        <v>194</v>
      </c>
      <c r="O79">
        <v>39.751128000000001</v>
      </c>
      <c r="P79">
        <v>-104.997511</v>
      </c>
      <c r="Q79" t="s">
        <v>199</v>
      </c>
      <c r="R79" t="s">
        <v>194</v>
      </c>
    </row>
    <row r="80" spans="8:18" ht="14.45" x14ac:dyDescent="0.3">
      <c r="O80">
        <v>39.732035000000003</v>
      </c>
      <c r="P80">
        <v>-104.982929</v>
      </c>
      <c r="Q80" t="s">
        <v>387</v>
      </c>
      <c r="R80" t="s">
        <v>194</v>
      </c>
    </row>
    <row r="81" spans="15:18" ht="14.45" x14ac:dyDescent="0.3">
      <c r="O81">
        <v>33.479089999999999</v>
      </c>
      <c r="P81">
        <v>-81.975308999999996</v>
      </c>
      <c r="Q81" t="s">
        <v>388</v>
      </c>
      <c r="R81" t="s">
        <v>194</v>
      </c>
    </row>
    <row r="82" spans="15:18" ht="14.45" x14ac:dyDescent="0.3">
      <c r="O82">
        <v>29.953690000000002</v>
      </c>
      <c r="P82">
        <v>-90.077714</v>
      </c>
      <c r="Q82" t="s">
        <v>389</v>
      </c>
      <c r="R82" t="s">
        <v>194</v>
      </c>
    </row>
    <row r="83" spans="15:18" ht="14.45" x14ac:dyDescent="0.3">
      <c r="O83">
        <v>38.656469999999999</v>
      </c>
      <c r="P83">
        <v>-90.310158999999999</v>
      </c>
      <c r="Q83" t="s">
        <v>390</v>
      </c>
      <c r="R83" t="s">
        <v>194</v>
      </c>
    </row>
    <row r="84" spans="15:18" ht="14.45" x14ac:dyDescent="0.3">
      <c r="O84">
        <v>38.771223999999997</v>
      </c>
      <c r="P84">
        <v>-93.741148999999993</v>
      </c>
      <c r="Q84" t="s">
        <v>391</v>
      </c>
      <c r="R84" t="s">
        <v>194</v>
      </c>
    </row>
    <row r="85" spans="15:18" ht="14.45" x14ac:dyDescent="0.3">
      <c r="O85">
        <v>40.717399999999998</v>
      </c>
      <c r="P85">
        <v>-74.043233999999998</v>
      </c>
      <c r="Q85" t="s">
        <v>392</v>
      </c>
      <c r="R85" t="s">
        <v>194</v>
      </c>
    </row>
    <row r="86" spans="15:18" ht="14.45" x14ac:dyDescent="0.3">
      <c r="O86">
        <v>35.084180000000003</v>
      </c>
      <c r="P86">
        <v>-106.648639</v>
      </c>
      <c r="Q86" t="s">
        <v>343</v>
      </c>
      <c r="R86" t="s">
        <v>194</v>
      </c>
    </row>
    <row r="87" spans="15:18" ht="14.45" x14ac:dyDescent="0.3">
      <c r="O87">
        <v>45.539656999999998</v>
      </c>
      <c r="P87">
        <v>-122.94089200000001</v>
      </c>
      <c r="Q87" t="s">
        <v>393</v>
      </c>
      <c r="R87" t="s">
        <v>194</v>
      </c>
    </row>
    <row r="88" spans="15:18" ht="14.45" x14ac:dyDescent="0.3">
      <c r="O88">
        <v>40.438335000000002</v>
      </c>
      <c r="P88">
        <v>-79.997459000000006</v>
      </c>
      <c r="Q88" t="s">
        <v>394</v>
      </c>
      <c r="R88" t="s">
        <v>194</v>
      </c>
    </row>
    <row r="89" spans="15:18" ht="14.45" x14ac:dyDescent="0.3">
      <c r="O89">
        <v>34.848019999999998</v>
      </c>
      <c r="P89">
        <v>-82.400219000000007</v>
      </c>
      <c r="Q89" t="s">
        <v>395</v>
      </c>
      <c r="R89" t="s">
        <v>194</v>
      </c>
    </row>
    <row r="90" spans="15:18" ht="14.45" x14ac:dyDescent="0.3">
      <c r="O90">
        <v>37.540700000000001</v>
      </c>
      <c r="P90">
        <v>-77.433654000000004</v>
      </c>
      <c r="Q90" t="s">
        <v>396</v>
      </c>
      <c r="R90" t="s">
        <v>194</v>
      </c>
    </row>
    <row r="91" spans="15:18" ht="14.45" x14ac:dyDescent="0.3">
      <c r="O91">
        <v>38.924019999999999</v>
      </c>
      <c r="P91">
        <v>-79.844488999999996</v>
      </c>
      <c r="Q91" t="s">
        <v>397</v>
      </c>
      <c r="R91" t="s">
        <v>194</v>
      </c>
    </row>
    <row r="92" spans="15:18" ht="14.45" x14ac:dyDescent="0.3">
      <c r="O92">
        <v>39.299239999999998</v>
      </c>
      <c r="P92">
        <v>-77.862663999999995</v>
      </c>
      <c r="Q92" t="s">
        <v>398</v>
      </c>
      <c r="R92" t="s">
        <v>194</v>
      </c>
    </row>
    <row r="93" spans="15:18" ht="14.45" x14ac:dyDescent="0.3">
      <c r="O93">
        <v>40.714550000000003</v>
      </c>
      <c r="P93">
        <v>-74.007124000000005</v>
      </c>
      <c r="Q93" t="s">
        <v>399</v>
      </c>
      <c r="R93" t="s">
        <v>194</v>
      </c>
    </row>
    <row r="94" spans="15:18" ht="14.45" x14ac:dyDescent="0.3">
      <c r="O94">
        <v>37.504505000000002</v>
      </c>
      <c r="P94">
        <v>-122.262289</v>
      </c>
      <c r="Q94" t="s">
        <v>400</v>
      </c>
      <c r="R94" t="s">
        <v>194</v>
      </c>
    </row>
    <row r="95" spans="15:18" ht="14.45" x14ac:dyDescent="0.3">
      <c r="O95">
        <v>35.826245</v>
      </c>
      <c r="P95">
        <v>-80.250729000000007</v>
      </c>
      <c r="Q95" t="s">
        <v>401</v>
      </c>
      <c r="R95" t="s">
        <v>194</v>
      </c>
    </row>
    <row r="96" spans="15:18" ht="14.45" x14ac:dyDescent="0.3">
      <c r="O96">
        <v>35.038063999999999</v>
      </c>
      <c r="P96">
        <v>-107.379699</v>
      </c>
      <c r="Q96" t="s">
        <v>402</v>
      </c>
      <c r="R96" t="s">
        <v>194</v>
      </c>
    </row>
    <row r="97" spans="15:18" ht="14.45" x14ac:dyDescent="0.3">
      <c r="O97">
        <v>39.224724000000002</v>
      </c>
      <c r="P97">
        <v>-94.576803999999996</v>
      </c>
      <c r="Q97" t="s">
        <v>403</v>
      </c>
      <c r="R97" t="s">
        <v>194</v>
      </c>
    </row>
    <row r="98" spans="15:18" ht="14.45" x14ac:dyDescent="0.3">
      <c r="O98">
        <v>39.678015000000002</v>
      </c>
      <c r="P98">
        <v>-75.761814000000001</v>
      </c>
      <c r="Q98" t="s">
        <v>404</v>
      </c>
      <c r="R98" t="s">
        <v>194</v>
      </c>
    </row>
    <row r="99" spans="15:18" ht="14.45" x14ac:dyDescent="0.3">
      <c r="O99">
        <v>42.929364999999997</v>
      </c>
      <c r="P99">
        <v>-76.565914000000006</v>
      </c>
      <c r="Q99" t="s">
        <v>405</v>
      </c>
      <c r="R99" t="s">
        <v>194</v>
      </c>
    </row>
    <row r="100" spans="15:18" ht="14.45" x14ac:dyDescent="0.3">
      <c r="O100">
        <v>34.533056999999999</v>
      </c>
      <c r="P100">
        <v>-83.984184999999997</v>
      </c>
      <c r="Q100" t="s">
        <v>406</v>
      </c>
      <c r="R100" t="s">
        <v>194</v>
      </c>
    </row>
    <row r="101" spans="15:18" ht="14.45" x14ac:dyDescent="0.3">
      <c r="O101">
        <v>35.432740000000003</v>
      </c>
      <c r="P101">
        <v>-97.523689000000005</v>
      </c>
      <c r="Q101" t="s">
        <v>407</v>
      </c>
      <c r="R101" t="s">
        <v>194</v>
      </c>
    </row>
    <row r="102" spans="15:18" ht="14.45" x14ac:dyDescent="0.3">
      <c r="O102">
        <v>44.801720000000003</v>
      </c>
      <c r="P102">
        <v>-68.770775</v>
      </c>
      <c r="Q102" t="s">
        <v>408</v>
      </c>
      <c r="R102" t="s">
        <v>194</v>
      </c>
    </row>
    <row r="103" spans="15:18" ht="14.45" x14ac:dyDescent="0.3">
      <c r="O103">
        <v>37.805064999999999</v>
      </c>
      <c r="P103">
        <v>-122.27302400000001</v>
      </c>
      <c r="Q103" t="s">
        <v>409</v>
      </c>
      <c r="R103" t="s">
        <v>194</v>
      </c>
    </row>
    <row r="104" spans="15:18" ht="14.45" x14ac:dyDescent="0.3">
      <c r="O104">
        <v>41.611075</v>
      </c>
      <c r="P104">
        <v>-87.062978999999999</v>
      </c>
      <c r="Q104" t="s">
        <v>410</v>
      </c>
      <c r="R104" t="s">
        <v>194</v>
      </c>
    </row>
    <row r="105" spans="15:18" ht="14.45" x14ac:dyDescent="0.3">
      <c r="O105">
        <v>34.250039999999998</v>
      </c>
      <c r="P105">
        <v>-80.607454000000004</v>
      </c>
      <c r="Q105" t="s">
        <v>411</v>
      </c>
      <c r="R105" t="s">
        <v>194</v>
      </c>
    </row>
    <row r="106" spans="15:18" ht="14.45" x14ac:dyDescent="0.3">
      <c r="O106">
        <v>44.943829000000001</v>
      </c>
      <c r="P106">
        <v>-93.093326000000005</v>
      </c>
      <c r="Q106" t="s">
        <v>412</v>
      </c>
      <c r="R106" t="s">
        <v>194</v>
      </c>
    </row>
    <row r="107" spans="15:18" ht="14.45" x14ac:dyDescent="0.3">
      <c r="O107">
        <v>43.072949999999999</v>
      </c>
      <c r="P107">
        <v>-89.386694000000006</v>
      </c>
      <c r="Q107" t="s">
        <v>413</v>
      </c>
      <c r="R107" t="s">
        <v>194</v>
      </c>
    </row>
    <row r="108" spans="15:18" ht="14.45" x14ac:dyDescent="0.3">
      <c r="O108">
        <v>44.813020000000002</v>
      </c>
      <c r="P108">
        <v>-73.083033999999998</v>
      </c>
      <c r="Q108" t="s">
        <v>414</v>
      </c>
      <c r="R108" t="s">
        <v>194</v>
      </c>
    </row>
    <row r="109" spans="15:18" ht="14.45" x14ac:dyDescent="0.3">
      <c r="O109">
        <v>42.152855000000002</v>
      </c>
      <c r="P109">
        <v>-88.136043999999998</v>
      </c>
      <c r="Q109" t="s">
        <v>415</v>
      </c>
      <c r="R109" t="s">
        <v>194</v>
      </c>
    </row>
    <row r="110" spans="15:18" ht="14.45" x14ac:dyDescent="0.3">
      <c r="O110">
        <v>42.636876000000001</v>
      </c>
      <c r="P110">
        <v>-83.288425000000004</v>
      </c>
      <c r="Q110" t="s">
        <v>416</v>
      </c>
      <c r="R110" t="s">
        <v>194</v>
      </c>
    </row>
    <row r="111" spans="15:18" x14ac:dyDescent="0.25">
      <c r="O111">
        <v>35.598460000000003</v>
      </c>
      <c r="P111">
        <v>-82.553144000000003</v>
      </c>
      <c r="Q111" t="s">
        <v>351</v>
      </c>
      <c r="R111" t="s">
        <v>194</v>
      </c>
    </row>
  </sheetData>
  <mergeCells count="3">
    <mergeCell ref="A1:E1"/>
    <mergeCell ref="H1:L1"/>
    <mergeCell ref="O1:S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MakeMeKML</vt:lpstr>
      <vt:lpstr>Master</vt:lpstr>
      <vt:lpstr>GeoCode Lists</vt:lpstr>
    </vt:vector>
  </TitlesOfParts>
  <Company>USDOT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 User</dc:creator>
  <cp:lastModifiedBy>John T. Kennedy</cp:lastModifiedBy>
  <dcterms:created xsi:type="dcterms:W3CDTF">2011-02-11T16:51:26Z</dcterms:created>
  <dcterms:modified xsi:type="dcterms:W3CDTF">2014-10-02T18:31:33Z</dcterms:modified>
</cp:coreProperties>
</file>