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-15" yWindow="2025" windowWidth="9600" windowHeight="6795"/>
  </bookViews>
  <sheets>
    <sheet name="All" sheetId="1" r:id="rId1"/>
  </sheets>
  <definedNames>
    <definedName name="_xlnm._FilterDatabase" localSheetId="0" hidden="1">All!$A$3:$K$49</definedName>
    <definedName name="_xlnm.Print_Area" localSheetId="0">All!$A$1:$K$50</definedName>
    <definedName name="_xlnm.Print_Titles" localSheetId="0">All!$A:$C,All!$3:$5</definedName>
  </definedNames>
  <calcPr calcId="145621"/>
</workbook>
</file>

<file path=xl/calcChain.xml><?xml version="1.0" encoding="utf-8"?>
<calcChain xmlns="http://schemas.openxmlformats.org/spreadsheetml/2006/main">
  <c r="D16" i="1" l="1"/>
  <c r="D22" i="1"/>
  <c r="D46" i="1"/>
  <c r="D36" i="1"/>
  <c r="D47" i="1"/>
  <c r="D9" i="1"/>
  <c r="D26" i="1"/>
  <c r="D32" i="1"/>
  <c r="D34" i="1"/>
  <c r="D38" i="1"/>
  <c r="D39" i="1"/>
  <c r="D41" i="1"/>
  <c r="D44" i="1"/>
  <c r="D45" i="1"/>
  <c r="D48" i="1"/>
  <c r="D8" i="1"/>
  <c r="A49" i="1"/>
  <c r="D30" i="1"/>
  <c r="D29" i="1"/>
  <c r="D49" i="1" l="1"/>
</calcChain>
</file>

<file path=xl/sharedStrings.xml><?xml version="1.0" encoding="utf-8"?>
<sst xmlns="http://schemas.openxmlformats.org/spreadsheetml/2006/main" count="333" uniqueCount="145">
  <si>
    <t>State</t>
  </si>
  <si>
    <t>Carrier</t>
  </si>
  <si>
    <t>Docket</t>
  </si>
  <si>
    <t>Rate Order</t>
  </si>
  <si>
    <t>AK</t>
  </si>
  <si>
    <t>Adak</t>
  </si>
  <si>
    <t>Warbelow's</t>
  </si>
  <si>
    <t>Ward Air</t>
  </si>
  <si>
    <t>Excursion Inlet</t>
  </si>
  <si>
    <t>Taquan</t>
  </si>
  <si>
    <t>Kake</t>
  </si>
  <si>
    <t>Island Air</t>
  </si>
  <si>
    <t>Lake Minchumina</t>
  </si>
  <si>
    <t>Rampart</t>
  </si>
  <si>
    <t>Akutan</t>
  </si>
  <si>
    <t>Angoon</t>
  </si>
  <si>
    <t>Atka</t>
  </si>
  <si>
    <t>Circle</t>
  </si>
  <si>
    <t>Gulkana</t>
  </si>
  <si>
    <t>Healy Lake</t>
  </si>
  <si>
    <t>Hydaburg</t>
  </si>
  <si>
    <t>Nikolski</t>
  </si>
  <si>
    <t>Pelican</t>
  </si>
  <si>
    <t>Port Alexander</t>
  </si>
  <si>
    <t>Tenakee</t>
  </si>
  <si>
    <t>GKN</t>
  </si>
  <si>
    <t>Central</t>
  </si>
  <si>
    <t>Chatham</t>
  </si>
  <si>
    <t xml:space="preserve">Cordova </t>
  </si>
  <si>
    <t>Elfin Cove</t>
  </si>
  <si>
    <t>Funter Bay</t>
  </si>
  <si>
    <t xml:space="preserve">Gustavus </t>
  </si>
  <si>
    <t>May Creek</t>
  </si>
  <si>
    <t>McCarthy</t>
  </si>
  <si>
    <t>Minto</t>
  </si>
  <si>
    <t>Manley</t>
  </si>
  <si>
    <t>Petersburg</t>
  </si>
  <si>
    <t>Wrangell</t>
  </si>
  <si>
    <t>Yakutat</t>
  </si>
  <si>
    <t>Alitak</t>
  </si>
  <si>
    <t>Moser Bay</t>
  </si>
  <si>
    <t>Olga Bay</t>
  </si>
  <si>
    <t>Amook Bay</t>
  </si>
  <si>
    <t>Kitoi Bay</t>
  </si>
  <si>
    <t>Port Bailey</t>
  </si>
  <si>
    <t>Port Williams</t>
  </si>
  <si>
    <t>Seal Bay</t>
  </si>
  <si>
    <t>Uganik</t>
  </si>
  <si>
    <t>West Point</t>
  </si>
  <si>
    <t>Zachar Bay</t>
  </si>
  <si>
    <t>Currently</t>
  </si>
  <si>
    <t>Effective</t>
  </si>
  <si>
    <t>ANC</t>
  </si>
  <si>
    <t>Aircraft</t>
  </si>
  <si>
    <t>Seats</t>
  </si>
  <si>
    <t>ADQ</t>
  </si>
  <si>
    <t>DUT</t>
  </si>
  <si>
    <t>ANC/JNU</t>
  </si>
  <si>
    <t>B-737</t>
  </si>
  <si>
    <t>JNU</t>
  </si>
  <si>
    <t>JNU/KTN</t>
  </si>
  <si>
    <t>C-206</t>
  </si>
  <si>
    <t>Beaver</t>
  </si>
  <si>
    <t>FAI</t>
  </si>
  <si>
    <t>Navajo</t>
  </si>
  <si>
    <t>KTN</t>
  </si>
  <si>
    <t>SIT</t>
  </si>
  <si>
    <t>C-185</t>
  </si>
  <si>
    <t>PA-31</t>
  </si>
  <si>
    <t>TOK</t>
  </si>
  <si>
    <t>Count</t>
  </si>
  <si>
    <t>Rate</t>
  </si>
  <si>
    <t>Chisana</t>
  </si>
  <si>
    <t>Wright</t>
  </si>
  <si>
    <t>2011-3-11</t>
  </si>
  <si>
    <t>2011-7-12</t>
  </si>
  <si>
    <t>Diomede</t>
  </si>
  <si>
    <t>2012-8-10</t>
  </si>
  <si>
    <t>Grant</t>
  </si>
  <si>
    <t>King Air</t>
  </si>
  <si>
    <t>2012-10-14</t>
  </si>
  <si>
    <t>2012-11-34</t>
  </si>
  <si>
    <t>2009-0260</t>
  </si>
  <si>
    <t>OME/WAA</t>
  </si>
  <si>
    <t>BO-105</t>
  </si>
  <si>
    <t>C-206/208</t>
  </si>
  <si>
    <t>Tatitlek</t>
  </si>
  <si>
    <t>2013-2-10</t>
  </si>
  <si>
    <t>Annual</t>
  </si>
  <si>
    <t>2013-8-1</t>
  </si>
  <si>
    <t>Reeve</t>
  </si>
  <si>
    <t>EAS Community</t>
  </si>
  <si>
    <t>Alaska Seaplanes</t>
  </si>
  <si>
    <t>Alaska Airlines</t>
  </si>
  <si>
    <t>Subsidy rates</t>
  </si>
  <si>
    <t xml:space="preserve">Hub </t>
  </si>
  <si>
    <t>2000-6945</t>
  </si>
  <si>
    <t>1997-3134</t>
  </si>
  <si>
    <t>1998-3621</t>
  </si>
  <si>
    <t>1998-4574</t>
  </si>
  <si>
    <t>1998-3546</t>
  </si>
  <si>
    <t>1998-4899</t>
  </si>
  <si>
    <t>2002-11586</t>
  </si>
  <si>
    <t>1999-6245</t>
  </si>
  <si>
    <t>2004-17563</t>
  </si>
  <si>
    <t>2013-0030</t>
  </si>
  <si>
    <t>2006-25542</t>
  </si>
  <si>
    <t>1995-363</t>
  </si>
  <si>
    <t>2000-7068</t>
  </si>
  <si>
    <t>2000-8556</t>
  </si>
  <si>
    <t>1999-6244</t>
  </si>
  <si>
    <t>1995-492</t>
  </si>
  <si>
    <t>2008-0237</t>
  </si>
  <si>
    <t>2008-0201</t>
  </si>
  <si>
    <t>2008-0217</t>
  </si>
  <si>
    <t>2002-12014</t>
  </si>
  <si>
    <t>2013-9-12</t>
  </si>
  <si>
    <t>Harris Air</t>
  </si>
  <si>
    <t>40-Mile Air</t>
  </si>
  <si>
    <t>2013-7-14</t>
  </si>
  <si>
    <t>4-9</t>
  </si>
  <si>
    <t>5-6</t>
  </si>
  <si>
    <t>C-206/Beaver</t>
  </si>
  <si>
    <t>2011-3-19</t>
  </si>
  <si>
    <t>2011-3-18</t>
  </si>
  <si>
    <t>Copper Valley</t>
  </si>
  <si>
    <t>C-185/C-186</t>
  </si>
  <si>
    <t>3-4</t>
  </si>
  <si>
    <t>2013-9-17</t>
  </si>
  <si>
    <t>2014-1-2</t>
  </si>
  <si>
    <t>2014-4-21</t>
  </si>
  <si>
    <t>72/144</t>
  </si>
  <si>
    <t>Erickson/ATNEP</t>
  </si>
  <si>
    <t>2014-7-4</t>
  </si>
  <si>
    <t>2014-8-13</t>
  </si>
  <si>
    <t>2014-7-9</t>
  </si>
  <si>
    <t>King Air/Navajo</t>
  </si>
  <si>
    <t>2014-9-16</t>
  </si>
  <si>
    <t>Nov. 1, 2014</t>
  </si>
  <si>
    <t>2014-10-12</t>
  </si>
  <si>
    <t>Regulations.gov</t>
  </si>
  <si>
    <t>(DOT-OST-   )</t>
  </si>
  <si>
    <t xml:space="preserve">When </t>
  </si>
  <si>
    <t>Ends</t>
  </si>
  <si>
    <t>Subsidized EAS report for communities in Alaska-November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</si>
</sst>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6" formatCode="&quot;$&quot;#,##0"/>
    <numFmt numFmtId="170" formatCode="mm/dd/yy;@"/>
  </numFmts>
  <fonts count="4" x14ac:knownFonts="1">
    <font>
      <sz val="10"/>
      <name val="Arial"/>
    </font>
    <font>
      <sz val="10"/>
      <name val="Segoe UI"/>
      <family val="2"/>
    </font>
    <font>
      <u/>
      <sz val="10"/>
      <name val="Segoe UI"/>
      <family val="2"/>
    </font>
    <font>
      <b/>
      <sz val="10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 wrapText="1"/>
    </xf>
    <xf numFmtId="17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quotePrefix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17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4" fontId="1" fillId="0" borderId="0" xfId="0" applyNumberFormat="1" applyFont="1" applyFill="1" applyBorder="1" applyAlignment="1">
      <alignment horizontal="center" vertical="center" wrapText="1"/>
    </xf>
    <xf numFmtId="17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quotePrefix="1" applyNumberFormat="1" applyFont="1" applyFill="1" applyBorder="1" applyAlignment="1">
      <alignment horizontal="center" vertical="center"/>
    </xf>
    <xf numFmtId="49" fontId="1" fillId="0" borderId="0" xfId="0" quotePrefix="1" applyNumberFormat="1" applyFont="1" applyFill="1" applyBorder="1" applyAlignment="1">
      <alignment horizontal="center" vertical="center" wrapText="1"/>
    </xf>
    <xf numFmtId="1" fontId="1" fillId="0" borderId="0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1" fontId="1" fillId="0" borderId="0" xfId="0" quotePrefix="1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166" fontId="1" fillId="0" borderId="0" xfId="0" quotePrefix="1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166" fontId="1" fillId="0" borderId="0" xfId="0" applyNumberFormat="1" applyFont="1" applyFill="1" applyBorder="1" applyAlignment="1">
      <alignment horizontal="center" vertical="center"/>
    </xf>
    <xf numFmtId="6" fontId="1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center" vertical="center"/>
    </xf>
    <xf numFmtId="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quotePrefix="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/>
    </xf>
    <xf numFmtId="0" fontId="1" fillId="0" borderId="0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2"/>
  <sheetViews>
    <sheetView tabSelected="1" workbookViewId="0">
      <pane ySplit="5" topLeftCell="A6" activePane="bottomLeft" state="frozen"/>
      <selection pane="bottomLeft" sqref="A1:K1"/>
    </sheetView>
  </sheetViews>
  <sheetFormatPr defaultRowHeight="12.75" customHeight="1" x14ac:dyDescent="0.2"/>
  <cols>
    <col min="1" max="1" width="5.5703125" style="1" customWidth="1"/>
    <col min="2" max="2" width="4.85546875" style="1" customWidth="1"/>
    <col min="3" max="3" width="22" style="1" customWidth="1"/>
    <col min="4" max="4" width="12.5703125" style="32" bestFit="1" customWidth="1"/>
    <col min="5" max="5" width="18.28515625" style="1" customWidth="1"/>
    <col min="6" max="6" width="14.140625" style="3" customWidth="1"/>
    <col min="7" max="7" width="8.42578125" style="4" bestFit="1" customWidth="1"/>
    <col min="8" max="8" width="11.28515625" style="7" customWidth="1"/>
    <col min="9" max="9" width="10" style="1" customWidth="1"/>
    <col min="10" max="10" width="15.140625" style="1" customWidth="1"/>
    <col min="11" max="11" width="6.5703125" style="6" customWidth="1"/>
    <col min="12" max="16384" width="9.140625" style="1"/>
  </cols>
  <sheetData>
    <row r="1" spans="1:11" ht="12.75" customHeight="1" x14ac:dyDescent="0.2">
      <c r="A1" s="40" t="s">
        <v>144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3" spans="1:11" ht="12.75" customHeight="1" x14ac:dyDescent="0.25">
      <c r="D3" s="2" t="s">
        <v>88</v>
      </c>
      <c r="F3" s="3" t="s">
        <v>140</v>
      </c>
      <c r="G3" s="4" t="s">
        <v>142</v>
      </c>
      <c r="H3" s="5" t="s">
        <v>50</v>
      </c>
    </row>
    <row r="4" spans="1:11" ht="12.75" customHeight="1" x14ac:dyDescent="0.25">
      <c r="D4" s="2" t="s">
        <v>94</v>
      </c>
      <c r="F4" s="3" t="s">
        <v>2</v>
      </c>
      <c r="G4" s="4" t="s">
        <v>71</v>
      </c>
      <c r="H4" s="7" t="s">
        <v>51</v>
      </c>
    </row>
    <row r="5" spans="1:11" s="8" customFormat="1" ht="12.75" customHeight="1" x14ac:dyDescent="0.25">
      <c r="A5" s="8" t="s">
        <v>70</v>
      </c>
      <c r="B5" s="9" t="s">
        <v>0</v>
      </c>
      <c r="C5" s="10" t="s">
        <v>91</v>
      </c>
      <c r="D5" s="11" t="s">
        <v>138</v>
      </c>
      <c r="E5" s="12" t="s">
        <v>1</v>
      </c>
      <c r="F5" s="12" t="s">
        <v>141</v>
      </c>
      <c r="G5" s="13" t="s">
        <v>143</v>
      </c>
      <c r="H5" s="14" t="s">
        <v>3</v>
      </c>
      <c r="I5" s="12" t="s">
        <v>95</v>
      </c>
      <c r="J5" s="12" t="s">
        <v>53</v>
      </c>
      <c r="K5" s="15" t="s">
        <v>54</v>
      </c>
    </row>
    <row r="6" spans="1:11" ht="14.25" x14ac:dyDescent="0.25">
      <c r="A6" s="1">
        <v>1</v>
      </c>
      <c r="B6" s="1" t="s">
        <v>4</v>
      </c>
      <c r="C6" s="16" t="s">
        <v>5</v>
      </c>
      <c r="D6" s="2">
        <v>2057114</v>
      </c>
      <c r="E6" s="17" t="s">
        <v>93</v>
      </c>
      <c r="F6" s="3" t="s">
        <v>109</v>
      </c>
      <c r="G6" s="18">
        <v>42277</v>
      </c>
      <c r="H6" s="19" t="s">
        <v>119</v>
      </c>
      <c r="I6" s="1" t="s">
        <v>52</v>
      </c>
      <c r="J6" s="1" t="s">
        <v>58</v>
      </c>
      <c r="K6" s="6">
        <v>72</v>
      </c>
    </row>
    <row r="7" spans="1:11" ht="14.25" x14ac:dyDescent="0.2">
      <c r="A7" s="1">
        <v>1</v>
      </c>
      <c r="B7" s="1" t="s">
        <v>4</v>
      </c>
      <c r="C7" s="37" t="s">
        <v>14</v>
      </c>
      <c r="D7" s="32">
        <v>831115</v>
      </c>
      <c r="E7" s="1" t="s">
        <v>78</v>
      </c>
      <c r="F7" s="41" t="s">
        <v>108</v>
      </c>
      <c r="G7" s="4">
        <v>42643</v>
      </c>
      <c r="H7" s="20" t="s">
        <v>137</v>
      </c>
      <c r="I7" s="1" t="s">
        <v>56</v>
      </c>
      <c r="J7" s="23" t="s">
        <v>136</v>
      </c>
      <c r="K7" s="6">
        <v>9</v>
      </c>
    </row>
    <row r="8" spans="1:11" ht="14.25" x14ac:dyDescent="0.25">
      <c r="A8" s="1">
        <v>1</v>
      </c>
      <c r="B8" s="1" t="s">
        <v>4</v>
      </c>
      <c r="C8" s="16" t="s">
        <v>39</v>
      </c>
      <c r="D8" s="2">
        <f>124663/11</f>
        <v>11333</v>
      </c>
      <c r="E8" s="17" t="s">
        <v>11</v>
      </c>
      <c r="F8" s="41" t="s">
        <v>96</v>
      </c>
      <c r="G8" s="4">
        <v>42308</v>
      </c>
      <c r="H8" s="20" t="s">
        <v>116</v>
      </c>
      <c r="I8" s="17" t="s">
        <v>55</v>
      </c>
      <c r="J8" s="17" t="s">
        <v>62</v>
      </c>
      <c r="K8" s="6">
        <v>6</v>
      </c>
    </row>
    <row r="9" spans="1:11" ht="14.25" x14ac:dyDescent="0.25">
      <c r="A9" s="1">
        <v>1</v>
      </c>
      <c r="B9" s="1" t="s">
        <v>4</v>
      </c>
      <c r="C9" s="16" t="s">
        <v>42</v>
      </c>
      <c r="D9" s="2">
        <f>124663/11</f>
        <v>11333</v>
      </c>
      <c r="E9" s="17" t="s">
        <v>11</v>
      </c>
      <c r="F9" s="41" t="s">
        <v>96</v>
      </c>
      <c r="G9" s="4">
        <v>42308</v>
      </c>
      <c r="H9" s="20" t="s">
        <v>116</v>
      </c>
      <c r="I9" s="17" t="s">
        <v>55</v>
      </c>
      <c r="J9" s="17" t="s">
        <v>62</v>
      </c>
      <c r="K9" s="6">
        <v>6</v>
      </c>
    </row>
    <row r="10" spans="1:11" ht="14.25" x14ac:dyDescent="0.25">
      <c r="A10" s="1">
        <v>1</v>
      </c>
      <c r="B10" s="1" t="s">
        <v>4</v>
      </c>
      <c r="C10" s="16" t="s">
        <v>15</v>
      </c>
      <c r="D10" s="2">
        <v>145734</v>
      </c>
      <c r="E10" s="1" t="s">
        <v>92</v>
      </c>
      <c r="F10" s="41" t="s">
        <v>106</v>
      </c>
      <c r="G10" s="4">
        <v>42035</v>
      </c>
      <c r="H10" s="19" t="s">
        <v>124</v>
      </c>
      <c r="I10" s="1" t="s">
        <v>59</v>
      </c>
      <c r="J10" s="1" t="s">
        <v>122</v>
      </c>
      <c r="K10" s="21" t="s">
        <v>121</v>
      </c>
    </row>
    <row r="11" spans="1:11" ht="12.75" customHeight="1" x14ac:dyDescent="0.25">
      <c r="A11" s="1">
        <v>1</v>
      </c>
      <c r="B11" s="1" t="s">
        <v>4</v>
      </c>
      <c r="C11" s="16" t="s">
        <v>16</v>
      </c>
      <c r="D11" s="2">
        <v>1031793</v>
      </c>
      <c r="E11" s="1" t="s">
        <v>78</v>
      </c>
      <c r="F11" s="3" t="s">
        <v>107</v>
      </c>
      <c r="G11" s="18">
        <v>42643</v>
      </c>
      <c r="H11" s="19" t="s">
        <v>134</v>
      </c>
      <c r="I11" s="1" t="s">
        <v>56</v>
      </c>
      <c r="J11" s="1" t="s">
        <v>79</v>
      </c>
      <c r="K11" s="6">
        <v>9</v>
      </c>
    </row>
    <row r="12" spans="1:11" ht="12.75" customHeight="1" x14ac:dyDescent="0.25">
      <c r="A12" s="1">
        <v>1</v>
      </c>
      <c r="B12" s="1" t="s">
        <v>4</v>
      </c>
      <c r="C12" s="16" t="s">
        <v>26</v>
      </c>
      <c r="D12" s="2">
        <v>152902</v>
      </c>
      <c r="E12" s="17" t="s">
        <v>6</v>
      </c>
      <c r="F12" s="41" t="s">
        <v>98</v>
      </c>
      <c r="G12" s="4">
        <v>42338</v>
      </c>
      <c r="H12" s="20" t="s">
        <v>128</v>
      </c>
      <c r="I12" s="17" t="s">
        <v>63</v>
      </c>
      <c r="J12" s="17" t="s">
        <v>64</v>
      </c>
      <c r="K12" s="6">
        <v>8</v>
      </c>
    </row>
    <row r="13" spans="1:11" ht="12.75" customHeight="1" x14ac:dyDescent="0.25">
      <c r="A13" s="1">
        <v>1</v>
      </c>
      <c r="B13" s="1" t="s">
        <v>4</v>
      </c>
      <c r="C13" s="16" t="s">
        <v>27</v>
      </c>
      <c r="D13" s="2">
        <v>5452</v>
      </c>
      <c r="E13" s="17" t="s">
        <v>7</v>
      </c>
      <c r="F13" s="41" t="s">
        <v>97</v>
      </c>
      <c r="G13" s="4">
        <v>42643</v>
      </c>
      <c r="H13" s="20" t="s">
        <v>135</v>
      </c>
      <c r="I13" s="17" t="s">
        <v>59</v>
      </c>
      <c r="J13" s="17" t="s">
        <v>67</v>
      </c>
      <c r="K13" s="6">
        <v>3</v>
      </c>
    </row>
    <row r="14" spans="1:11" ht="12.75" customHeight="1" x14ac:dyDescent="0.25">
      <c r="A14" s="1">
        <v>1</v>
      </c>
      <c r="B14" s="1" t="s">
        <v>4</v>
      </c>
      <c r="C14" s="16" t="s">
        <v>72</v>
      </c>
      <c r="D14" s="2">
        <v>86247</v>
      </c>
      <c r="E14" s="1" t="s">
        <v>118</v>
      </c>
      <c r="F14" s="41" t="s">
        <v>99</v>
      </c>
      <c r="G14" s="4">
        <v>42521</v>
      </c>
      <c r="H14" s="19" t="s">
        <v>130</v>
      </c>
      <c r="I14" s="1" t="s">
        <v>69</v>
      </c>
      <c r="J14" s="1" t="s">
        <v>67</v>
      </c>
      <c r="K14" s="6">
        <v>3</v>
      </c>
    </row>
    <row r="15" spans="1:11" ht="12.75" customHeight="1" x14ac:dyDescent="0.25">
      <c r="A15" s="1">
        <v>1</v>
      </c>
      <c r="B15" s="1" t="s">
        <v>4</v>
      </c>
      <c r="C15" s="16" t="s">
        <v>17</v>
      </c>
      <c r="D15" s="2">
        <v>152902</v>
      </c>
      <c r="E15" s="17" t="s">
        <v>6</v>
      </c>
      <c r="F15" s="41" t="s">
        <v>98</v>
      </c>
      <c r="G15" s="4">
        <v>42338</v>
      </c>
      <c r="H15" s="20" t="s">
        <v>128</v>
      </c>
      <c r="I15" s="17" t="s">
        <v>63</v>
      </c>
      <c r="J15" s="17" t="s">
        <v>64</v>
      </c>
      <c r="K15" s="6">
        <v>8</v>
      </c>
    </row>
    <row r="16" spans="1:11" ht="12.75" customHeight="1" x14ac:dyDescent="0.25">
      <c r="A16" s="1">
        <v>1</v>
      </c>
      <c r="B16" s="1" t="s">
        <v>4</v>
      </c>
      <c r="C16" s="16" t="s">
        <v>28</v>
      </c>
      <c r="D16" s="2">
        <f>4827052/9*4</f>
        <v>2145356.4444444445</v>
      </c>
      <c r="E16" s="17" t="s">
        <v>93</v>
      </c>
      <c r="F16" s="41" t="s">
        <v>101</v>
      </c>
      <c r="G16" s="4">
        <v>42124</v>
      </c>
      <c r="H16" s="20" t="s">
        <v>87</v>
      </c>
      <c r="I16" s="17" t="s">
        <v>57</v>
      </c>
      <c r="J16" s="17" t="s">
        <v>58</v>
      </c>
      <c r="K16" s="21" t="s">
        <v>131</v>
      </c>
    </row>
    <row r="17" spans="1:11" ht="12.75" customHeight="1" x14ac:dyDescent="0.25">
      <c r="A17" s="1">
        <v>1</v>
      </c>
      <c r="B17" s="1" t="s">
        <v>4</v>
      </c>
      <c r="C17" s="16" t="s">
        <v>76</v>
      </c>
      <c r="D17" s="2">
        <v>188760</v>
      </c>
      <c r="E17" s="1" t="s">
        <v>132</v>
      </c>
      <c r="F17" s="42" t="s">
        <v>82</v>
      </c>
      <c r="G17" s="4">
        <v>42185</v>
      </c>
      <c r="H17" s="19" t="s">
        <v>133</v>
      </c>
      <c r="I17" s="1" t="s">
        <v>83</v>
      </c>
      <c r="J17" s="1" t="s">
        <v>84</v>
      </c>
      <c r="K17" s="6">
        <v>4</v>
      </c>
    </row>
    <row r="18" spans="1:11" ht="12.75" customHeight="1" x14ac:dyDescent="0.25">
      <c r="A18" s="1">
        <v>1</v>
      </c>
      <c r="B18" s="1" t="s">
        <v>4</v>
      </c>
      <c r="C18" s="16" t="s">
        <v>29</v>
      </c>
      <c r="D18" s="2">
        <v>75391</v>
      </c>
      <c r="E18" s="1" t="s">
        <v>92</v>
      </c>
      <c r="F18" s="3" t="s">
        <v>102</v>
      </c>
      <c r="G18" s="4">
        <v>42035</v>
      </c>
      <c r="H18" s="19" t="s">
        <v>123</v>
      </c>
      <c r="I18" s="1" t="s">
        <v>59</v>
      </c>
      <c r="J18" s="1" t="s">
        <v>122</v>
      </c>
      <c r="K18" s="21" t="s">
        <v>121</v>
      </c>
    </row>
    <row r="19" spans="1:11" ht="12.75" customHeight="1" x14ac:dyDescent="0.25">
      <c r="A19" s="1">
        <v>1</v>
      </c>
      <c r="B19" s="1" t="s">
        <v>4</v>
      </c>
      <c r="C19" s="22" t="s">
        <v>8</v>
      </c>
      <c r="D19" s="2">
        <v>28889</v>
      </c>
      <c r="E19" s="1" t="s">
        <v>92</v>
      </c>
      <c r="F19" s="3" t="s">
        <v>115</v>
      </c>
      <c r="G19" s="4">
        <v>43373</v>
      </c>
      <c r="H19" s="20" t="s">
        <v>139</v>
      </c>
      <c r="I19" s="1" t="s">
        <v>59</v>
      </c>
      <c r="J19" s="1" t="s">
        <v>61</v>
      </c>
      <c r="K19" s="6">
        <v>5</v>
      </c>
    </row>
    <row r="20" spans="1:11" ht="12.75" customHeight="1" x14ac:dyDescent="0.25">
      <c r="A20" s="1">
        <v>1</v>
      </c>
      <c r="B20" s="1" t="s">
        <v>4</v>
      </c>
      <c r="C20" s="16" t="s">
        <v>30</v>
      </c>
      <c r="D20" s="2">
        <v>12309</v>
      </c>
      <c r="E20" s="17" t="s">
        <v>7</v>
      </c>
      <c r="F20" s="41" t="s">
        <v>97</v>
      </c>
      <c r="G20" s="4">
        <v>42643</v>
      </c>
      <c r="H20" s="20" t="s">
        <v>135</v>
      </c>
      <c r="I20" s="17" t="s">
        <v>59</v>
      </c>
      <c r="J20" s="17" t="s">
        <v>67</v>
      </c>
      <c r="K20" s="6">
        <v>3</v>
      </c>
    </row>
    <row r="21" spans="1:11" ht="12.75" customHeight="1" x14ac:dyDescent="0.25">
      <c r="A21" s="1">
        <v>1</v>
      </c>
      <c r="B21" s="1" t="s">
        <v>4</v>
      </c>
      <c r="C21" s="16" t="s">
        <v>18</v>
      </c>
      <c r="D21" s="2">
        <v>269189</v>
      </c>
      <c r="E21" s="17" t="s">
        <v>125</v>
      </c>
      <c r="F21" s="3" t="s">
        <v>111</v>
      </c>
      <c r="G21" s="4">
        <v>42035</v>
      </c>
      <c r="H21" s="19" t="s">
        <v>81</v>
      </c>
      <c r="I21" s="17" t="s">
        <v>52</v>
      </c>
      <c r="J21" s="17" t="s">
        <v>68</v>
      </c>
      <c r="K21" s="6">
        <v>6</v>
      </c>
    </row>
    <row r="22" spans="1:11" ht="12.75" customHeight="1" x14ac:dyDescent="0.25">
      <c r="A22" s="1">
        <v>1</v>
      </c>
      <c r="B22" s="1" t="s">
        <v>4</v>
      </c>
      <c r="C22" s="16" t="s">
        <v>31</v>
      </c>
      <c r="D22" s="2">
        <f>4827052/9*1</f>
        <v>536339.11111111112</v>
      </c>
      <c r="E22" s="17" t="s">
        <v>93</v>
      </c>
      <c r="F22" s="3" t="s">
        <v>101</v>
      </c>
      <c r="G22" s="4">
        <v>42124</v>
      </c>
      <c r="H22" s="20" t="s">
        <v>87</v>
      </c>
      <c r="I22" s="17" t="s">
        <v>59</v>
      </c>
      <c r="J22" s="17" t="s">
        <v>58</v>
      </c>
      <c r="K22" s="21" t="s">
        <v>131</v>
      </c>
    </row>
    <row r="23" spans="1:11" ht="12.75" customHeight="1" x14ac:dyDescent="0.25">
      <c r="A23" s="1">
        <v>1</v>
      </c>
      <c r="B23" s="1" t="s">
        <v>4</v>
      </c>
      <c r="C23" s="16" t="s">
        <v>19</v>
      </c>
      <c r="D23" s="2">
        <v>112459</v>
      </c>
      <c r="E23" s="1" t="s">
        <v>118</v>
      </c>
      <c r="F23" s="3" t="s">
        <v>100</v>
      </c>
      <c r="G23" s="4">
        <v>42521</v>
      </c>
      <c r="H23" s="19" t="s">
        <v>130</v>
      </c>
      <c r="I23" s="1" t="s">
        <v>63</v>
      </c>
      <c r="J23" s="1" t="s">
        <v>61</v>
      </c>
      <c r="K23" s="6">
        <v>5</v>
      </c>
    </row>
    <row r="24" spans="1:11" ht="12.75" customHeight="1" x14ac:dyDescent="0.25">
      <c r="A24" s="1">
        <v>1</v>
      </c>
      <c r="B24" s="1" t="s">
        <v>4</v>
      </c>
      <c r="C24" s="16" t="s">
        <v>20</v>
      </c>
      <c r="D24" s="2">
        <v>151773</v>
      </c>
      <c r="E24" s="17" t="s">
        <v>9</v>
      </c>
      <c r="F24" s="3" t="s">
        <v>103</v>
      </c>
      <c r="G24" s="4">
        <v>42308</v>
      </c>
      <c r="H24" s="19" t="s">
        <v>75</v>
      </c>
      <c r="I24" s="17" t="s">
        <v>65</v>
      </c>
      <c r="J24" s="17" t="s">
        <v>62</v>
      </c>
      <c r="K24" s="6">
        <v>6</v>
      </c>
    </row>
    <row r="25" spans="1:11" ht="12.75" customHeight="1" x14ac:dyDescent="0.25">
      <c r="A25" s="1">
        <v>1</v>
      </c>
      <c r="B25" s="1" t="s">
        <v>4</v>
      </c>
      <c r="C25" s="16" t="s">
        <v>10</v>
      </c>
      <c r="D25" s="2">
        <v>205232</v>
      </c>
      <c r="E25" s="1" t="s">
        <v>92</v>
      </c>
      <c r="F25" s="41" t="s">
        <v>114</v>
      </c>
      <c r="G25" s="4">
        <v>42277</v>
      </c>
      <c r="H25" s="20" t="s">
        <v>139</v>
      </c>
      <c r="I25" s="1" t="s">
        <v>59</v>
      </c>
      <c r="J25" s="1" t="s">
        <v>64</v>
      </c>
      <c r="K25" s="6">
        <v>9</v>
      </c>
    </row>
    <row r="26" spans="1:11" ht="12.75" customHeight="1" x14ac:dyDescent="0.25">
      <c r="A26" s="1">
        <v>1</v>
      </c>
      <c r="B26" s="1" t="s">
        <v>4</v>
      </c>
      <c r="C26" s="16" t="s">
        <v>43</v>
      </c>
      <c r="D26" s="2">
        <f>124663/11</f>
        <v>11333</v>
      </c>
      <c r="E26" s="17" t="s">
        <v>11</v>
      </c>
      <c r="F26" s="41" t="s">
        <v>96</v>
      </c>
      <c r="G26" s="4">
        <v>42308</v>
      </c>
      <c r="H26" s="20" t="s">
        <v>116</v>
      </c>
      <c r="I26" s="17" t="s">
        <v>55</v>
      </c>
      <c r="J26" s="17" t="s">
        <v>62</v>
      </c>
      <c r="K26" s="6">
        <v>6</v>
      </c>
    </row>
    <row r="27" spans="1:11" ht="12.75" customHeight="1" x14ac:dyDescent="0.25">
      <c r="A27" s="1">
        <v>1</v>
      </c>
      <c r="B27" s="1" t="s">
        <v>4</v>
      </c>
      <c r="C27" s="16" t="s">
        <v>12</v>
      </c>
      <c r="D27" s="2">
        <v>102300</v>
      </c>
      <c r="E27" s="23" t="s">
        <v>73</v>
      </c>
      <c r="F27" s="3" t="s">
        <v>112</v>
      </c>
      <c r="G27" s="4">
        <v>41943</v>
      </c>
      <c r="H27" s="19" t="s">
        <v>80</v>
      </c>
      <c r="I27" s="23" t="s">
        <v>63</v>
      </c>
      <c r="J27" s="24" t="s">
        <v>85</v>
      </c>
      <c r="K27" s="25" t="s">
        <v>120</v>
      </c>
    </row>
    <row r="28" spans="1:11" ht="12.75" customHeight="1" x14ac:dyDescent="0.25">
      <c r="A28" s="1">
        <v>1</v>
      </c>
      <c r="B28" s="1" t="s">
        <v>4</v>
      </c>
      <c r="C28" s="16" t="s">
        <v>35</v>
      </c>
      <c r="D28" s="2">
        <v>47361</v>
      </c>
      <c r="E28" s="1" t="s">
        <v>6</v>
      </c>
      <c r="F28" s="3" t="s">
        <v>104</v>
      </c>
      <c r="G28" s="4">
        <v>42613</v>
      </c>
      <c r="H28" s="20" t="s">
        <v>77</v>
      </c>
      <c r="I28" s="1" t="s">
        <v>63</v>
      </c>
      <c r="J28" s="1" t="s">
        <v>64</v>
      </c>
      <c r="K28" s="6">
        <v>9</v>
      </c>
    </row>
    <row r="29" spans="1:11" ht="12.75" customHeight="1" x14ac:dyDescent="0.25">
      <c r="A29" s="1">
        <v>1</v>
      </c>
      <c r="B29" s="1" t="s">
        <v>4</v>
      </c>
      <c r="C29" s="16" t="s">
        <v>32</v>
      </c>
      <c r="D29" s="2">
        <f>206198/2</f>
        <v>103099</v>
      </c>
      <c r="E29" s="17" t="s">
        <v>125</v>
      </c>
      <c r="F29" s="3" t="s">
        <v>111</v>
      </c>
      <c r="G29" s="4">
        <v>42035</v>
      </c>
      <c r="H29" s="19" t="s">
        <v>81</v>
      </c>
      <c r="I29" s="1" t="s">
        <v>25</v>
      </c>
      <c r="J29" s="1" t="s">
        <v>126</v>
      </c>
      <c r="K29" s="21" t="s">
        <v>127</v>
      </c>
    </row>
    <row r="30" spans="1:11" ht="12.75" customHeight="1" x14ac:dyDescent="0.25">
      <c r="A30" s="1">
        <v>1</v>
      </c>
      <c r="B30" s="1" t="s">
        <v>4</v>
      </c>
      <c r="C30" s="16" t="s">
        <v>33</v>
      </c>
      <c r="D30" s="2">
        <f>206198/2</f>
        <v>103099</v>
      </c>
      <c r="E30" s="17" t="s">
        <v>125</v>
      </c>
      <c r="F30" s="3" t="s">
        <v>111</v>
      </c>
      <c r="G30" s="4">
        <v>42035</v>
      </c>
      <c r="H30" s="19" t="s">
        <v>81</v>
      </c>
      <c r="I30" s="1" t="s">
        <v>25</v>
      </c>
      <c r="J30" s="1" t="s">
        <v>126</v>
      </c>
      <c r="K30" s="21" t="s">
        <v>127</v>
      </c>
    </row>
    <row r="31" spans="1:11" ht="12.75" customHeight="1" x14ac:dyDescent="0.25">
      <c r="A31" s="1">
        <v>1</v>
      </c>
      <c r="B31" s="1" t="s">
        <v>4</v>
      </c>
      <c r="C31" s="16" t="s">
        <v>34</v>
      </c>
      <c r="D31" s="2">
        <v>47361</v>
      </c>
      <c r="E31" s="1" t="s">
        <v>6</v>
      </c>
      <c r="F31" s="3" t="s">
        <v>104</v>
      </c>
      <c r="G31" s="4">
        <v>42613</v>
      </c>
      <c r="H31" s="20" t="s">
        <v>77</v>
      </c>
      <c r="I31" s="1" t="s">
        <v>63</v>
      </c>
      <c r="J31" s="1" t="s">
        <v>64</v>
      </c>
      <c r="K31" s="6">
        <v>9</v>
      </c>
    </row>
    <row r="32" spans="1:11" ht="12.75" customHeight="1" x14ac:dyDescent="0.25">
      <c r="A32" s="1">
        <v>1</v>
      </c>
      <c r="B32" s="1" t="s">
        <v>4</v>
      </c>
      <c r="C32" s="16" t="s">
        <v>40</v>
      </c>
      <c r="D32" s="2">
        <f>124663/11</f>
        <v>11333</v>
      </c>
      <c r="E32" s="17" t="s">
        <v>11</v>
      </c>
      <c r="F32" s="41" t="s">
        <v>96</v>
      </c>
      <c r="G32" s="4">
        <v>42308</v>
      </c>
      <c r="H32" s="20" t="s">
        <v>116</v>
      </c>
      <c r="I32" s="17" t="s">
        <v>55</v>
      </c>
      <c r="J32" s="17" t="s">
        <v>62</v>
      </c>
      <c r="K32" s="6">
        <v>6</v>
      </c>
    </row>
    <row r="33" spans="1:11" ht="12.75" customHeight="1" x14ac:dyDescent="0.25">
      <c r="A33" s="1">
        <v>1</v>
      </c>
      <c r="B33" s="1" t="s">
        <v>4</v>
      </c>
      <c r="C33" s="16" t="s">
        <v>21</v>
      </c>
      <c r="D33" s="2">
        <v>320491</v>
      </c>
      <c r="E33" s="1" t="s">
        <v>78</v>
      </c>
      <c r="F33" s="3" t="s">
        <v>107</v>
      </c>
      <c r="G33" s="18">
        <v>42643</v>
      </c>
      <c r="H33" s="19" t="s">
        <v>134</v>
      </c>
      <c r="I33" s="1" t="s">
        <v>56</v>
      </c>
      <c r="J33" s="1" t="s">
        <v>79</v>
      </c>
      <c r="K33" s="6">
        <v>9</v>
      </c>
    </row>
    <row r="34" spans="1:11" ht="12.75" customHeight="1" x14ac:dyDescent="0.25">
      <c r="A34" s="1">
        <v>1</v>
      </c>
      <c r="B34" s="1" t="s">
        <v>4</v>
      </c>
      <c r="C34" s="16" t="s">
        <v>41</v>
      </c>
      <c r="D34" s="2">
        <f>124663/11</f>
        <v>11333</v>
      </c>
      <c r="E34" s="17" t="s">
        <v>11</v>
      </c>
      <c r="F34" s="41" t="s">
        <v>96</v>
      </c>
      <c r="G34" s="4">
        <v>42308</v>
      </c>
      <c r="H34" s="20" t="s">
        <v>116</v>
      </c>
      <c r="I34" s="17" t="s">
        <v>55</v>
      </c>
      <c r="J34" s="17" t="s">
        <v>62</v>
      </c>
      <c r="K34" s="6">
        <v>6</v>
      </c>
    </row>
    <row r="35" spans="1:11" ht="12.75" customHeight="1" x14ac:dyDescent="0.25">
      <c r="A35" s="1">
        <v>1</v>
      </c>
      <c r="B35" s="1" t="s">
        <v>4</v>
      </c>
      <c r="C35" s="16" t="s">
        <v>22</v>
      </c>
      <c r="D35" s="2">
        <v>185721</v>
      </c>
      <c r="E35" s="1" t="s">
        <v>92</v>
      </c>
      <c r="F35" s="3" t="s">
        <v>102</v>
      </c>
      <c r="G35" s="4">
        <v>42035</v>
      </c>
      <c r="H35" s="19" t="s">
        <v>74</v>
      </c>
      <c r="I35" s="1" t="s">
        <v>59</v>
      </c>
      <c r="J35" s="1" t="s">
        <v>122</v>
      </c>
      <c r="K35" s="21" t="s">
        <v>121</v>
      </c>
    </row>
    <row r="36" spans="1:11" ht="12.75" customHeight="1" x14ac:dyDescent="0.25">
      <c r="A36" s="1">
        <v>1</v>
      </c>
      <c r="B36" s="1" t="s">
        <v>4</v>
      </c>
      <c r="C36" s="16" t="s">
        <v>36</v>
      </c>
      <c r="D36" s="2">
        <f>3476579/2</f>
        <v>1738289.5</v>
      </c>
      <c r="E36" s="17" t="s">
        <v>93</v>
      </c>
      <c r="F36" s="41" t="s">
        <v>101</v>
      </c>
      <c r="G36" s="4">
        <v>42124</v>
      </c>
      <c r="H36" s="20" t="s">
        <v>87</v>
      </c>
      <c r="I36" s="1" t="s">
        <v>60</v>
      </c>
      <c r="J36" s="1" t="s">
        <v>58</v>
      </c>
      <c r="K36" s="21" t="s">
        <v>131</v>
      </c>
    </row>
    <row r="37" spans="1:11" ht="12.75" customHeight="1" x14ac:dyDescent="0.25">
      <c r="A37" s="1">
        <v>1</v>
      </c>
      <c r="B37" s="1" t="s">
        <v>4</v>
      </c>
      <c r="C37" s="16" t="s">
        <v>23</v>
      </c>
      <c r="D37" s="2">
        <v>80647</v>
      </c>
      <c r="E37" s="17" t="s">
        <v>117</v>
      </c>
      <c r="F37" s="3" t="s">
        <v>110</v>
      </c>
      <c r="G37" s="4">
        <v>42428</v>
      </c>
      <c r="H37" s="20" t="s">
        <v>129</v>
      </c>
      <c r="I37" s="17" t="s">
        <v>66</v>
      </c>
      <c r="J37" s="17" t="s">
        <v>67</v>
      </c>
      <c r="K37" s="6">
        <v>3</v>
      </c>
    </row>
    <row r="38" spans="1:11" ht="12.75" customHeight="1" x14ac:dyDescent="0.25">
      <c r="A38" s="1">
        <v>1</v>
      </c>
      <c r="B38" s="1" t="s">
        <v>4</v>
      </c>
      <c r="C38" s="16" t="s">
        <v>44</v>
      </c>
      <c r="D38" s="2">
        <f>124663/11</f>
        <v>11333</v>
      </c>
      <c r="E38" s="17" t="s">
        <v>11</v>
      </c>
      <c r="F38" s="41" t="s">
        <v>96</v>
      </c>
      <c r="G38" s="4">
        <v>42308</v>
      </c>
      <c r="H38" s="20" t="s">
        <v>116</v>
      </c>
      <c r="I38" s="17" t="s">
        <v>55</v>
      </c>
      <c r="J38" s="17" t="s">
        <v>62</v>
      </c>
      <c r="K38" s="6">
        <v>6</v>
      </c>
    </row>
    <row r="39" spans="1:11" ht="12.75" customHeight="1" x14ac:dyDescent="0.25">
      <c r="A39" s="1">
        <v>1</v>
      </c>
      <c r="B39" s="1" t="s">
        <v>4</v>
      </c>
      <c r="C39" s="16" t="s">
        <v>45</v>
      </c>
      <c r="D39" s="2">
        <f>124663/11</f>
        <v>11333</v>
      </c>
      <c r="E39" s="17" t="s">
        <v>11</v>
      </c>
      <c r="F39" s="41" t="s">
        <v>96</v>
      </c>
      <c r="G39" s="4">
        <v>42308</v>
      </c>
      <c r="H39" s="20" t="s">
        <v>116</v>
      </c>
      <c r="I39" s="17" t="s">
        <v>55</v>
      </c>
      <c r="J39" s="17" t="s">
        <v>62</v>
      </c>
      <c r="K39" s="6">
        <v>6</v>
      </c>
    </row>
    <row r="40" spans="1:11" ht="12.75" customHeight="1" x14ac:dyDescent="0.25">
      <c r="A40" s="1">
        <v>1</v>
      </c>
      <c r="B40" s="1" t="s">
        <v>4</v>
      </c>
      <c r="C40" s="16" t="s">
        <v>13</v>
      </c>
      <c r="D40" s="2">
        <v>76416</v>
      </c>
      <c r="E40" s="23" t="s">
        <v>6</v>
      </c>
      <c r="F40" s="43" t="s">
        <v>113</v>
      </c>
      <c r="G40" s="4">
        <v>41943</v>
      </c>
      <c r="H40" s="19" t="s">
        <v>80</v>
      </c>
      <c r="I40" s="23" t="s">
        <v>63</v>
      </c>
      <c r="J40" s="23" t="s">
        <v>64</v>
      </c>
      <c r="K40" s="26">
        <v>9</v>
      </c>
    </row>
    <row r="41" spans="1:11" ht="14.25" x14ac:dyDescent="0.25">
      <c r="A41" s="1">
        <v>1</v>
      </c>
      <c r="B41" s="1" t="s">
        <v>4</v>
      </c>
      <c r="C41" s="16" t="s">
        <v>46</v>
      </c>
      <c r="D41" s="2">
        <f>124663/11</f>
        <v>11333</v>
      </c>
      <c r="E41" s="17" t="s">
        <v>11</v>
      </c>
      <c r="F41" s="41" t="s">
        <v>96</v>
      </c>
      <c r="G41" s="4">
        <v>42308</v>
      </c>
      <c r="H41" s="20" t="s">
        <v>116</v>
      </c>
      <c r="I41" s="17" t="s">
        <v>55</v>
      </c>
      <c r="J41" s="17" t="s">
        <v>62</v>
      </c>
      <c r="K41" s="6">
        <v>6</v>
      </c>
    </row>
    <row r="42" spans="1:11" ht="14.25" x14ac:dyDescent="0.25">
      <c r="A42" s="1">
        <v>1</v>
      </c>
      <c r="B42" s="1" t="s">
        <v>4</v>
      </c>
      <c r="C42" s="27" t="s">
        <v>86</v>
      </c>
      <c r="D42" s="28">
        <v>93080</v>
      </c>
      <c r="E42" s="3" t="s">
        <v>90</v>
      </c>
      <c r="F42" s="41" t="s">
        <v>105</v>
      </c>
      <c r="G42" s="4">
        <v>42277</v>
      </c>
      <c r="H42" s="20" t="s">
        <v>89</v>
      </c>
      <c r="I42" s="3" t="s">
        <v>52</v>
      </c>
      <c r="J42" s="3" t="s">
        <v>64</v>
      </c>
      <c r="K42" s="6">
        <v>9</v>
      </c>
    </row>
    <row r="43" spans="1:11" ht="12.75" customHeight="1" x14ac:dyDescent="0.25">
      <c r="A43" s="1">
        <v>1</v>
      </c>
      <c r="B43" s="1" t="s">
        <v>4</v>
      </c>
      <c r="C43" s="16" t="s">
        <v>24</v>
      </c>
      <c r="D43" s="2">
        <v>135576</v>
      </c>
      <c r="E43" s="1" t="s">
        <v>92</v>
      </c>
      <c r="F43" s="3" t="s">
        <v>106</v>
      </c>
      <c r="G43" s="4">
        <v>42035</v>
      </c>
      <c r="H43" s="19" t="s">
        <v>124</v>
      </c>
      <c r="I43" s="1" t="s">
        <v>59</v>
      </c>
      <c r="J43" s="1" t="s">
        <v>122</v>
      </c>
      <c r="K43" s="21" t="s">
        <v>121</v>
      </c>
    </row>
    <row r="44" spans="1:11" ht="12.75" customHeight="1" x14ac:dyDescent="0.25">
      <c r="A44" s="1">
        <v>1</v>
      </c>
      <c r="B44" s="1" t="s">
        <v>4</v>
      </c>
      <c r="C44" s="16" t="s">
        <v>47</v>
      </c>
      <c r="D44" s="2">
        <f>124663/11</f>
        <v>11333</v>
      </c>
      <c r="E44" s="17" t="s">
        <v>11</v>
      </c>
      <c r="F44" s="41" t="s">
        <v>96</v>
      </c>
      <c r="G44" s="4">
        <v>42308</v>
      </c>
      <c r="H44" s="20" t="s">
        <v>116</v>
      </c>
      <c r="I44" s="17" t="s">
        <v>55</v>
      </c>
      <c r="J44" s="17" t="s">
        <v>62</v>
      </c>
      <c r="K44" s="6">
        <v>6</v>
      </c>
    </row>
    <row r="45" spans="1:11" ht="12.75" customHeight="1" x14ac:dyDescent="0.25">
      <c r="A45" s="1">
        <v>1</v>
      </c>
      <c r="B45" s="1" t="s">
        <v>4</v>
      </c>
      <c r="C45" s="16" t="s">
        <v>48</v>
      </c>
      <c r="D45" s="2">
        <f>124663/11</f>
        <v>11333</v>
      </c>
      <c r="E45" s="17" t="s">
        <v>11</v>
      </c>
      <c r="F45" s="41" t="s">
        <v>96</v>
      </c>
      <c r="G45" s="4">
        <v>42308</v>
      </c>
      <c r="H45" s="20" t="s">
        <v>116</v>
      </c>
      <c r="I45" s="17" t="s">
        <v>55</v>
      </c>
      <c r="J45" s="17" t="s">
        <v>62</v>
      </c>
      <c r="K45" s="6">
        <v>6</v>
      </c>
    </row>
    <row r="46" spans="1:11" ht="12.75" customHeight="1" x14ac:dyDescent="0.25">
      <c r="A46" s="1">
        <v>1</v>
      </c>
      <c r="B46" s="1" t="s">
        <v>4</v>
      </c>
      <c r="C46" s="16" t="s">
        <v>37</v>
      </c>
      <c r="D46" s="2">
        <f>3476579/2</f>
        <v>1738289.5</v>
      </c>
      <c r="E46" s="17" t="s">
        <v>93</v>
      </c>
      <c r="F46" s="41" t="s">
        <v>101</v>
      </c>
      <c r="G46" s="4">
        <v>42124</v>
      </c>
      <c r="H46" s="20" t="s">
        <v>87</v>
      </c>
      <c r="I46" s="1" t="s">
        <v>60</v>
      </c>
      <c r="J46" s="1" t="s">
        <v>58</v>
      </c>
      <c r="K46" s="21" t="s">
        <v>131</v>
      </c>
    </row>
    <row r="47" spans="1:11" ht="12.75" customHeight="1" x14ac:dyDescent="0.25">
      <c r="A47" s="1">
        <v>1</v>
      </c>
      <c r="B47" s="1" t="s">
        <v>4</v>
      </c>
      <c r="C47" s="16" t="s">
        <v>38</v>
      </c>
      <c r="D47" s="2">
        <f>4827052/9*4</f>
        <v>2145356.4444444445</v>
      </c>
      <c r="E47" s="17" t="s">
        <v>93</v>
      </c>
      <c r="F47" s="41" t="s">
        <v>101</v>
      </c>
      <c r="G47" s="4">
        <v>42124</v>
      </c>
      <c r="H47" s="20" t="s">
        <v>87</v>
      </c>
      <c r="I47" s="17" t="s">
        <v>57</v>
      </c>
      <c r="J47" s="17" t="s">
        <v>58</v>
      </c>
      <c r="K47" s="21" t="s">
        <v>131</v>
      </c>
    </row>
    <row r="48" spans="1:11" ht="12.75" customHeight="1" x14ac:dyDescent="0.25">
      <c r="A48" s="1">
        <v>1</v>
      </c>
      <c r="B48" s="1" t="s">
        <v>4</v>
      </c>
      <c r="C48" s="16" t="s">
        <v>49</v>
      </c>
      <c r="D48" s="2">
        <f>124663/11</f>
        <v>11333</v>
      </c>
      <c r="E48" s="17" t="s">
        <v>11</v>
      </c>
      <c r="F48" s="41" t="s">
        <v>96</v>
      </c>
      <c r="G48" s="4">
        <v>42308</v>
      </c>
      <c r="H48" s="20" t="s">
        <v>116</v>
      </c>
      <c r="I48" s="17" t="s">
        <v>55</v>
      </c>
      <c r="J48" s="17" t="s">
        <v>62</v>
      </c>
      <c r="K48" s="6">
        <v>6</v>
      </c>
    </row>
    <row r="49" spans="1:11" ht="12.75" customHeight="1" x14ac:dyDescent="0.25">
      <c r="A49" s="1">
        <f>SUM(A6:A48)</f>
        <v>43</v>
      </c>
      <c r="C49" s="16"/>
      <c r="D49" s="29">
        <f>SUM(D6:D48)</f>
        <v>15230706</v>
      </c>
    </row>
    <row r="50" spans="1:11" ht="12.75" customHeight="1" x14ac:dyDescent="0.25">
      <c r="C50" s="16"/>
      <c r="D50" s="30"/>
      <c r="E50" s="16"/>
      <c r="F50" s="42"/>
      <c r="I50" s="16"/>
      <c r="J50" s="16"/>
      <c r="K50" s="31"/>
    </row>
    <row r="51" spans="1:11" ht="12.75" customHeight="1" x14ac:dyDescent="0.25">
      <c r="C51" s="16"/>
      <c r="D51" s="2"/>
      <c r="E51" s="16"/>
      <c r="F51" s="42"/>
      <c r="I51" s="16"/>
      <c r="J51" s="16"/>
      <c r="K51" s="31"/>
    </row>
    <row r="52" spans="1:11" ht="12.75" customHeight="1" x14ac:dyDescent="0.25">
      <c r="C52" s="16"/>
      <c r="E52" s="33"/>
      <c r="F52" s="42"/>
      <c r="I52" s="16"/>
      <c r="J52" s="16"/>
      <c r="K52" s="31"/>
    </row>
    <row r="53" spans="1:11" ht="12.75" customHeight="1" x14ac:dyDescent="0.25">
      <c r="C53" s="16"/>
      <c r="D53" s="34"/>
      <c r="E53" s="35"/>
      <c r="F53" s="42"/>
      <c r="I53" s="16"/>
      <c r="J53" s="16"/>
      <c r="K53" s="31"/>
    </row>
    <row r="54" spans="1:11" ht="12.75" customHeight="1" x14ac:dyDescent="0.25">
      <c r="C54" s="16"/>
      <c r="E54" s="35"/>
      <c r="F54" s="42"/>
      <c r="I54" s="16"/>
      <c r="J54" s="16"/>
      <c r="K54" s="31"/>
    </row>
    <row r="55" spans="1:11" ht="12.75" customHeight="1" x14ac:dyDescent="0.25">
      <c r="C55" s="16"/>
      <c r="E55" s="35"/>
      <c r="F55" s="42"/>
      <c r="I55" s="16"/>
      <c r="J55" s="16"/>
      <c r="K55" s="31"/>
    </row>
    <row r="56" spans="1:11" ht="12.75" customHeight="1" x14ac:dyDescent="0.25">
      <c r="C56" s="36"/>
      <c r="D56" s="2"/>
      <c r="E56" s="35"/>
      <c r="F56" s="42"/>
      <c r="I56" s="16"/>
      <c r="J56" s="16"/>
      <c r="K56" s="31"/>
    </row>
    <row r="57" spans="1:11" ht="12.75" customHeight="1" x14ac:dyDescent="0.25">
      <c r="B57" s="37"/>
      <c r="C57" s="36"/>
      <c r="D57" s="2"/>
      <c r="E57" s="35"/>
      <c r="F57" s="42"/>
      <c r="I57" s="16"/>
      <c r="J57" s="16"/>
      <c r="K57" s="31"/>
    </row>
    <row r="58" spans="1:11" ht="12.75" customHeight="1" x14ac:dyDescent="0.25">
      <c r="B58" s="37"/>
      <c r="C58" s="36"/>
      <c r="D58" s="2"/>
      <c r="E58" s="35"/>
      <c r="F58" s="42"/>
      <c r="I58" s="16"/>
      <c r="J58" s="16"/>
      <c r="K58" s="31"/>
    </row>
    <row r="59" spans="1:11" ht="12.75" customHeight="1" x14ac:dyDescent="0.25">
      <c r="B59" s="37"/>
      <c r="C59" s="36"/>
      <c r="D59" s="2"/>
      <c r="E59" s="35"/>
      <c r="F59" s="42"/>
      <c r="I59" s="16"/>
      <c r="J59" s="16"/>
      <c r="K59" s="31"/>
    </row>
    <row r="60" spans="1:11" ht="12.75" customHeight="1" x14ac:dyDescent="0.25">
      <c r="B60" s="37"/>
      <c r="C60" s="36"/>
      <c r="D60" s="2"/>
      <c r="E60" s="35"/>
      <c r="F60" s="42"/>
      <c r="I60" s="16"/>
      <c r="J60" s="16"/>
      <c r="K60" s="31"/>
    </row>
    <row r="61" spans="1:11" ht="12.75" customHeight="1" x14ac:dyDescent="0.25">
      <c r="B61" s="37"/>
      <c r="C61" s="36"/>
      <c r="D61" s="2"/>
      <c r="E61" s="35"/>
      <c r="F61" s="42"/>
      <c r="I61" s="16"/>
      <c r="J61" s="16"/>
      <c r="K61" s="31"/>
    </row>
    <row r="62" spans="1:11" ht="12.75" customHeight="1" x14ac:dyDescent="0.25">
      <c r="B62" s="37"/>
      <c r="C62" s="36"/>
      <c r="D62" s="2"/>
      <c r="E62" s="35"/>
      <c r="F62" s="42"/>
      <c r="I62" s="16"/>
      <c r="J62" s="16"/>
      <c r="K62" s="31"/>
    </row>
    <row r="63" spans="1:11" ht="12.75" customHeight="1" x14ac:dyDescent="0.25">
      <c r="B63" s="37"/>
      <c r="C63" s="36"/>
      <c r="D63" s="2"/>
      <c r="E63" s="35"/>
      <c r="F63" s="42"/>
      <c r="I63" s="16"/>
      <c r="J63" s="16"/>
      <c r="K63" s="31"/>
    </row>
    <row r="64" spans="1:11" ht="12.75" customHeight="1" x14ac:dyDescent="0.25">
      <c r="B64" s="37"/>
      <c r="C64" s="36"/>
      <c r="D64" s="2"/>
      <c r="E64" s="35"/>
      <c r="F64" s="42"/>
      <c r="I64" s="16"/>
      <c r="J64" s="16"/>
      <c r="K64" s="31"/>
    </row>
    <row r="65" spans="2:11" ht="12.75" customHeight="1" x14ac:dyDescent="0.25">
      <c r="B65" s="37"/>
      <c r="C65" s="36"/>
      <c r="D65" s="2"/>
      <c r="E65" s="35"/>
      <c r="F65" s="42"/>
      <c r="I65" s="16"/>
      <c r="J65" s="16"/>
      <c r="K65" s="31"/>
    </row>
    <row r="66" spans="2:11" ht="12.75" customHeight="1" x14ac:dyDescent="0.25">
      <c r="B66" s="37"/>
      <c r="C66" s="36"/>
      <c r="D66" s="2"/>
      <c r="E66" s="35"/>
      <c r="F66" s="42"/>
      <c r="I66" s="16"/>
      <c r="J66" s="16"/>
      <c r="K66" s="31"/>
    </row>
    <row r="67" spans="2:11" ht="12.75" customHeight="1" x14ac:dyDescent="0.25">
      <c r="B67" s="37"/>
      <c r="C67" s="36"/>
      <c r="D67" s="2"/>
      <c r="E67" s="35"/>
      <c r="F67" s="42"/>
      <c r="I67" s="16"/>
      <c r="J67" s="16"/>
      <c r="K67" s="31"/>
    </row>
    <row r="68" spans="2:11" ht="12.75" customHeight="1" x14ac:dyDescent="0.25">
      <c r="C68" s="16"/>
      <c r="E68" s="35"/>
      <c r="F68" s="42"/>
      <c r="I68" s="16"/>
      <c r="J68" s="16"/>
      <c r="K68" s="31"/>
    </row>
    <row r="69" spans="2:11" ht="12.75" customHeight="1" x14ac:dyDescent="0.25">
      <c r="C69" s="16"/>
      <c r="E69" s="35"/>
      <c r="F69" s="42"/>
      <c r="I69" s="16"/>
      <c r="J69" s="16"/>
      <c r="K69" s="31"/>
    </row>
    <row r="70" spans="2:11" ht="12.75" customHeight="1" x14ac:dyDescent="0.25">
      <c r="C70" s="16"/>
      <c r="E70" s="35"/>
      <c r="F70" s="42"/>
      <c r="I70" s="16"/>
      <c r="J70" s="16"/>
      <c r="K70" s="31"/>
    </row>
    <row r="71" spans="2:11" ht="12.75" customHeight="1" x14ac:dyDescent="0.25">
      <c r="C71" s="16"/>
      <c r="E71" s="35"/>
      <c r="F71" s="42"/>
      <c r="I71" s="16"/>
      <c r="J71" s="16"/>
      <c r="K71" s="31"/>
    </row>
    <row r="72" spans="2:11" ht="12.75" customHeight="1" x14ac:dyDescent="0.25">
      <c r="C72" s="16"/>
      <c r="E72" s="35"/>
      <c r="F72" s="42"/>
      <c r="I72" s="16"/>
      <c r="J72" s="16"/>
      <c r="K72" s="31"/>
    </row>
    <row r="73" spans="2:11" ht="12.75" customHeight="1" x14ac:dyDescent="0.25">
      <c r="C73" s="16"/>
      <c r="E73" s="35"/>
      <c r="F73" s="42"/>
      <c r="I73" s="16"/>
      <c r="J73" s="16"/>
      <c r="K73" s="31"/>
    </row>
    <row r="74" spans="2:11" ht="12.75" customHeight="1" x14ac:dyDescent="0.25">
      <c r="C74" s="16"/>
      <c r="E74" s="35"/>
      <c r="F74" s="42"/>
      <c r="I74" s="16"/>
      <c r="J74" s="16"/>
      <c r="K74" s="31"/>
    </row>
    <row r="75" spans="2:11" ht="12.75" customHeight="1" x14ac:dyDescent="0.25">
      <c r="B75" s="38"/>
      <c r="C75" s="36"/>
      <c r="D75" s="39"/>
      <c r="E75" s="35"/>
      <c r="F75" s="42"/>
      <c r="I75" s="16"/>
      <c r="J75" s="16"/>
      <c r="K75" s="31"/>
    </row>
    <row r="76" spans="2:11" ht="12.75" customHeight="1" x14ac:dyDescent="0.25">
      <c r="C76" s="16"/>
      <c r="E76" s="16"/>
      <c r="F76" s="42"/>
      <c r="I76" s="16"/>
      <c r="J76" s="16"/>
      <c r="K76" s="31"/>
    </row>
    <row r="77" spans="2:11" ht="12.75" customHeight="1" x14ac:dyDescent="0.25">
      <c r="C77" s="16"/>
      <c r="E77" s="16"/>
      <c r="F77" s="42"/>
      <c r="I77" s="16"/>
      <c r="J77" s="16"/>
      <c r="K77" s="31"/>
    </row>
    <row r="78" spans="2:11" ht="12.75" customHeight="1" x14ac:dyDescent="0.25">
      <c r="B78" s="37"/>
      <c r="C78" s="16"/>
      <c r="E78" s="16"/>
      <c r="F78" s="42"/>
      <c r="I78" s="16"/>
      <c r="J78" s="16"/>
      <c r="K78" s="31"/>
    </row>
    <row r="79" spans="2:11" ht="12.75" customHeight="1" x14ac:dyDescent="0.25">
      <c r="C79" s="16"/>
      <c r="E79" s="16"/>
      <c r="F79" s="42"/>
      <c r="I79" s="16"/>
      <c r="J79" s="16"/>
      <c r="K79" s="31"/>
    </row>
    <row r="80" spans="2:11" ht="1.5" customHeight="1" x14ac:dyDescent="0.25">
      <c r="C80" s="16"/>
      <c r="E80" s="16"/>
      <c r="F80" s="42"/>
      <c r="I80" s="16"/>
      <c r="J80" s="16"/>
      <c r="K80" s="31"/>
    </row>
    <row r="81" spans="3:11" ht="12.75" customHeight="1" x14ac:dyDescent="0.25">
      <c r="C81" s="16"/>
      <c r="E81" s="16"/>
      <c r="F81" s="42"/>
      <c r="I81" s="16"/>
      <c r="J81" s="16"/>
      <c r="K81" s="31"/>
    </row>
    <row r="82" spans="3:11" ht="12.75" customHeight="1" x14ac:dyDescent="0.25">
      <c r="C82" s="16"/>
      <c r="E82" s="16"/>
      <c r="F82" s="42"/>
      <c r="I82" s="16"/>
      <c r="J82" s="16"/>
      <c r="K82" s="31"/>
    </row>
    <row r="83" spans="3:11" ht="12.75" customHeight="1" x14ac:dyDescent="0.25">
      <c r="C83" s="16"/>
      <c r="E83" s="16"/>
      <c r="F83" s="42"/>
      <c r="I83" s="16"/>
      <c r="J83" s="16"/>
      <c r="K83" s="31"/>
    </row>
    <row r="84" spans="3:11" ht="12.75" customHeight="1" x14ac:dyDescent="0.25">
      <c r="C84" s="16"/>
      <c r="E84" s="16"/>
      <c r="F84" s="42"/>
      <c r="I84" s="16"/>
      <c r="J84" s="16"/>
      <c r="K84" s="31"/>
    </row>
    <row r="85" spans="3:11" ht="12.75" customHeight="1" x14ac:dyDescent="0.25">
      <c r="C85" s="16"/>
      <c r="E85" s="16"/>
      <c r="F85" s="42"/>
      <c r="I85" s="16"/>
      <c r="J85" s="16"/>
      <c r="K85" s="31"/>
    </row>
    <row r="86" spans="3:11" ht="12.75" customHeight="1" x14ac:dyDescent="0.25">
      <c r="C86" s="16"/>
      <c r="E86" s="16"/>
      <c r="F86" s="42"/>
      <c r="I86" s="16"/>
      <c r="J86" s="16"/>
      <c r="K86" s="31"/>
    </row>
    <row r="87" spans="3:11" ht="12.75" customHeight="1" x14ac:dyDescent="0.25">
      <c r="C87" s="16"/>
      <c r="E87" s="16"/>
      <c r="F87" s="42"/>
      <c r="I87" s="16"/>
      <c r="J87" s="16"/>
      <c r="K87" s="31"/>
    </row>
    <row r="88" spans="3:11" ht="12.75" customHeight="1" x14ac:dyDescent="0.25">
      <c r="C88" s="16"/>
      <c r="E88" s="16"/>
      <c r="F88" s="42"/>
      <c r="I88" s="16"/>
      <c r="J88" s="16"/>
      <c r="K88" s="31"/>
    </row>
    <row r="89" spans="3:11" ht="12.75" customHeight="1" x14ac:dyDescent="0.25">
      <c r="C89" s="16"/>
      <c r="E89" s="16"/>
      <c r="F89" s="42"/>
      <c r="I89" s="16"/>
      <c r="J89" s="16"/>
      <c r="K89" s="31"/>
    </row>
    <row r="90" spans="3:11" ht="12.75" customHeight="1" x14ac:dyDescent="0.25">
      <c r="C90" s="16"/>
      <c r="E90" s="16"/>
      <c r="F90" s="42"/>
      <c r="I90" s="16"/>
      <c r="J90" s="16"/>
      <c r="K90" s="31"/>
    </row>
    <row r="91" spans="3:11" ht="12.75" customHeight="1" x14ac:dyDescent="0.25">
      <c r="C91" s="16"/>
      <c r="E91" s="16"/>
      <c r="F91" s="42"/>
      <c r="I91" s="16"/>
      <c r="J91" s="16"/>
      <c r="K91" s="31"/>
    </row>
    <row r="92" spans="3:11" ht="12.75" customHeight="1" x14ac:dyDescent="0.25">
      <c r="C92" s="16"/>
      <c r="E92" s="16"/>
      <c r="F92" s="42"/>
      <c r="I92" s="16"/>
      <c r="J92" s="16"/>
      <c r="K92" s="31"/>
    </row>
    <row r="93" spans="3:11" ht="12.75" customHeight="1" x14ac:dyDescent="0.25">
      <c r="C93" s="16"/>
      <c r="E93" s="16"/>
      <c r="F93" s="42"/>
      <c r="I93" s="16"/>
      <c r="J93" s="16"/>
      <c r="K93" s="31"/>
    </row>
    <row r="94" spans="3:11" ht="12.75" customHeight="1" x14ac:dyDescent="0.25">
      <c r="F94" s="42"/>
    </row>
    <row r="95" spans="3:11" ht="12.75" customHeight="1" x14ac:dyDescent="0.25">
      <c r="F95" s="42"/>
    </row>
    <row r="96" spans="3:11" ht="12.75" customHeight="1" x14ac:dyDescent="0.25">
      <c r="F96" s="42"/>
    </row>
    <row r="97" spans="6:11" ht="12.75" customHeight="1" x14ac:dyDescent="0.25">
      <c r="F97" s="42"/>
    </row>
    <row r="98" spans="6:11" ht="12.75" customHeight="1" x14ac:dyDescent="0.25">
      <c r="F98" s="42"/>
    </row>
    <row r="99" spans="6:11" ht="12.75" customHeight="1" x14ac:dyDescent="0.25">
      <c r="F99" s="42"/>
    </row>
    <row r="100" spans="6:11" ht="12.75" customHeight="1" x14ac:dyDescent="0.25">
      <c r="F100" s="42"/>
    </row>
    <row r="101" spans="6:11" ht="12.75" customHeight="1" x14ac:dyDescent="0.25">
      <c r="F101" s="42"/>
    </row>
    <row r="102" spans="6:11" ht="12.75" customHeight="1" x14ac:dyDescent="0.25">
      <c r="F102" s="42"/>
      <c r="H102" s="1"/>
      <c r="K102" s="1"/>
    </row>
  </sheetData>
  <sortState ref="A5:L162">
    <sortCondition ref="B5:B162"/>
    <sortCondition ref="C5:C162"/>
  </sortState>
  <mergeCells count="1">
    <mergeCell ref="A1:K1"/>
  </mergeCells>
  <phoneticPr fontId="0" type="noConversion"/>
  <printOptions gridLines="1"/>
  <pageMargins left="0" right="0" top="0.75" bottom="0.75" header="0.5" footer="0.5"/>
  <pageSetup scale="7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Devany, Dennis (OST)</dc:creator>
  <cp:lastModifiedBy>USDOT_User</cp:lastModifiedBy>
  <cp:lastPrinted>2014-10-09T14:54:48Z</cp:lastPrinted>
  <dcterms:created xsi:type="dcterms:W3CDTF">1996-10-14T23:33:28Z</dcterms:created>
  <dcterms:modified xsi:type="dcterms:W3CDTF">2014-11-04T22:21:38Z</dcterms:modified>
</cp:coreProperties>
</file>