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autoCompressPictures="0" defaultThemeVersion="124226"/>
  <bookViews>
    <workbookView xWindow="330" yWindow="2910" windowWidth="19170" windowHeight="7440"/>
  </bookViews>
  <sheets>
    <sheet name="1201c Report as of 1-30-11" sheetId="1" r:id="rId1"/>
  </sheets>
  <definedNames>
    <definedName name="_xlnm.Print_Area" localSheetId="0">'1201c Report as of 1-30-11'!$A$1:$Q$1232</definedName>
  </definedNames>
  <calcPr calcId="145621"/>
</workbook>
</file>

<file path=xl/calcChain.xml><?xml version="1.0" encoding="utf-8"?>
<calcChain xmlns="http://schemas.openxmlformats.org/spreadsheetml/2006/main">
  <c r="Q1230" i="1" l="1"/>
  <c r="Q1232" i="1" s="1"/>
  <c r="Q11" i="1" s="1"/>
  <c r="P1230" i="1"/>
  <c r="P1232" i="1" s="1"/>
  <c r="P11" i="1" s="1"/>
  <c r="N1230" i="1"/>
  <c r="N1232" i="1" s="1"/>
  <c r="N11" i="1" s="1"/>
  <c r="M1230" i="1"/>
  <c r="M1232" i="1" s="1"/>
  <c r="M11" i="1" s="1"/>
  <c r="L1230" i="1"/>
  <c r="L1232" i="1" s="1"/>
  <c r="L11" i="1" s="1"/>
  <c r="K1230" i="1"/>
  <c r="K1232" i="1" s="1"/>
  <c r="K11" i="1" s="1"/>
  <c r="J1230" i="1"/>
  <c r="J1232" i="1" s="1"/>
  <c r="J11" i="1" s="1"/>
  <c r="I1230" i="1"/>
  <c r="I1232" i="1" s="1"/>
  <c r="I11" i="1" s="1"/>
  <c r="H1230" i="1"/>
  <c r="H1232" i="1" s="1"/>
  <c r="H11" i="1" s="1"/>
  <c r="G1230" i="1"/>
  <c r="G1232" i="1" s="1"/>
  <c r="G11" i="1" s="1"/>
  <c r="F1230" i="1"/>
  <c r="F1232" i="1" s="1"/>
  <c r="F11" i="1" s="1"/>
  <c r="E1230" i="1"/>
  <c r="E1232" i="1" s="1"/>
  <c r="E11" i="1" s="1"/>
  <c r="D1230" i="1"/>
  <c r="D1232" i="1" s="1"/>
  <c r="D11" i="1" s="1"/>
  <c r="C1230" i="1"/>
  <c r="C1232" i="1" s="1"/>
  <c r="C11" i="1" s="1"/>
  <c r="B1230" i="1"/>
  <c r="B1232" i="1" s="1"/>
  <c r="B11" i="1" s="1"/>
  <c r="O1229" i="1"/>
  <c r="O1228" i="1"/>
  <c r="O1227" i="1"/>
  <c r="O1226" i="1"/>
  <c r="O1225" i="1"/>
  <c r="O1224" i="1"/>
  <c r="O1223" i="1"/>
  <c r="O1222" i="1"/>
  <c r="O1221" i="1"/>
  <c r="O1230" i="1" s="1"/>
  <c r="Q1219" i="1"/>
  <c r="P1219" i="1"/>
  <c r="N1219" i="1"/>
  <c r="M1219" i="1"/>
  <c r="L1219" i="1"/>
  <c r="K1219" i="1"/>
  <c r="J1219" i="1"/>
  <c r="I1219" i="1"/>
  <c r="H1219" i="1"/>
  <c r="G1219" i="1"/>
  <c r="F1219" i="1"/>
  <c r="E1219" i="1"/>
  <c r="D1219" i="1"/>
  <c r="C1219" i="1"/>
  <c r="B1219" i="1"/>
  <c r="O1218" i="1"/>
  <c r="O1217" i="1"/>
  <c r="O1216" i="1"/>
  <c r="O1215" i="1"/>
  <c r="O1214" i="1"/>
  <c r="O1213" i="1"/>
  <c r="O1212" i="1"/>
  <c r="O1211" i="1"/>
  <c r="O1210" i="1"/>
  <c r="O1209" i="1"/>
  <c r="O1208" i="1"/>
  <c r="O1207" i="1"/>
  <c r="O1206" i="1"/>
  <c r="O1205" i="1"/>
  <c r="O1219" i="1" s="1"/>
  <c r="Q1203" i="1"/>
  <c r="P1203" i="1"/>
  <c r="N1203" i="1"/>
  <c r="M1203" i="1"/>
  <c r="L1203" i="1"/>
  <c r="K1203" i="1"/>
  <c r="J1203" i="1"/>
  <c r="I1203" i="1"/>
  <c r="H1203" i="1"/>
  <c r="G1203" i="1"/>
  <c r="F1203" i="1"/>
  <c r="E1203" i="1"/>
  <c r="D1203" i="1"/>
  <c r="C1203" i="1"/>
  <c r="B1203" i="1"/>
  <c r="O1202" i="1"/>
  <c r="O1201" i="1"/>
  <c r="O1203" i="1" s="1"/>
  <c r="Q1199" i="1"/>
  <c r="P1199" i="1"/>
  <c r="N1199" i="1"/>
  <c r="M1199" i="1"/>
  <c r="L1199" i="1"/>
  <c r="K1199" i="1"/>
  <c r="J1199" i="1"/>
  <c r="I1199" i="1"/>
  <c r="H1199" i="1"/>
  <c r="G1199" i="1"/>
  <c r="F1199" i="1"/>
  <c r="E1199" i="1"/>
  <c r="D1199" i="1"/>
  <c r="C1199" i="1"/>
  <c r="B1199" i="1"/>
  <c r="O1197" i="1"/>
  <c r="O1196" i="1"/>
  <c r="O1195" i="1"/>
  <c r="O1194" i="1"/>
  <c r="O1193" i="1"/>
  <c r="O1192" i="1"/>
  <c r="O1191" i="1"/>
  <c r="O1190" i="1"/>
  <c r="O1189" i="1"/>
  <c r="O1188" i="1"/>
  <c r="O1187" i="1"/>
  <c r="O1186" i="1"/>
  <c r="O1185" i="1"/>
  <c r="O1184" i="1"/>
  <c r="O1183" i="1"/>
  <c r="O1182" i="1"/>
  <c r="O1181" i="1"/>
  <c r="O1180" i="1"/>
  <c r="O1179" i="1"/>
  <c r="O1178" i="1"/>
  <c r="O1177" i="1"/>
  <c r="O1176" i="1"/>
  <c r="O1175" i="1"/>
  <c r="O1174" i="1"/>
  <c r="O1173" i="1"/>
  <c r="O1172" i="1"/>
  <c r="O1171" i="1"/>
  <c r="O1199" i="1" s="1"/>
  <c r="Q1167" i="1"/>
  <c r="P1167" i="1"/>
  <c r="N1167" i="1"/>
  <c r="M1167" i="1"/>
  <c r="L1167" i="1"/>
  <c r="K1167" i="1"/>
  <c r="J1167" i="1"/>
  <c r="I1167" i="1"/>
  <c r="H1167" i="1"/>
  <c r="G1167" i="1"/>
  <c r="F1167" i="1"/>
  <c r="E1167" i="1"/>
  <c r="D1167" i="1"/>
  <c r="C1167" i="1"/>
  <c r="B1167" i="1"/>
  <c r="O1165" i="1"/>
  <c r="O1164" i="1"/>
  <c r="O1163" i="1"/>
  <c r="O1162" i="1"/>
  <c r="O1161" i="1"/>
  <c r="O1160" i="1"/>
  <c r="O1159" i="1"/>
  <c r="O1158" i="1"/>
  <c r="O1157" i="1"/>
  <c r="O1156" i="1"/>
  <c r="O1155" i="1"/>
  <c r="O1154" i="1"/>
  <c r="O1153" i="1"/>
  <c r="O1152" i="1"/>
  <c r="O1151" i="1"/>
  <c r="O1150" i="1"/>
  <c r="O1149" i="1"/>
  <c r="O1148" i="1"/>
  <c r="O1147" i="1"/>
  <c r="O1146" i="1"/>
  <c r="O1145" i="1"/>
  <c r="O1144" i="1"/>
  <c r="O1143" i="1"/>
  <c r="O1142" i="1"/>
  <c r="O1141" i="1"/>
  <c r="O1140" i="1"/>
  <c r="O1139" i="1"/>
  <c r="O1138" i="1"/>
  <c r="O1137" i="1"/>
  <c r="O1136" i="1"/>
  <c r="O1135" i="1"/>
  <c r="O1134" i="1"/>
  <c r="O1133" i="1"/>
  <c r="O1132" i="1"/>
  <c r="O1131" i="1"/>
  <c r="O1130" i="1"/>
  <c r="O1129" i="1"/>
  <c r="O1128" i="1"/>
  <c r="O1127" i="1"/>
  <c r="O1126" i="1"/>
  <c r="O1125" i="1"/>
  <c r="O1124" i="1"/>
  <c r="O1123" i="1"/>
  <c r="O1122" i="1"/>
  <c r="O1121" i="1"/>
  <c r="O1120" i="1"/>
  <c r="O1119" i="1"/>
  <c r="O1118" i="1"/>
  <c r="O1117" i="1"/>
  <c r="O1116" i="1"/>
  <c r="O1115" i="1"/>
  <c r="O1114" i="1"/>
  <c r="O1113" i="1"/>
  <c r="O1112" i="1"/>
  <c r="O1111" i="1"/>
  <c r="O1110" i="1"/>
  <c r="O1109" i="1"/>
  <c r="O1108" i="1"/>
  <c r="O1107" i="1"/>
  <c r="O1106" i="1"/>
  <c r="O1105" i="1"/>
  <c r="O1104" i="1"/>
  <c r="O1103" i="1"/>
  <c r="O1102" i="1"/>
  <c r="O1101" i="1"/>
  <c r="O1100" i="1"/>
  <c r="O1099" i="1"/>
  <c r="O1098" i="1"/>
  <c r="O1097" i="1"/>
  <c r="O1096" i="1"/>
  <c r="O1167" i="1" s="1"/>
  <c r="O10" i="1" s="1"/>
  <c r="Q1092" i="1"/>
  <c r="P1092" i="1"/>
  <c r="N1092" i="1"/>
  <c r="M1092" i="1"/>
  <c r="L1092" i="1"/>
  <c r="K1092" i="1"/>
  <c r="J1092" i="1"/>
  <c r="I1092" i="1"/>
  <c r="H1092" i="1"/>
  <c r="G1092" i="1"/>
  <c r="F1092" i="1"/>
  <c r="E1092" i="1"/>
  <c r="D1092" i="1"/>
  <c r="C1092" i="1"/>
  <c r="B1092" i="1"/>
  <c r="O1090" i="1"/>
  <c r="O1089" i="1"/>
  <c r="O1088" i="1"/>
  <c r="O1087" i="1"/>
  <c r="O1086" i="1"/>
  <c r="O1085" i="1"/>
  <c r="O1084" i="1"/>
  <c r="O1083" i="1"/>
  <c r="O1082" i="1"/>
  <c r="O1081" i="1"/>
  <c r="O1080" i="1"/>
  <c r="O1079" i="1"/>
  <c r="O1078" i="1"/>
  <c r="O1077" i="1"/>
  <c r="O1076" i="1"/>
  <c r="O1075" i="1"/>
  <c r="O1074" i="1"/>
  <c r="O1073" i="1"/>
  <c r="O1072" i="1"/>
  <c r="O1071" i="1"/>
  <c r="O1070" i="1"/>
  <c r="O1069" i="1"/>
  <c r="O1068" i="1"/>
  <c r="O1067" i="1"/>
  <c r="O1066" i="1"/>
  <c r="O1065" i="1"/>
  <c r="O1064" i="1"/>
  <c r="O1063" i="1"/>
  <c r="O1062" i="1"/>
  <c r="O1061" i="1"/>
  <c r="O1060" i="1"/>
  <c r="O1059" i="1"/>
  <c r="O1058" i="1"/>
  <c r="O1057" i="1"/>
  <c r="O1056" i="1"/>
  <c r="O1055" i="1"/>
  <c r="O1054" i="1"/>
  <c r="O1053" i="1"/>
  <c r="O1052" i="1"/>
  <c r="O1051" i="1"/>
  <c r="O1050" i="1"/>
  <c r="O1049" i="1"/>
  <c r="O1048" i="1"/>
  <c r="O1047" i="1"/>
  <c r="O1046" i="1"/>
  <c r="O1045" i="1"/>
  <c r="O1044" i="1"/>
  <c r="O1043" i="1"/>
  <c r="O1042" i="1"/>
  <c r="O1041" i="1"/>
  <c r="O1040" i="1"/>
  <c r="O1039" i="1"/>
  <c r="O1038" i="1"/>
  <c r="O1037" i="1"/>
  <c r="O1036" i="1"/>
  <c r="O1035" i="1"/>
  <c r="O1034" i="1"/>
  <c r="O1033" i="1"/>
  <c r="O1032" i="1"/>
  <c r="O1031" i="1"/>
  <c r="O1030" i="1"/>
  <c r="O1092" i="1" s="1"/>
  <c r="O9" i="1" s="1"/>
  <c r="Q1024" i="1"/>
  <c r="P1024" i="1"/>
  <c r="N1024" i="1"/>
  <c r="M1024" i="1"/>
  <c r="L1024" i="1"/>
  <c r="K1024" i="1"/>
  <c r="J1024" i="1"/>
  <c r="I1024" i="1"/>
  <c r="H1024" i="1"/>
  <c r="G1024" i="1"/>
  <c r="F1024" i="1"/>
  <c r="E1024" i="1"/>
  <c r="D1024" i="1"/>
  <c r="C1024" i="1"/>
  <c r="B1024" i="1"/>
  <c r="O1022" i="1"/>
  <c r="O1021" i="1"/>
  <c r="O1020" i="1"/>
  <c r="O1019" i="1"/>
  <c r="O1018" i="1"/>
  <c r="O1017" i="1"/>
  <c r="O1016" i="1"/>
  <c r="O1015" i="1"/>
  <c r="O1014" i="1"/>
  <c r="O1013" i="1"/>
  <c r="O1012" i="1"/>
  <c r="O1011" i="1"/>
  <c r="O1010" i="1"/>
  <c r="O1009" i="1"/>
  <c r="O1008" i="1"/>
  <c r="O1007" i="1"/>
  <c r="O1006" i="1"/>
  <c r="O1005" i="1"/>
  <c r="O1004" i="1"/>
  <c r="O1003" i="1"/>
  <c r="O1002" i="1"/>
  <c r="O1001" i="1"/>
  <c r="O1000" i="1"/>
  <c r="O999" i="1"/>
  <c r="O998" i="1"/>
  <c r="O997" i="1"/>
  <c r="O996" i="1"/>
  <c r="O995" i="1"/>
  <c r="O994" i="1"/>
  <c r="O993" i="1"/>
  <c r="O992" i="1"/>
  <c r="O991" i="1"/>
  <c r="O990" i="1"/>
  <c r="O989" i="1"/>
  <c r="O988" i="1"/>
  <c r="O987" i="1"/>
  <c r="O986" i="1"/>
  <c r="O985" i="1"/>
  <c r="O984" i="1"/>
  <c r="O983" i="1"/>
  <c r="O982" i="1"/>
  <c r="O981" i="1"/>
  <c r="O980" i="1"/>
  <c r="O979" i="1"/>
  <c r="O978" i="1"/>
  <c r="O977" i="1"/>
  <c r="O976" i="1"/>
  <c r="O975" i="1"/>
  <c r="O974" i="1"/>
  <c r="O973" i="1"/>
  <c r="O972" i="1"/>
  <c r="O971" i="1"/>
  <c r="O970" i="1"/>
  <c r="O969" i="1"/>
  <c r="O968" i="1"/>
  <c r="O967" i="1"/>
  <c r="O966" i="1"/>
  <c r="O965" i="1"/>
  <c r="O964" i="1"/>
  <c r="O963" i="1"/>
  <c r="O962" i="1"/>
  <c r="O961" i="1"/>
  <c r="O960" i="1"/>
  <c r="O959" i="1"/>
  <c r="O958" i="1"/>
  <c r="O957" i="1"/>
  <c r="O956" i="1"/>
  <c r="O955" i="1"/>
  <c r="O954" i="1"/>
  <c r="O953" i="1"/>
  <c r="O952" i="1"/>
  <c r="O951" i="1"/>
  <c r="O950" i="1"/>
  <c r="O949" i="1"/>
  <c r="O948" i="1"/>
  <c r="O947" i="1"/>
  <c r="O946" i="1"/>
  <c r="O945" i="1"/>
  <c r="O944" i="1"/>
  <c r="O943" i="1"/>
  <c r="O942" i="1"/>
  <c r="O941" i="1"/>
  <c r="O940" i="1"/>
  <c r="O939" i="1"/>
  <c r="O938" i="1"/>
  <c r="O937" i="1"/>
  <c r="O936" i="1"/>
  <c r="O935" i="1"/>
  <c r="O934" i="1"/>
  <c r="O933" i="1"/>
  <c r="O932" i="1"/>
  <c r="O931" i="1"/>
  <c r="O930" i="1"/>
  <c r="O929" i="1"/>
  <c r="O928" i="1"/>
  <c r="O927" i="1"/>
  <c r="O926" i="1"/>
  <c r="O925" i="1"/>
  <c r="O924" i="1"/>
  <c r="O923" i="1"/>
  <c r="O922" i="1"/>
  <c r="O921" i="1"/>
  <c r="O920" i="1"/>
  <c r="O919" i="1"/>
  <c r="O918" i="1"/>
  <c r="O917" i="1"/>
  <c r="O916" i="1"/>
  <c r="O915" i="1"/>
  <c r="O914" i="1"/>
  <c r="O913" i="1"/>
  <c r="O912" i="1"/>
  <c r="O911" i="1"/>
  <c r="O910" i="1"/>
  <c r="O909" i="1"/>
  <c r="O908" i="1"/>
  <c r="O907" i="1"/>
  <c r="O906" i="1"/>
  <c r="O905" i="1"/>
  <c r="O904" i="1"/>
  <c r="O903" i="1"/>
  <c r="O902" i="1"/>
  <c r="O901" i="1"/>
  <c r="O900" i="1"/>
  <c r="O899" i="1"/>
  <c r="O898" i="1"/>
  <c r="O897" i="1"/>
  <c r="O896" i="1"/>
  <c r="O895" i="1"/>
  <c r="O894" i="1"/>
  <c r="O893" i="1"/>
  <c r="O892" i="1"/>
  <c r="O891" i="1"/>
  <c r="O890" i="1"/>
  <c r="O889" i="1"/>
  <c r="O888" i="1"/>
  <c r="O887" i="1"/>
  <c r="O886" i="1"/>
  <c r="O885" i="1"/>
  <c r="O884" i="1"/>
  <c r="O883" i="1"/>
  <c r="O882" i="1"/>
  <c r="O881" i="1"/>
  <c r="O880" i="1"/>
  <c r="O879" i="1"/>
  <c r="O878" i="1"/>
  <c r="O877" i="1"/>
  <c r="O876" i="1"/>
  <c r="O875" i="1"/>
  <c r="O874" i="1"/>
  <c r="O873" i="1"/>
  <c r="O872" i="1"/>
  <c r="O871" i="1"/>
  <c r="O870" i="1"/>
  <c r="O869" i="1"/>
  <c r="O868" i="1"/>
  <c r="O867" i="1"/>
  <c r="O866" i="1"/>
  <c r="O865" i="1"/>
  <c r="O864" i="1"/>
  <c r="O863" i="1"/>
  <c r="O862" i="1"/>
  <c r="O861" i="1"/>
  <c r="O860" i="1"/>
  <c r="O859" i="1"/>
  <c r="O858" i="1"/>
  <c r="O857" i="1"/>
  <c r="O856" i="1"/>
  <c r="O855" i="1"/>
  <c r="O854" i="1"/>
  <c r="O853" i="1"/>
  <c r="O852" i="1"/>
  <c r="O851" i="1"/>
  <c r="O850" i="1"/>
  <c r="O849" i="1"/>
  <c r="O848" i="1"/>
  <c r="O847" i="1"/>
  <c r="O846" i="1"/>
  <c r="O845" i="1"/>
  <c r="O844" i="1"/>
  <c r="O843" i="1"/>
  <c r="O842" i="1"/>
  <c r="O841" i="1"/>
  <c r="O840" i="1"/>
  <c r="O839" i="1"/>
  <c r="O838" i="1"/>
  <c r="O837" i="1"/>
  <c r="O836" i="1"/>
  <c r="O835" i="1"/>
  <c r="O834" i="1"/>
  <c r="O833" i="1"/>
  <c r="O832" i="1"/>
  <c r="O831" i="1"/>
  <c r="O830" i="1"/>
  <c r="O829" i="1"/>
  <c r="O828" i="1"/>
  <c r="O827" i="1"/>
  <c r="O826" i="1"/>
  <c r="O825" i="1"/>
  <c r="O824" i="1"/>
  <c r="O823" i="1"/>
  <c r="O822" i="1"/>
  <c r="O821" i="1"/>
  <c r="O820" i="1"/>
  <c r="O819" i="1"/>
  <c r="O818" i="1"/>
  <c r="O817" i="1"/>
  <c r="O816" i="1"/>
  <c r="O815" i="1"/>
  <c r="O814" i="1"/>
  <c r="O813" i="1"/>
  <c r="O812" i="1"/>
  <c r="O811" i="1"/>
  <c r="O810" i="1"/>
  <c r="O809" i="1"/>
  <c r="O808" i="1"/>
  <c r="O807" i="1"/>
  <c r="O806" i="1"/>
  <c r="O805" i="1"/>
  <c r="O804" i="1"/>
  <c r="O803" i="1"/>
  <c r="O802" i="1"/>
  <c r="O801" i="1"/>
  <c r="O800" i="1"/>
  <c r="O799" i="1"/>
  <c r="O798" i="1"/>
  <c r="O797" i="1"/>
  <c r="O796" i="1"/>
  <c r="O795" i="1"/>
  <c r="O794" i="1"/>
  <c r="O793" i="1"/>
  <c r="O792" i="1"/>
  <c r="O791" i="1"/>
  <c r="O790" i="1"/>
  <c r="O789" i="1"/>
  <c r="O788" i="1"/>
  <c r="O787" i="1"/>
  <c r="O786" i="1"/>
  <c r="O785" i="1"/>
  <c r="O784" i="1"/>
  <c r="O783" i="1"/>
  <c r="O782" i="1"/>
  <c r="O781" i="1"/>
  <c r="O780" i="1"/>
  <c r="O779" i="1"/>
  <c r="O778" i="1"/>
  <c r="O777" i="1"/>
  <c r="O776" i="1"/>
  <c r="O775" i="1"/>
  <c r="O774" i="1"/>
  <c r="O773" i="1"/>
  <c r="O772" i="1"/>
  <c r="O771" i="1"/>
  <c r="O770" i="1"/>
  <c r="O769" i="1"/>
  <c r="O768" i="1"/>
  <c r="O767" i="1"/>
  <c r="O766" i="1"/>
  <c r="O765" i="1"/>
  <c r="O764" i="1"/>
  <c r="O763" i="1"/>
  <c r="O762" i="1"/>
  <c r="O761" i="1"/>
  <c r="O760" i="1"/>
  <c r="O759" i="1"/>
  <c r="O758" i="1"/>
  <c r="O757" i="1"/>
  <c r="O756" i="1"/>
  <c r="O755" i="1"/>
  <c r="O754" i="1"/>
  <c r="O753" i="1"/>
  <c r="O752" i="1"/>
  <c r="O751" i="1"/>
  <c r="O750" i="1"/>
  <c r="O749" i="1"/>
  <c r="O748" i="1"/>
  <c r="O747" i="1"/>
  <c r="O746" i="1"/>
  <c r="O745" i="1"/>
  <c r="O744" i="1"/>
  <c r="O743" i="1"/>
  <c r="O742" i="1"/>
  <c r="O741" i="1"/>
  <c r="O740" i="1"/>
  <c r="O739" i="1"/>
  <c r="O738" i="1"/>
  <c r="O737" i="1"/>
  <c r="O736" i="1"/>
  <c r="O735" i="1"/>
  <c r="O734" i="1"/>
  <c r="O733" i="1"/>
  <c r="O732" i="1"/>
  <c r="O731" i="1"/>
  <c r="O730" i="1"/>
  <c r="O729" i="1"/>
  <c r="O728" i="1"/>
  <c r="O727" i="1"/>
  <c r="O726" i="1"/>
  <c r="O725" i="1"/>
  <c r="O724" i="1"/>
  <c r="O723" i="1"/>
  <c r="O722" i="1"/>
  <c r="O721" i="1"/>
  <c r="O720" i="1"/>
  <c r="O719" i="1"/>
  <c r="O718" i="1"/>
  <c r="O717" i="1"/>
  <c r="O716" i="1"/>
  <c r="O715" i="1"/>
  <c r="O714" i="1"/>
  <c r="O713" i="1"/>
  <c r="O712" i="1"/>
  <c r="O711" i="1"/>
  <c r="O710" i="1"/>
  <c r="O709" i="1"/>
  <c r="O708" i="1"/>
  <c r="O707" i="1"/>
  <c r="O706" i="1"/>
  <c r="O705" i="1"/>
  <c r="O704" i="1"/>
  <c r="O703" i="1"/>
  <c r="O702" i="1"/>
  <c r="O701" i="1"/>
  <c r="O700" i="1"/>
  <c r="O699" i="1"/>
  <c r="O698" i="1"/>
  <c r="O697" i="1"/>
  <c r="O696" i="1"/>
  <c r="O695" i="1"/>
  <c r="O694" i="1"/>
  <c r="O693" i="1"/>
  <c r="O692" i="1"/>
  <c r="O691" i="1"/>
  <c r="O690" i="1"/>
  <c r="O689" i="1"/>
  <c r="O688" i="1"/>
  <c r="O687" i="1"/>
  <c r="O686" i="1"/>
  <c r="O685" i="1"/>
  <c r="O684" i="1"/>
  <c r="O683" i="1"/>
  <c r="O682" i="1"/>
  <c r="O681" i="1"/>
  <c r="O680" i="1"/>
  <c r="O679" i="1"/>
  <c r="O678" i="1"/>
  <c r="O677" i="1"/>
  <c r="O676" i="1"/>
  <c r="O675" i="1"/>
  <c r="O674" i="1"/>
  <c r="O673" i="1"/>
  <c r="O672" i="1"/>
  <c r="O671" i="1"/>
  <c r="O670" i="1"/>
  <c r="O669" i="1"/>
  <c r="O668" i="1"/>
  <c r="O667" i="1"/>
  <c r="O666" i="1"/>
  <c r="O665" i="1"/>
  <c r="O664" i="1"/>
  <c r="O663" i="1"/>
  <c r="O662" i="1"/>
  <c r="O661" i="1"/>
  <c r="O660" i="1"/>
  <c r="O659" i="1"/>
  <c r="O658" i="1"/>
  <c r="O657" i="1"/>
  <c r="O656" i="1"/>
  <c r="O655" i="1"/>
  <c r="O654" i="1"/>
  <c r="O653" i="1"/>
  <c r="O652" i="1"/>
  <c r="O651" i="1"/>
  <c r="O650" i="1"/>
  <c r="O649" i="1"/>
  <c r="O648" i="1"/>
  <c r="O647" i="1"/>
  <c r="O646" i="1"/>
  <c r="O645" i="1"/>
  <c r="O644" i="1"/>
  <c r="O643" i="1"/>
  <c r="O642" i="1"/>
  <c r="O641" i="1"/>
  <c r="O640" i="1"/>
  <c r="O639" i="1"/>
  <c r="O638" i="1"/>
  <c r="O637" i="1"/>
  <c r="O636" i="1"/>
  <c r="O635" i="1"/>
  <c r="O634" i="1"/>
  <c r="O633" i="1"/>
  <c r="O632" i="1"/>
  <c r="O631" i="1"/>
  <c r="O630" i="1"/>
  <c r="O629" i="1"/>
  <c r="O628" i="1"/>
  <c r="O627" i="1"/>
  <c r="O626" i="1"/>
  <c r="O625" i="1"/>
  <c r="O624" i="1"/>
  <c r="O623" i="1"/>
  <c r="O622" i="1"/>
  <c r="O621" i="1"/>
  <c r="O620" i="1"/>
  <c r="O619" i="1"/>
  <c r="O618" i="1"/>
  <c r="O617" i="1"/>
  <c r="O616" i="1"/>
  <c r="O615" i="1"/>
  <c r="O614" i="1"/>
  <c r="O613" i="1"/>
  <c r="O612" i="1"/>
  <c r="O611" i="1"/>
  <c r="O610" i="1"/>
  <c r="O609" i="1"/>
  <c r="O608" i="1"/>
  <c r="O607" i="1"/>
  <c r="O606" i="1"/>
  <c r="O605" i="1"/>
  <c r="O604" i="1"/>
  <c r="O603" i="1"/>
  <c r="O602" i="1"/>
  <c r="O601" i="1"/>
  <c r="O600" i="1"/>
  <c r="O599" i="1"/>
  <c r="O598" i="1"/>
  <c r="O597" i="1"/>
  <c r="O596" i="1"/>
  <c r="O595" i="1"/>
  <c r="O594" i="1"/>
  <c r="O593" i="1"/>
  <c r="O592" i="1"/>
  <c r="O591" i="1"/>
  <c r="O590" i="1"/>
  <c r="O589" i="1"/>
  <c r="O588" i="1"/>
  <c r="O587" i="1"/>
  <c r="O586" i="1"/>
  <c r="O585" i="1"/>
  <c r="O584" i="1"/>
  <c r="O583" i="1"/>
  <c r="O582" i="1"/>
  <c r="O581" i="1"/>
  <c r="O580" i="1"/>
  <c r="O579" i="1"/>
  <c r="O578" i="1"/>
  <c r="O577" i="1"/>
  <c r="O576" i="1"/>
  <c r="O575" i="1"/>
  <c r="O574" i="1"/>
  <c r="O573" i="1"/>
  <c r="O572" i="1"/>
  <c r="O571" i="1"/>
  <c r="O570" i="1"/>
  <c r="O569" i="1"/>
  <c r="O568" i="1"/>
  <c r="O567" i="1"/>
  <c r="O566" i="1"/>
  <c r="O565" i="1"/>
  <c r="O564" i="1"/>
  <c r="O563" i="1"/>
  <c r="O562" i="1"/>
  <c r="O561" i="1"/>
  <c r="O560" i="1"/>
  <c r="O559" i="1"/>
  <c r="O558" i="1"/>
  <c r="O557" i="1"/>
  <c r="O556" i="1"/>
  <c r="O555" i="1"/>
  <c r="O554" i="1"/>
  <c r="O553" i="1"/>
  <c r="O552" i="1"/>
  <c r="O551" i="1"/>
  <c r="O550" i="1"/>
  <c r="O549" i="1"/>
  <c r="O548" i="1"/>
  <c r="O547" i="1"/>
  <c r="O546" i="1"/>
  <c r="O545" i="1"/>
  <c r="O544" i="1"/>
  <c r="O543" i="1"/>
  <c r="O542" i="1"/>
  <c r="O541" i="1"/>
  <c r="O540" i="1"/>
  <c r="O539" i="1"/>
  <c r="O538" i="1"/>
  <c r="O537" i="1"/>
  <c r="O536" i="1"/>
  <c r="O535" i="1"/>
  <c r="O534" i="1"/>
  <c r="O533" i="1"/>
  <c r="O532" i="1"/>
  <c r="O531" i="1"/>
  <c r="O530" i="1"/>
  <c r="O529" i="1"/>
  <c r="O528" i="1"/>
  <c r="O527" i="1"/>
  <c r="O526" i="1"/>
  <c r="O525" i="1"/>
  <c r="O524" i="1"/>
  <c r="O523" i="1"/>
  <c r="O522" i="1"/>
  <c r="O521" i="1"/>
  <c r="O520" i="1"/>
  <c r="O519" i="1"/>
  <c r="O518" i="1"/>
  <c r="O517" i="1"/>
  <c r="O516" i="1"/>
  <c r="O515" i="1"/>
  <c r="O514" i="1"/>
  <c r="O513" i="1"/>
  <c r="O512" i="1"/>
  <c r="O511" i="1"/>
  <c r="O510" i="1"/>
  <c r="O509" i="1"/>
  <c r="O508" i="1"/>
  <c r="O507" i="1"/>
  <c r="O506" i="1"/>
  <c r="O505" i="1"/>
  <c r="O504" i="1"/>
  <c r="O503" i="1"/>
  <c r="O502" i="1"/>
  <c r="O501" i="1"/>
  <c r="O500" i="1"/>
  <c r="O499" i="1"/>
  <c r="O498" i="1"/>
  <c r="O497" i="1"/>
  <c r="O496" i="1"/>
  <c r="O495" i="1"/>
  <c r="O494" i="1"/>
  <c r="O493" i="1"/>
  <c r="O492" i="1"/>
  <c r="O491" i="1"/>
  <c r="O490" i="1"/>
  <c r="O489" i="1"/>
  <c r="O488" i="1"/>
  <c r="O487" i="1"/>
  <c r="O486" i="1"/>
  <c r="O485" i="1"/>
  <c r="O484" i="1"/>
  <c r="O483" i="1"/>
  <c r="O482" i="1"/>
  <c r="O481" i="1"/>
  <c r="O480" i="1"/>
  <c r="O479" i="1"/>
  <c r="O478" i="1"/>
  <c r="O477" i="1"/>
  <c r="O476" i="1"/>
  <c r="O475" i="1"/>
  <c r="O474" i="1"/>
  <c r="O473" i="1"/>
  <c r="O472" i="1"/>
  <c r="O471" i="1"/>
  <c r="O470" i="1"/>
  <c r="O469" i="1"/>
  <c r="O468" i="1"/>
  <c r="O467" i="1"/>
  <c r="O466" i="1"/>
  <c r="O465" i="1"/>
  <c r="O464" i="1"/>
  <c r="O463" i="1"/>
  <c r="O462" i="1"/>
  <c r="O461" i="1"/>
  <c r="O460" i="1"/>
  <c r="O459" i="1"/>
  <c r="O458" i="1"/>
  <c r="O457" i="1"/>
  <c r="O456" i="1"/>
  <c r="O455" i="1"/>
  <c r="O454" i="1"/>
  <c r="O453" i="1"/>
  <c r="O452" i="1"/>
  <c r="O451" i="1"/>
  <c r="O450" i="1"/>
  <c r="O449" i="1"/>
  <c r="O448" i="1"/>
  <c r="O447" i="1"/>
  <c r="O446" i="1"/>
  <c r="O445" i="1"/>
  <c r="O444" i="1"/>
  <c r="O443" i="1"/>
  <c r="O442" i="1"/>
  <c r="O441" i="1"/>
  <c r="O440" i="1"/>
  <c r="O439" i="1"/>
  <c r="O438" i="1"/>
  <c r="O437" i="1"/>
  <c r="O436" i="1"/>
  <c r="O435" i="1"/>
  <c r="O434" i="1"/>
  <c r="O433" i="1"/>
  <c r="O432" i="1"/>
  <c r="O431" i="1"/>
  <c r="O430" i="1"/>
  <c r="O429" i="1"/>
  <c r="O428" i="1"/>
  <c r="O427" i="1"/>
  <c r="O426" i="1"/>
  <c r="O425" i="1"/>
  <c r="O424" i="1"/>
  <c r="O423" i="1"/>
  <c r="O422" i="1"/>
  <c r="O421" i="1"/>
  <c r="O420" i="1"/>
  <c r="O419" i="1"/>
  <c r="O418" i="1"/>
  <c r="O417" i="1"/>
  <c r="O416" i="1"/>
  <c r="O415" i="1"/>
  <c r="O414" i="1"/>
  <c r="O413" i="1"/>
  <c r="O412" i="1"/>
  <c r="O411" i="1"/>
  <c r="O410" i="1"/>
  <c r="O409" i="1"/>
  <c r="O408" i="1"/>
  <c r="O407" i="1"/>
  <c r="O406" i="1"/>
  <c r="O405" i="1"/>
  <c r="O404" i="1"/>
  <c r="O403" i="1"/>
  <c r="O402" i="1"/>
  <c r="O401" i="1"/>
  <c r="O400" i="1"/>
  <c r="O399" i="1"/>
  <c r="O398" i="1"/>
  <c r="O397" i="1"/>
  <c r="O396" i="1"/>
  <c r="O395" i="1"/>
  <c r="O394" i="1"/>
  <c r="O393" i="1"/>
  <c r="O392" i="1"/>
  <c r="O391" i="1"/>
  <c r="O390" i="1"/>
  <c r="O389" i="1"/>
  <c r="O388" i="1"/>
  <c r="O387" i="1"/>
  <c r="O386" i="1"/>
  <c r="O385" i="1"/>
  <c r="O384" i="1"/>
  <c r="O383" i="1"/>
  <c r="O1024" i="1" s="1"/>
  <c r="O8" i="1" s="1"/>
  <c r="Q378" i="1"/>
  <c r="P378" i="1"/>
  <c r="N378" i="1"/>
  <c r="M378" i="1"/>
  <c r="L378" i="1"/>
  <c r="K378" i="1"/>
  <c r="J378" i="1"/>
  <c r="I378" i="1"/>
  <c r="H378" i="1"/>
  <c r="G378" i="1"/>
  <c r="F378" i="1"/>
  <c r="E378" i="1"/>
  <c r="D378" i="1"/>
  <c r="C378" i="1"/>
  <c r="B378" i="1"/>
  <c r="O376" i="1"/>
  <c r="O375" i="1"/>
  <c r="O374" i="1"/>
  <c r="O373" i="1"/>
  <c r="O372" i="1"/>
  <c r="O371" i="1"/>
  <c r="O370" i="1"/>
  <c r="O369" i="1"/>
  <c r="O368" i="1"/>
  <c r="O367" i="1"/>
  <c r="O366" i="1"/>
  <c r="O365" i="1"/>
  <c r="O364" i="1"/>
  <c r="O363" i="1"/>
  <c r="O362" i="1"/>
  <c r="O361" i="1"/>
  <c r="O360" i="1"/>
  <c r="O359" i="1"/>
  <c r="O358" i="1"/>
  <c r="O357" i="1"/>
  <c r="O356" i="1"/>
  <c r="O355" i="1"/>
  <c r="O354" i="1"/>
  <c r="O353" i="1"/>
  <c r="O352" i="1"/>
  <c r="O351" i="1"/>
  <c r="O350" i="1"/>
  <c r="O349" i="1"/>
  <c r="O348" i="1"/>
  <c r="O347" i="1"/>
  <c r="O346" i="1"/>
  <c r="O345" i="1"/>
  <c r="O344" i="1"/>
  <c r="O343" i="1"/>
  <c r="O342" i="1"/>
  <c r="O341" i="1"/>
  <c r="O340" i="1"/>
  <c r="O339" i="1"/>
  <c r="O338" i="1"/>
  <c r="O337" i="1"/>
  <c r="O336" i="1"/>
  <c r="O335" i="1"/>
  <c r="O334" i="1"/>
  <c r="O333" i="1"/>
  <c r="O332" i="1"/>
  <c r="O331" i="1"/>
  <c r="O378" i="1" s="1"/>
  <c r="O7" i="1" s="1"/>
  <c r="Q327" i="1"/>
  <c r="P327" i="1"/>
  <c r="N327" i="1"/>
  <c r="M327" i="1"/>
  <c r="L327" i="1"/>
  <c r="K327" i="1"/>
  <c r="J327" i="1"/>
  <c r="I327" i="1"/>
  <c r="H327" i="1"/>
  <c r="G327" i="1"/>
  <c r="F327" i="1"/>
  <c r="E327" i="1"/>
  <c r="D327" i="1"/>
  <c r="C327" i="1"/>
  <c r="B327" i="1"/>
  <c r="O325" i="1"/>
  <c r="O324" i="1"/>
  <c r="O323" i="1"/>
  <c r="O322" i="1"/>
  <c r="O321" i="1"/>
  <c r="O320" i="1"/>
  <c r="O319" i="1"/>
  <c r="O318" i="1"/>
  <c r="O317" i="1"/>
  <c r="O316" i="1"/>
  <c r="O327" i="1" s="1"/>
  <c r="O6" i="1" s="1"/>
  <c r="Q312" i="1"/>
  <c r="P312" i="1"/>
  <c r="N312" i="1"/>
  <c r="M312" i="1"/>
  <c r="L312" i="1"/>
  <c r="K312" i="1"/>
  <c r="J312" i="1"/>
  <c r="I312" i="1"/>
  <c r="H312" i="1"/>
  <c r="G312" i="1"/>
  <c r="F312" i="1"/>
  <c r="E312" i="1"/>
  <c r="D312" i="1"/>
  <c r="O312" i="1" s="1"/>
  <c r="O5" i="1" s="1"/>
  <c r="C312" i="1"/>
  <c r="B312" i="1"/>
  <c r="O310" i="1"/>
  <c r="Q305" i="1"/>
  <c r="P305" i="1"/>
  <c r="N305" i="1"/>
  <c r="M305" i="1"/>
  <c r="L305" i="1"/>
  <c r="K305" i="1"/>
  <c r="H305" i="1"/>
  <c r="G305" i="1"/>
  <c r="F305" i="1"/>
  <c r="E305" i="1"/>
  <c r="D305" i="1"/>
  <c r="C305" i="1"/>
  <c r="B305" i="1"/>
  <c r="O303" i="1"/>
  <c r="O302" i="1"/>
  <c r="O301" i="1"/>
  <c r="J301" i="1"/>
  <c r="J305" i="1" s="1"/>
  <c r="J4" i="1" s="1"/>
  <c r="I301" i="1"/>
  <c r="I305" i="1" s="1"/>
  <c r="I4" i="1" s="1"/>
  <c r="O300" i="1"/>
  <c r="O299" i="1"/>
  <c r="O298" i="1"/>
  <c r="O297" i="1"/>
  <c r="O296" i="1"/>
  <c r="O295" i="1"/>
  <c r="O294" i="1"/>
  <c r="O293" i="1"/>
  <c r="O292" i="1"/>
  <c r="O291" i="1"/>
  <c r="O305" i="1" s="1"/>
  <c r="O4" i="1" s="1"/>
  <c r="Q287" i="1"/>
  <c r="P287" i="1"/>
  <c r="N287" i="1"/>
  <c r="M287" i="1"/>
  <c r="L287" i="1"/>
  <c r="K287" i="1"/>
  <c r="J287" i="1"/>
  <c r="I287" i="1"/>
  <c r="H287" i="1"/>
  <c r="G287" i="1"/>
  <c r="F287" i="1"/>
  <c r="E287" i="1"/>
  <c r="D287" i="1"/>
  <c r="C287" i="1"/>
  <c r="B287" i="1"/>
  <c r="O285" i="1"/>
  <c r="O284" i="1"/>
  <c r="O283" i="1"/>
  <c r="O282" i="1"/>
  <c r="O281" i="1"/>
  <c r="O280" i="1"/>
  <c r="O279" i="1"/>
  <c r="O278" i="1"/>
  <c r="O277" i="1"/>
  <c r="O276" i="1"/>
  <c r="O275" i="1"/>
  <c r="O274" i="1"/>
  <c r="O273" i="1"/>
  <c r="O272" i="1"/>
  <c r="O271" i="1"/>
  <c r="O270" i="1"/>
  <c r="O269" i="1"/>
  <c r="O268" i="1"/>
  <c r="O267" i="1"/>
  <c r="O266" i="1"/>
  <c r="O265" i="1"/>
  <c r="O264" i="1"/>
  <c r="O263" i="1"/>
  <c r="O262" i="1"/>
  <c r="O261" i="1"/>
  <c r="O260" i="1"/>
  <c r="O259" i="1"/>
  <c r="O258" i="1"/>
  <c r="O257" i="1"/>
  <c r="O256" i="1"/>
  <c r="O255" i="1"/>
  <c r="O254" i="1"/>
  <c r="O253" i="1"/>
  <c r="O252" i="1"/>
  <c r="O251" i="1"/>
  <c r="O250" i="1"/>
  <c r="O249" i="1"/>
  <c r="O248" i="1"/>
  <c r="O247" i="1"/>
  <c r="O246" i="1"/>
  <c r="O245" i="1"/>
  <c r="O244" i="1"/>
  <c r="O243" i="1"/>
  <c r="O242" i="1"/>
  <c r="O241" i="1"/>
  <c r="O240" i="1"/>
  <c r="O239" i="1"/>
  <c r="O238" i="1"/>
  <c r="O237" i="1"/>
  <c r="O236" i="1"/>
  <c r="O235" i="1"/>
  <c r="O234" i="1"/>
  <c r="O233" i="1"/>
  <c r="O232" i="1"/>
  <c r="O231" i="1"/>
  <c r="O230" i="1"/>
  <c r="O229" i="1"/>
  <c r="O228" i="1"/>
  <c r="O227" i="1"/>
  <c r="O226" i="1"/>
  <c r="O225" i="1"/>
  <c r="O224" i="1"/>
  <c r="O223" i="1"/>
  <c r="O222" i="1"/>
  <c r="O221" i="1"/>
  <c r="O220" i="1"/>
  <c r="O219" i="1"/>
  <c r="O218" i="1"/>
  <c r="O217" i="1"/>
  <c r="O216" i="1"/>
  <c r="O215" i="1"/>
  <c r="O214" i="1"/>
  <c r="O213" i="1"/>
  <c r="O212" i="1"/>
  <c r="O211" i="1"/>
  <c r="O210" i="1"/>
  <c r="O209" i="1"/>
  <c r="O208" i="1"/>
  <c r="O207" i="1"/>
  <c r="O206" i="1"/>
  <c r="O205" i="1"/>
  <c r="O204" i="1"/>
  <c r="O203" i="1"/>
  <c r="O202" i="1"/>
  <c r="O201" i="1"/>
  <c r="O200" i="1"/>
  <c r="O199" i="1"/>
  <c r="O198" i="1"/>
  <c r="O197" i="1"/>
  <c r="O196" i="1"/>
  <c r="O195" i="1"/>
  <c r="O194" i="1"/>
  <c r="O193" i="1"/>
  <c r="O192" i="1"/>
  <c r="O191" i="1"/>
  <c r="O190" i="1"/>
  <c r="O189" i="1"/>
  <c r="O188" i="1"/>
  <c r="O187" i="1"/>
  <c r="O186" i="1"/>
  <c r="O185" i="1"/>
  <c r="O184" i="1"/>
  <c r="O183" i="1"/>
  <c r="O182" i="1"/>
  <c r="O181" i="1"/>
  <c r="O180" i="1"/>
  <c r="O179" i="1"/>
  <c r="O178" i="1"/>
  <c r="O177" i="1"/>
  <c r="O176" i="1"/>
  <c r="O175" i="1"/>
  <c r="O174" i="1"/>
  <c r="O173" i="1"/>
  <c r="O172" i="1"/>
  <c r="O171" i="1"/>
  <c r="O170" i="1"/>
  <c r="O169" i="1"/>
  <c r="O168" i="1"/>
  <c r="O167" i="1"/>
  <c r="O166" i="1"/>
  <c r="O165" i="1"/>
  <c r="O164" i="1"/>
  <c r="O163" i="1"/>
  <c r="O162" i="1"/>
  <c r="O161" i="1"/>
  <c r="O160" i="1"/>
  <c r="O159" i="1"/>
  <c r="O158" i="1"/>
  <c r="O157" i="1"/>
  <c r="O156" i="1"/>
  <c r="O155" i="1"/>
  <c r="O154" i="1"/>
  <c r="O153" i="1"/>
  <c r="O152" i="1"/>
  <c r="O151" i="1"/>
  <c r="O150" i="1"/>
  <c r="O149" i="1"/>
  <c r="O148" i="1"/>
  <c r="O147" i="1"/>
  <c r="O146" i="1"/>
  <c r="O145" i="1"/>
  <c r="O144" i="1"/>
  <c r="O143" i="1"/>
  <c r="O142" i="1"/>
  <c r="O141" i="1"/>
  <c r="O140" i="1"/>
  <c r="O139" i="1"/>
  <c r="O138" i="1"/>
  <c r="O137" i="1"/>
  <c r="O136" i="1"/>
  <c r="O135" i="1"/>
  <c r="O134" i="1"/>
  <c r="O133" i="1"/>
  <c r="O132" i="1"/>
  <c r="O131" i="1"/>
  <c r="O130" i="1"/>
  <c r="O129" i="1"/>
  <c r="O128" i="1"/>
  <c r="O127" i="1"/>
  <c r="O126" i="1"/>
  <c r="O125" i="1"/>
  <c r="O124" i="1"/>
  <c r="O123" i="1"/>
  <c r="O122" i="1"/>
  <c r="O121" i="1"/>
  <c r="O120" i="1"/>
  <c r="O119" i="1"/>
  <c r="O118" i="1"/>
  <c r="O117" i="1"/>
  <c r="O116" i="1"/>
  <c r="O115" i="1"/>
  <c r="O114" i="1"/>
  <c r="O113" i="1"/>
  <c r="O112" i="1"/>
  <c r="O111" i="1"/>
  <c r="O110" i="1"/>
  <c r="O109" i="1"/>
  <c r="O108" i="1"/>
  <c r="O107" i="1"/>
  <c r="O106" i="1"/>
  <c r="O105" i="1"/>
  <c r="O104" i="1"/>
  <c r="O103" i="1"/>
  <c r="O102" i="1"/>
  <c r="O101" i="1"/>
  <c r="O100" i="1"/>
  <c r="O99" i="1"/>
  <c r="O98" i="1"/>
  <c r="O97" i="1"/>
  <c r="O96" i="1"/>
  <c r="O95" i="1"/>
  <c r="O94" i="1"/>
  <c r="O93" i="1"/>
  <c r="O92" i="1"/>
  <c r="O91" i="1"/>
  <c r="O90" i="1"/>
  <c r="O89" i="1"/>
  <c r="O88" i="1"/>
  <c r="O87" i="1"/>
  <c r="O86" i="1"/>
  <c r="O85" i="1"/>
  <c r="O84" i="1"/>
  <c r="O83" i="1"/>
  <c r="O82" i="1"/>
  <c r="O81" i="1"/>
  <c r="O80" i="1"/>
  <c r="O79" i="1"/>
  <c r="O78" i="1"/>
  <c r="O77" i="1"/>
  <c r="O76" i="1"/>
  <c r="O75" i="1"/>
  <c r="O74" i="1"/>
  <c r="O73" i="1"/>
  <c r="O72" i="1"/>
  <c r="O71" i="1"/>
  <c r="O70" i="1"/>
  <c r="O69" i="1"/>
  <c r="O68" i="1"/>
  <c r="O67" i="1"/>
  <c r="O66" i="1"/>
  <c r="O65" i="1"/>
  <c r="O64" i="1"/>
  <c r="O63" i="1"/>
  <c r="O62" i="1"/>
  <c r="O61" i="1"/>
  <c r="O60" i="1"/>
  <c r="O59" i="1"/>
  <c r="O58" i="1"/>
  <c r="O57" i="1"/>
  <c r="O56" i="1"/>
  <c r="O55" i="1"/>
  <c r="O54" i="1"/>
  <c r="O53" i="1"/>
  <c r="O52" i="1"/>
  <c r="O51" i="1"/>
  <c r="O50" i="1"/>
  <c r="O49" i="1"/>
  <c r="O48" i="1"/>
  <c r="O47" i="1"/>
  <c r="O46" i="1"/>
  <c r="O45" i="1"/>
  <c r="O44" i="1"/>
  <c r="O43" i="1"/>
  <c r="O42" i="1"/>
  <c r="O41" i="1"/>
  <c r="O40" i="1"/>
  <c r="O39" i="1"/>
  <c r="O38" i="1"/>
  <c r="O37" i="1"/>
  <c r="O36" i="1"/>
  <c r="O35" i="1"/>
  <c r="O34" i="1"/>
  <c r="O33" i="1"/>
  <c r="O32" i="1"/>
  <c r="O31" i="1"/>
  <c r="O30" i="1"/>
  <c r="O29" i="1"/>
  <c r="O28" i="1"/>
  <c r="O27" i="1"/>
  <c r="O26" i="1"/>
  <c r="O25" i="1"/>
  <c r="O24" i="1"/>
  <c r="O23" i="1"/>
  <c r="O22" i="1"/>
  <c r="O21" i="1"/>
  <c r="O20" i="1"/>
  <c r="O19" i="1"/>
  <c r="O18" i="1"/>
  <c r="O17" i="1"/>
  <c r="O287" i="1" s="1"/>
  <c r="O3" i="1" s="1"/>
  <c r="Q10" i="1"/>
  <c r="P10" i="1"/>
  <c r="N10" i="1"/>
  <c r="M10" i="1"/>
  <c r="L10" i="1"/>
  <c r="K10" i="1"/>
  <c r="J10" i="1"/>
  <c r="I10" i="1"/>
  <c r="H10" i="1"/>
  <c r="G10" i="1"/>
  <c r="F10" i="1"/>
  <c r="E10" i="1"/>
  <c r="D10" i="1"/>
  <c r="C10" i="1"/>
  <c r="B10" i="1"/>
  <c r="Q9" i="1"/>
  <c r="P9" i="1"/>
  <c r="N9" i="1"/>
  <c r="M9" i="1"/>
  <c r="L9" i="1"/>
  <c r="K9" i="1"/>
  <c r="J9" i="1"/>
  <c r="I9" i="1"/>
  <c r="H9" i="1"/>
  <c r="G9" i="1"/>
  <c r="F9" i="1"/>
  <c r="E9" i="1"/>
  <c r="D9" i="1"/>
  <c r="C9" i="1"/>
  <c r="B9" i="1"/>
  <c r="Q8" i="1"/>
  <c r="P8" i="1"/>
  <c r="N8" i="1"/>
  <c r="M8" i="1"/>
  <c r="L8" i="1"/>
  <c r="K8" i="1"/>
  <c r="J8" i="1"/>
  <c r="I8" i="1"/>
  <c r="H8" i="1"/>
  <c r="G8" i="1"/>
  <c r="F8" i="1"/>
  <c r="E8" i="1"/>
  <c r="D8" i="1"/>
  <c r="C8" i="1"/>
  <c r="B8" i="1"/>
  <c r="Q7" i="1"/>
  <c r="P7" i="1"/>
  <c r="N7" i="1"/>
  <c r="M7" i="1"/>
  <c r="L7" i="1"/>
  <c r="K7" i="1"/>
  <c r="J7" i="1"/>
  <c r="I7" i="1"/>
  <c r="H7" i="1"/>
  <c r="G7" i="1"/>
  <c r="F7" i="1"/>
  <c r="E7" i="1"/>
  <c r="D7" i="1"/>
  <c r="C7" i="1"/>
  <c r="B7" i="1"/>
  <c r="Q6" i="1"/>
  <c r="P6" i="1"/>
  <c r="N6" i="1"/>
  <c r="M6" i="1"/>
  <c r="L6" i="1"/>
  <c r="K6" i="1"/>
  <c r="J6" i="1"/>
  <c r="I6" i="1"/>
  <c r="H6" i="1"/>
  <c r="G6" i="1"/>
  <c r="F6" i="1"/>
  <c r="E6" i="1"/>
  <c r="D6" i="1"/>
  <c r="C6" i="1"/>
  <c r="B6" i="1"/>
  <c r="Q5" i="1"/>
  <c r="P5" i="1"/>
  <c r="N5" i="1"/>
  <c r="M5" i="1"/>
  <c r="L5" i="1"/>
  <c r="K5" i="1"/>
  <c r="J5" i="1"/>
  <c r="I5" i="1"/>
  <c r="H5" i="1"/>
  <c r="G5" i="1"/>
  <c r="F5" i="1"/>
  <c r="E5" i="1"/>
  <c r="D5" i="1"/>
  <c r="C5" i="1"/>
  <c r="B5" i="1"/>
  <c r="Q4" i="1"/>
  <c r="P4" i="1"/>
  <c r="N4" i="1"/>
  <c r="M4" i="1"/>
  <c r="L4" i="1"/>
  <c r="K4" i="1"/>
  <c r="H4" i="1"/>
  <c r="G4" i="1"/>
  <c r="F4" i="1"/>
  <c r="E4" i="1"/>
  <c r="D4" i="1"/>
  <c r="C4" i="1"/>
  <c r="B4" i="1"/>
  <c r="Q3" i="1"/>
  <c r="Q12" i="1" s="1"/>
  <c r="P3" i="1"/>
  <c r="P12" i="1" s="1"/>
  <c r="N3" i="1"/>
  <c r="N12" i="1" s="1"/>
  <c r="M3" i="1"/>
  <c r="M12" i="1" s="1"/>
  <c r="L3" i="1"/>
  <c r="L12" i="1" s="1"/>
  <c r="K3" i="1"/>
  <c r="K12" i="1" s="1"/>
  <c r="J3" i="1"/>
  <c r="J12" i="1" s="1"/>
  <c r="I3" i="1"/>
  <c r="I12" i="1" s="1"/>
  <c r="H3" i="1"/>
  <c r="H12" i="1" s="1"/>
  <c r="G3" i="1"/>
  <c r="G12" i="1" s="1"/>
  <c r="F3" i="1"/>
  <c r="F12" i="1" s="1"/>
  <c r="E3" i="1"/>
  <c r="E12" i="1" s="1"/>
  <c r="D3" i="1"/>
  <c r="D12" i="1" s="1"/>
  <c r="C3" i="1"/>
  <c r="C12" i="1" s="1"/>
  <c r="B3" i="1"/>
  <c r="B12" i="1" s="1"/>
  <c r="O1232" i="1" l="1"/>
  <c r="O11" i="1" s="1"/>
  <c r="O12" i="1" s="1"/>
</calcChain>
</file>

<file path=xl/sharedStrings.xml><?xml version="1.0" encoding="utf-8"?>
<sst xmlns="http://schemas.openxmlformats.org/spreadsheetml/2006/main" count="1360" uniqueCount="1179">
  <si>
    <t>Award Recipient</t>
  </si>
  <si>
    <t>Amount Awarded (less transfers)</t>
  </si>
  <si>
    <t>Amount of ARRA Funds Committed</t>
  </si>
  <si>
    <t>Amount of ARRA Funds Outlayed or Expended</t>
  </si>
  <si>
    <t>Contract Solicitations (Number)</t>
  </si>
  <si>
    <t>Contract Solicitations (Amount)</t>
  </si>
  <si>
    <t>Contracts Awarded (Number)</t>
  </si>
  <si>
    <t>Contracts Awarded (Amount)</t>
  </si>
  <si>
    <t>Contracts Underway (Number)</t>
  </si>
  <si>
    <t>Contracts Underway (Amount)</t>
  </si>
  <si>
    <t>Contracts completed (Number)</t>
  </si>
  <si>
    <t>Contracts Completed (Amount)</t>
  </si>
  <si>
    <t>State-Source Funding (Planned)</t>
  </si>
  <si>
    <t>State-Source Funding (Actual)</t>
  </si>
  <si>
    <t>FAA - Grants-in-aid for Airports</t>
  </si>
  <si>
    <t>FRA - Capital Grants to the National Railroad Passenger Corporation</t>
  </si>
  <si>
    <t>Sub Total</t>
  </si>
  <si>
    <t>FHWA - Highway Infrastructure Investment</t>
  </si>
  <si>
    <t>Direct Jobs (Job Years)</t>
  </si>
  <si>
    <t>ALABAMA (AL)</t>
  </si>
  <si>
    <t>ALASKA (AK)</t>
  </si>
  <si>
    <t>ARIZONA (AZ)</t>
  </si>
  <si>
    <t>ARKANSAS (AR)</t>
  </si>
  <si>
    <t>CALIFORNIA (CA)</t>
  </si>
  <si>
    <t>COLORADO (CO)</t>
  </si>
  <si>
    <t>CONNECTICUT (CT)</t>
  </si>
  <si>
    <t>DELAWARE (DE)</t>
  </si>
  <si>
    <t>DIST. OF COL. (DC)</t>
  </si>
  <si>
    <t>FLORIDA (FL)</t>
  </si>
  <si>
    <t>GEORGIA (GA)</t>
  </si>
  <si>
    <t>HAWAII (HI)</t>
  </si>
  <si>
    <t>IDAHO (ID)</t>
  </si>
  <si>
    <t>ILLINOIS (IL)</t>
  </si>
  <si>
    <t>INDIANA (IN)</t>
  </si>
  <si>
    <t>IOWA (IA)</t>
  </si>
  <si>
    <t>KANSAS (KS)</t>
  </si>
  <si>
    <t>KENTUCKY (KY)</t>
  </si>
  <si>
    <t>LOUISIANA (LA)</t>
  </si>
  <si>
    <t>MAINE (ME)</t>
  </si>
  <si>
    <t>MARYLAND (MD)</t>
  </si>
  <si>
    <t>MASSACHUSETTS (MA)</t>
  </si>
  <si>
    <t>MICHIGAN (MI)</t>
  </si>
  <si>
    <t>MINNESOTA (MN)</t>
  </si>
  <si>
    <t>MISSISSIPPI (MS)</t>
  </si>
  <si>
    <t>MISSOURI (MO)</t>
  </si>
  <si>
    <t>MONTANA (MT)</t>
  </si>
  <si>
    <t>NEBRASKA (NE)</t>
  </si>
  <si>
    <t>NEVADA (NV)</t>
  </si>
  <si>
    <t>NEW HAMPSHIRE (NH)</t>
  </si>
  <si>
    <t>NEW JERSEY (NJ)</t>
  </si>
  <si>
    <t>NEW MEXICO (NM)</t>
  </si>
  <si>
    <t>NEW YORK (NY)</t>
  </si>
  <si>
    <t>NORTH CAROLINA (NC)</t>
  </si>
  <si>
    <t>NORTH DAKOTA (ND)</t>
  </si>
  <si>
    <t>OHIO (OH)</t>
  </si>
  <si>
    <t>OKLAHOMA (OK)</t>
  </si>
  <si>
    <t>OREGON (OR)</t>
  </si>
  <si>
    <t>PENNSYLVANIA (PA)</t>
  </si>
  <si>
    <t>RHODE ISLAND (RI)</t>
  </si>
  <si>
    <t>SOUTH CAROLINA (SC)</t>
  </si>
  <si>
    <t>SOUTH DAKOTA (SD)</t>
  </si>
  <si>
    <t>TENNESSEE (TN)</t>
  </si>
  <si>
    <t>TEXAS (TX)</t>
  </si>
  <si>
    <t>UTAH (UT)</t>
  </si>
  <si>
    <t>VERMONT (VT)</t>
  </si>
  <si>
    <t>VIRGINIA (VA)</t>
  </si>
  <si>
    <t>WASHINGTON (WA)</t>
  </si>
  <si>
    <t>WEST VIRGINIA (WV)</t>
  </si>
  <si>
    <t>WISCONSIN (WI)</t>
  </si>
  <si>
    <t>WYOMING (WY)</t>
  </si>
  <si>
    <t>PUERTO RICO (PR)</t>
  </si>
  <si>
    <t>VIRGIN ISLANDS (VI)</t>
  </si>
  <si>
    <t>MARAD</t>
  </si>
  <si>
    <t>City of Phoenix</t>
  </si>
  <si>
    <t>FRA - Capital Assistance to States for High-Speed Rail Corridors and Intercity Passenger Rail Service</t>
  </si>
  <si>
    <t>GUAM (GU)</t>
  </si>
  <si>
    <t>AMERICAN SAMOA (AS)</t>
  </si>
  <si>
    <t>NORTHERN MARIANAS (MP)</t>
  </si>
  <si>
    <t xml:space="preserve">Bi-State Development Agency                                           </t>
  </si>
  <si>
    <t>Chattanooga Area Regional Transportation Authority (CARTA)</t>
  </si>
  <si>
    <t xml:space="preserve">CHICAGO TRANSIT AUTHORITY                                             </t>
  </si>
  <si>
    <t xml:space="preserve">CITY OF MADISON/ Madison Metro Transit                                </t>
  </si>
  <si>
    <t xml:space="preserve">COMMUTER RAIL DIV OF REGIONAL TRANSP AUTHORITY                        </t>
  </si>
  <si>
    <t xml:space="preserve">CONNECTICUT DEPARTMENT OF TRANSPORTATION                              </t>
  </si>
  <si>
    <t xml:space="preserve">DALLAS AREA RAPID TRANSIT                                             </t>
  </si>
  <si>
    <t xml:space="preserve">DELAWARE RIVER PORT AUTHORITY                                         </t>
  </si>
  <si>
    <t xml:space="preserve">DETROIT TRANSPORTATION CORP (DTC)                                     </t>
  </si>
  <si>
    <t xml:space="preserve">GREATER ATTLEBORO-TAUNTON REGIONAL TRANSIT AUTHORITY                  </t>
  </si>
  <si>
    <t xml:space="preserve">GREATER CLEVELAND REGIONAL TRANSIT AUTHORITY                          </t>
  </si>
  <si>
    <t xml:space="preserve">HILLSBOROUGH AREA REGIONAL TRANSIT AUTHORITY                          </t>
  </si>
  <si>
    <t xml:space="preserve">HONOLULU, CITY AND COUNTY OF                                          </t>
  </si>
  <si>
    <t xml:space="preserve">JACKSONVILLE TRANSPORTATION AUTHORITY                                 </t>
  </si>
  <si>
    <t xml:space="preserve">LOS ANGELES COUNTY METROPOLITAN TRANSPORTATION AUTHORITY              </t>
  </si>
  <si>
    <t xml:space="preserve">MASSACHUSETTS BAY TRANSPORTATION AUTHORITY                            </t>
  </si>
  <si>
    <t xml:space="preserve">METROPOLITAN ATLANTA RAPID TRANSIT AUTHORITY                          </t>
  </si>
  <si>
    <t xml:space="preserve">METROPOLITAN COUNCIL                                                  </t>
  </si>
  <si>
    <t xml:space="preserve">METROPOLITAN TRANSIT AUTHORITY OF HARRIS COUNTY                       </t>
  </si>
  <si>
    <t xml:space="preserve">MIAMI-DADE TRANSIT AGENCY                                             </t>
  </si>
  <si>
    <t xml:space="preserve">NEW JERSEY TRANSIT CORPORATION                                        </t>
  </si>
  <si>
    <t xml:space="preserve">NEW YORK METROPOLITAN TRANSPORTATION AUTHORITY                        </t>
  </si>
  <si>
    <t xml:space="preserve">NIAGARA FRONTIER TRANSPORTATION AUTHORITY                             </t>
  </si>
  <si>
    <t xml:space="preserve">NORTH SAN DIEGO COUNTY TRANSIT DEVELOPMENT BOARD                      </t>
  </si>
  <si>
    <t xml:space="preserve">NORTHERN INDIANA   COMMUTER TRANSPORTATION DISTRICT                   </t>
  </si>
  <si>
    <t xml:space="preserve">PENINSULA CORRIDOR JOINT POWERS BOARD                                 </t>
  </si>
  <si>
    <t xml:space="preserve">PENNSYLVANIA DEPARTMENT OF TRANSPORTATION                             </t>
  </si>
  <si>
    <t xml:space="preserve">Phoenix, City of                                                      </t>
  </si>
  <si>
    <t xml:space="preserve">PORT AUTHORITY OF ALLEGHENY COUNTY                                    </t>
  </si>
  <si>
    <t xml:space="preserve">PUERTO RICO PORTS AUTHORITY - DEVELOPMENT DEPARTMENT                  </t>
  </si>
  <si>
    <t xml:space="preserve">REGIONAL TRANSIT AUTHORITY                                            </t>
  </si>
  <si>
    <t xml:space="preserve">REGIONAL TRANSPORTATION DISTRICT                                      </t>
  </si>
  <si>
    <t xml:space="preserve">RHODE ISLAND DEPARTMENT OF TRANSPORTATION                             </t>
  </si>
  <si>
    <t xml:space="preserve">SAN DIEGO ASSOCIATION OF GOVERNMENTS                                  </t>
  </si>
  <si>
    <t xml:space="preserve">SAN FRANCISCO BAY AREA RAPID TRANSIT DISTRICT                         </t>
  </si>
  <si>
    <t xml:space="preserve">SAN JOAQUIN REGIONAL RAIL COMMISSION                                  </t>
  </si>
  <si>
    <t xml:space="preserve">SOUTH FLORIDA REGIONAL TRANSPORTATION AUTHORITY                       </t>
  </si>
  <si>
    <t xml:space="preserve">SOUTHEASTERN PENNSYLVANIA TRANSPORTATION AUTHORITY                    </t>
  </si>
  <si>
    <t xml:space="preserve">Southern California Regional Rail Authority                           </t>
  </si>
  <si>
    <t>TRANSPORTATION DISTRICT COMMISSION OF HAMPTON ROADS</t>
  </si>
  <si>
    <t>TriMet</t>
  </si>
  <si>
    <t xml:space="preserve">WASHINGTON METROPOLITAN AREA TRANSIT AUTHORITY (WMATA)                </t>
  </si>
  <si>
    <t xml:space="preserve">WASHINGTON STATE DEPT. OF TRANSPORTATION                              </t>
  </si>
  <si>
    <t xml:space="preserve">WEST VIRGINIA UNIVERSITY                                              </t>
  </si>
  <si>
    <t xml:space="preserve">Central Puget Sound Regional Transit Authority                        </t>
  </si>
  <si>
    <t>Lane Transit District</t>
  </si>
  <si>
    <t xml:space="preserve">METROPOLITAN WASHINGTON AIRPORTS AUTHORITY                            </t>
  </si>
  <si>
    <t>UTAH TRANSIT AUTHORITY</t>
  </si>
  <si>
    <t xml:space="preserve">SACRAMENTO REGIONAL TRANSIT DISTRICT                                  </t>
  </si>
  <si>
    <t>FEDERATED STATES OF MICRONESIA (FM)</t>
  </si>
  <si>
    <t>MARSHALL ISLANDS (MH)</t>
  </si>
  <si>
    <t>PALAU (PW)</t>
  </si>
  <si>
    <t>FEDERAL LANDS</t>
  </si>
  <si>
    <t>FHWA - Bonding Assisstance</t>
  </si>
  <si>
    <t>FTA - T. Capital Investment-f. guidew</t>
  </si>
  <si>
    <t>FTA - Transit Capital Assistance</t>
  </si>
  <si>
    <t>Aker Philadelphia Shipyard, Inc.</t>
  </si>
  <si>
    <t>All American Marine, Inc.</t>
  </si>
  <si>
    <t>Atlantic Marine Boston, LLC</t>
  </si>
  <si>
    <t>Atlantic Marine Florida, LLC</t>
  </si>
  <si>
    <t>Atlantic Marine Philadelphia, LLC</t>
  </si>
  <si>
    <t xml:space="preserve">Austral USA, LLC </t>
  </si>
  <si>
    <t>BAE Systems San Diego Ship Repair, Inc.</t>
  </si>
  <si>
    <t>BAE Systems San Francisco Ship Repair, Inc.</t>
  </si>
  <si>
    <t>James Built, LLC</t>
  </si>
  <si>
    <t>Bay Ship and Yacht Co.</t>
  </si>
  <si>
    <t>Blount Boats, Inc.</t>
  </si>
  <si>
    <t>Bludworth Marine</t>
  </si>
  <si>
    <t>Blue Danube Corporation</t>
  </si>
  <si>
    <t>Washburn &amp; Doughty Associates, Inc.</t>
  </si>
  <si>
    <t>Colonna's Shipyard, Inc.</t>
  </si>
  <si>
    <t>Davis Boat Works, Inc.</t>
  </si>
  <si>
    <t>Derecktor Shipyards Connecticut, LLC</t>
  </si>
  <si>
    <t>Eastern Shipbuilding Group, Inc.</t>
  </si>
  <si>
    <t>Ellicott Dredges, LLC</t>
  </si>
  <si>
    <t>Everett Shipyard, Inc.</t>
  </si>
  <si>
    <t>Foss Maritime - Rainier Yard</t>
  </si>
  <si>
    <t>Foss Maritime - Seattle Yard</t>
  </si>
  <si>
    <t>G&amp;H Barge Repair &amp; Fabrication, LLC</t>
  </si>
  <si>
    <t>The General Ship Repair Corporation</t>
  </si>
  <si>
    <t>Guam Industrial Services, Inc.</t>
  </si>
  <si>
    <t>Gulf Copper Manufacturing Group</t>
  </si>
  <si>
    <t>Gulf Marine Repair Corp.</t>
  </si>
  <si>
    <t>Horizon Shipbuilding, Inc.</t>
  </si>
  <si>
    <t>Houma Industries, LLC</t>
  </si>
  <si>
    <t>ICE FLOE, LLC</t>
  </si>
  <si>
    <t>International Ship Repair &amp; Marine Services, Inc.</t>
  </si>
  <si>
    <t>Associated Naval Architects, Inc.</t>
  </si>
  <si>
    <t>Pacific Shipyards International, LLC</t>
  </si>
  <si>
    <t>James Wickliffe</t>
  </si>
  <si>
    <t>Jeffboat, LLC</t>
  </si>
  <si>
    <t>Fairhaven Shipyard Companies, Inc.</t>
  </si>
  <si>
    <t>Kvichak Marine Industries, Inc.</t>
  </si>
  <si>
    <t>Lake Union Drydock Company</t>
  </si>
  <si>
    <t>LEEVAC Shipyards, LLC</t>
  </si>
  <si>
    <t>Lyon Shipyard, Inc.</t>
  </si>
  <si>
    <t>Marine Fluid Systems, Inc.</t>
  </si>
  <si>
    <t>Marine Hydraulics International, Inc.</t>
  </si>
  <si>
    <t>Master Boat Builders, Inc.</t>
  </si>
  <si>
    <t>McGinnis, Inc.</t>
  </si>
  <si>
    <t xml:space="preserve">National Maintenance and Repair, Inc. </t>
  </si>
  <si>
    <t>Navatek LTD</t>
  </si>
  <si>
    <t>Offshore Inland Marine &amp; Oilfield Services, Inc.</t>
  </si>
  <si>
    <t xml:space="preserve">P &amp; R Water Taxi, LLC </t>
  </si>
  <si>
    <t>Vigor Industrial, LLC</t>
  </si>
  <si>
    <t>Paducah River Painting, Inc.</t>
  </si>
  <si>
    <t>Paducah River Service, Inc.</t>
  </si>
  <si>
    <t>RiverHawk Marine, LLC</t>
  </si>
  <si>
    <t>SAFE Boats International, LLC</t>
  </si>
  <si>
    <t>Scarano Boat Building, Inc.</t>
  </si>
  <si>
    <t>SeaArk Marine, Inc.</t>
  </si>
  <si>
    <t>Senesco Marine, LLC</t>
  </si>
  <si>
    <t>Seward Ship's Drydock, Inc.</t>
  </si>
  <si>
    <t>Signal International, LLC</t>
  </si>
  <si>
    <t>Signal International Texas, LP</t>
  </si>
  <si>
    <t>St. John's Ship Building, Inc.</t>
  </si>
  <si>
    <t>Steiner Shipyard, Inc.</t>
  </si>
  <si>
    <t>Stevens Towing Co., Inc.</t>
  </si>
  <si>
    <t>Tampa Ship, LLC</t>
  </si>
  <si>
    <t>The Great Lakes Towing Company</t>
  </si>
  <si>
    <t>Todd Pacific Shipyards, Inc.</t>
  </si>
  <si>
    <t>Trinity Industries, Inc.</t>
  </si>
  <si>
    <t>Union Dry Dock &amp; Repair Company</t>
  </si>
  <si>
    <t>Platypus Marine, Inc.</t>
  </si>
  <si>
    <t>Yager Materials, LLC</t>
  </si>
  <si>
    <t>City and Borough of Juneau</t>
  </si>
  <si>
    <t>Hawaii State Department of Transportation, Harbors Division</t>
  </si>
  <si>
    <t>Maine Department of Transportation</t>
  </si>
  <si>
    <t>Mississippi State Port Authority at Gulfport</t>
  </si>
  <si>
    <t>California Green Trade Corridor: Port of Oakland</t>
  </si>
  <si>
    <t>California Green Trade Corridor: Port of Stockton</t>
  </si>
  <si>
    <t>California Green Trade Corridor: Port of West Sacramento</t>
  </si>
  <si>
    <t>Quonset Development Corporation</t>
  </si>
  <si>
    <t>Tri-City Regional Port District</t>
  </si>
  <si>
    <t>City of Kenai</t>
  </si>
  <si>
    <t>Municipality of Anchorage</t>
  </si>
  <si>
    <t>State of Alaska/Department of Transportation &amp; Public Facilities</t>
  </si>
  <si>
    <t>City of Aliceville</t>
  </si>
  <si>
    <t>City of Camden</t>
  </si>
  <si>
    <t>City of Gadsden</t>
  </si>
  <si>
    <t>City of Tuscaloosa</t>
  </si>
  <si>
    <t>Counties of Colbert and Lauderdale</t>
  </si>
  <si>
    <t>County of Clay</t>
  </si>
  <si>
    <t>County of Mobile</t>
  </si>
  <si>
    <t>Mobile Airport Authority</t>
  </si>
  <si>
    <t>Montgomery Airport Authority</t>
  </si>
  <si>
    <t>Perry County Airport and Industrial Authority</t>
  </si>
  <si>
    <t>City of El Dorado</t>
  </si>
  <si>
    <t>City of Jonesboro</t>
  </si>
  <si>
    <t>City of Little Rock</t>
  </si>
  <si>
    <t>Northwest Arkansas Regional Airport Authority</t>
  </si>
  <si>
    <t>Texarkana Airport Authority</t>
  </si>
  <si>
    <t>American Samoa State Insular</t>
  </si>
  <si>
    <t>Government of American Samoa</t>
  </si>
  <si>
    <t>City of Kingman</t>
  </si>
  <si>
    <t>City of Sierra Vista</t>
  </si>
  <si>
    <t>Colorado River Indian Tribe</t>
  </si>
  <si>
    <t>Town of Taylor</t>
  </si>
  <si>
    <t>Tucson Airport Authority</t>
  </si>
  <si>
    <t>Burbank-Glendale-Pasadena Airport Authority</t>
  </si>
  <si>
    <t>City and County of San Francisco</t>
  </si>
  <si>
    <t>City of Fresno</t>
  </si>
  <si>
    <t>City of Los Angeles</t>
  </si>
  <si>
    <t>City of Redding</t>
  </si>
  <si>
    <t>City of Salinas</t>
  </si>
  <si>
    <t>City of San Jose</t>
  </si>
  <si>
    <t>County of Kern</t>
  </si>
  <si>
    <t>County of Los Angeles</t>
  </si>
  <si>
    <t>County of Mendocino</t>
  </si>
  <si>
    <t>County of Merced</t>
  </si>
  <si>
    <t>County of San Diego</t>
  </si>
  <si>
    <t>County of Sonoma</t>
  </si>
  <si>
    <t>County of Ventura</t>
  </si>
  <si>
    <t>County of Yolo</t>
  </si>
  <si>
    <t>Monterey Peninsula Airport District</t>
  </si>
  <si>
    <t>Port of Oakland</t>
  </si>
  <si>
    <t>San Diego County Regional Airport Authority</t>
  </si>
  <si>
    <t>Truckee-Tahoe Airport District</t>
  </si>
  <si>
    <t>Arapahoe County Public Airport Authority</t>
  </si>
  <si>
    <t>Cities of Fort Collins and Loveland</t>
  </si>
  <si>
    <t>City Gr.Junc./Co.Mesa/Walker Fld.Pub.AirportAuth.</t>
  </si>
  <si>
    <t>City of Colorado Springs</t>
  </si>
  <si>
    <t>County and City of Denver</t>
  </si>
  <si>
    <t>County of La Plata and City of Durango</t>
  </si>
  <si>
    <t>County of Pitkin</t>
  </si>
  <si>
    <t>City of Danbury</t>
  </si>
  <si>
    <t>State of Connecticut</t>
  </si>
  <si>
    <t>Delaware River and Bay Authority</t>
  </si>
  <si>
    <t>Boca Raton Airport Authority</t>
  </si>
  <si>
    <t>Charlotte County Airport Authority</t>
  </si>
  <si>
    <t>City of Bartow</t>
  </si>
  <si>
    <t>City of Gainesville</t>
  </si>
  <si>
    <t>City of Leesburg</t>
  </si>
  <si>
    <t>City of Marianna</t>
  </si>
  <si>
    <t>City of Naples Airport Authority</t>
  </si>
  <si>
    <t>City of Orlando</t>
  </si>
  <si>
    <t>County of Broward</t>
  </si>
  <si>
    <t>Hillsborough County Aviation Authority</t>
  </si>
  <si>
    <t>Melbourne Airport Authority</t>
  </si>
  <si>
    <t>Palm Beach Board of County Commissioners</t>
  </si>
  <si>
    <t>Pinellas County Board of Commissioners</t>
  </si>
  <si>
    <t>Sanford Airport Authority</t>
  </si>
  <si>
    <t>Sarasota-Manatee Airport Authority</t>
  </si>
  <si>
    <t>St Augustine Airport Authority</t>
  </si>
  <si>
    <t>City of Atlanta</t>
  </si>
  <si>
    <t>City of Savannah and Savannah Airport Commission</t>
  </si>
  <si>
    <t>State of Georgia</t>
  </si>
  <si>
    <t>Guam Airport Authority</t>
  </si>
  <si>
    <t>State of Hawaii</t>
  </si>
  <si>
    <t>City of Iowa City</t>
  </si>
  <si>
    <t>City of Sioux City</t>
  </si>
  <si>
    <t>City of Waterloo, Iowa</t>
  </si>
  <si>
    <t>City of Arco and County of Butte</t>
  </si>
  <si>
    <t>City of Buhl</t>
  </si>
  <si>
    <t>City of Driggs</t>
  </si>
  <si>
    <t>City of McCall</t>
  </si>
  <si>
    <t>City of Pocatello</t>
  </si>
  <si>
    <t>County of Shoshone</t>
  </si>
  <si>
    <t>City of Chicago</t>
  </si>
  <si>
    <t>Decatur Park District</t>
  </si>
  <si>
    <t>Greater Peoria Airport Authority</t>
  </si>
  <si>
    <t>Greater Rockford Airport Authority</t>
  </si>
  <si>
    <t>Metropolitan Airport Authority of Rock Island County</t>
  </si>
  <si>
    <t>Springfield Airport Authority</t>
  </si>
  <si>
    <t>State of Illinois</t>
  </si>
  <si>
    <t>Board of Trustees Purdue University</t>
  </si>
  <si>
    <t>Columbus Board of Aviation Commissions</t>
  </si>
  <si>
    <t>Delaware County Airport Authority</t>
  </si>
  <si>
    <t>Elkhart Board of Aviation Commissioners</t>
  </si>
  <si>
    <t>Fort Wayne-Allen County Airport Authority</t>
  </si>
  <si>
    <t>Gary/Chicago Airport Authority</t>
  </si>
  <si>
    <t>Hamilton County Board of Aviation Commissioners</t>
  </si>
  <si>
    <t>Hulman Regional Airport Authority</t>
  </si>
  <si>
    <t>Indianapolis Airport Authority</t>
  </si>
  <si>
    <t>City of Goodland</t>
  </si>
  <si>
    <t>City of Junction City</t>
  </si>
  <si>
    <t>City of Manhattan</t>
  </si>
  <si>
    <t>Johnson County Airport Commission</t>
  </si>
  <si>
    <t>Salina Airport Authority</t>
  </si>
  <si>
    <t>Wichita Airport Authority</t>
  </si>
  <si>
    <t>City of Madisonville</t>
  </si>
  <si>
    <t>Lexington-Fayette Urban County Airport Board</t>
  </si>
  <si>
    <t>Madison Airport Board</t>
  </si>
  <si>
    <t>Owensboro-Daviess County Airport Board</t>
  </si>
  <si>
    <t>Scott-Fayette Airport Board</t>
  </si>
  <si>
    <t>City of Monroe</t>
  </si>
  <si>
    <t>City of Slidell</t>
  </si>
  <si>
    <t>England Economic &amp; Industrial Development District</t>
  </si>
  <si>
    <t>Houma-Terrebonne Airport Commission</t>
  </si>
  <si>
    <t>Parish of East Baton Rouge/City of Baton Rouge</t>
  </si>
  <si>
    <t>St. Mary's Parish Council</t>
  </si>
  <si>
    <t>City of Beverly</t>
  </si>
  <si>
    <t>City of Gardner</t>
  </si>
  <si>
    <t>City of Lawrence</t>
  </si>
  <si>
    <t>City of Westfield</t>
  </si>
  <si>
    <t>Massachusetts Port Authority</t>
  </si>
  <si>
    <t>Town of Orange</t>
  </si>
  <si>
    <t>Maryland DOT and Maryland Aviation Administration</t>
  </si>
  <si>
    <t>City of Portland</t>
  </si>
  <si>
    <t>City of Presque Isle</t>
  </si>
  <si>
    <t>County of Hancock</t>
  </si>
  <si>
    <t>State of Maine</t>
  </si>
  <si>
    <t>Town of Dexter</t>
  </si>
  <si>
    <t>Cities of Midland, Saginaw and County of Bay</t>
  </si>
  <si>
    <t>County of Marquette</t>
  </si>
  <si>
    <t>County of Muskegon</t>
  </si>
  <si>
    <t>State of Michigan</t>
  </si>
  <si>
    <t>Wayne County Airport Authority</t>
  </si>
  <si>
    <t>Bemidji Regional Airport Authority Commission</t>
  </si>
  <si>
    <t>Chisholm-Hibbing Airport Authority</t>
  </si>
  <si>
    <t>City of Albert Lea</t>
  </si>
  <si>
    <t>City of Baudette/County of Lake of the Woods</t>
  </si>
  <si>
    <t>City of Duluth</t>
  </si>
  <si>
    <t>City of Mankato</t>
  </si>
  <si>
    <t>City of Redwood Falls</t>
  </si>
  <si>
    <t>City of St. Cloud</t>
  </si>
  <si>
    <t>City of Windom</t>
  </si>
  <si>
    <t>County of Crow Wing and City of Brainerd</t>
  </si>
  <si>
    <t>Minneapolis-St. Paul Metropolitan Airports Commission</t>
  </si>
  <si>
    <t>City of Kansas City</t>
  </si>
  <si>
    <t>City of Springfield</t>
  </si>
  <si>
    <t>City of St. Louis</t>
  </si>
  <si>
    <t>State of Missouri</t>
  </si>
  <si>
    <t>Commonwealth Ports Authority</t>
  </si>
  <si>
    <t>City of Forest</t>
  </si>
  <si>
    <t>City of Greenville</t>
  </si>
  <si>
    <t>City of McComb</t>
  </si>
  <si>
    <t>City of Newton</t>
  </si>
  <si>
    <t>County of Tunica &amp; Tunica County Airport Commission</t>
  </si>
  <si>
    <t>Gulfport Biloxi Regional Airport Authority</t>
  </si>
  <si>
    <t>Meridian Airport Authority</t>
  </si>
  <si>
    <t>Tupelo Airport Authority</t>
  </si>
  <si>
    <t>Bert Mooney Airport Authority</t>
  </si>
  <si>
    <t>City of Billings</t>
  </si>
  <si>
    <t>City of White Sulphur Springs and County of Meagher</t>
  </si>
  <si>
    <t>County of Deerlodge and City of Anaconda</t>
  </si>
  <si>
    <t>Great Falls International Airport Authority</t>
  </si>
  <si>
    <t>Helena Regional Airport Authority</t>
  </si>
  <si>
    <t>County of Buncomb and City of Asheville</t>
  </si>
  <si>
    <t>Piedmont Triad Airport Authority</t>
  </si>
  <si>
    <t>Pitt County-City of Greenville Airport Authority</t>
  </si>
  <si>
    <t>Raleigh-Durham Airport Authority</t>
  </si>
  <si>
    <t>Grand Forks Regional Airport Authority</t>
  </si>
  <si>
    <t>Mott Municipal Airport Authority</t>
  </si>
  <si>
    <t>Standing Rock Tribe</t>
  </si>
  <si>
    <t>Wahpeton Airport Authority</t>
  </si>
  <si>
    <t>O'Neill Airport Authority</t>
  </si>
  <si>
    <t>Omaha Airport Authority</t>
  </si>
  <si>
    <t>City of Manchester</t>
  </si>
  <si>
    <t>State of New Hampshire</t>
  </si>
  <si>
    <t>City of Ocean City</t>
  </si>
  <si>
    <t>Port Authority of New York and New Jersey</t>
  </si>
  <si>
    <t>Somerset Air Service, Inc.</t>
  </si>
  <si>
    <t>Town of Morristown</t>
  </si>
  <si>
    <t>City of Albuquerque</t>
  </si>
  <si>
    <t>City of Las Cruces</t>
  </si>
  <si>
    <t>City of Santa Fe</t>
  </si>
  <si>
    <t>Airport Authority of Washoe County</t>
  </si>
  <si>
    <t>City of Boulder City</t>
  </si>
  <si>
    <t>City of Carson City</t>
  </si>
  <si>
    <t>County of Clark</t>
  </si>
  <si>
    <t>Albany County Airport Authority</t>
  </si>
  <si>
    <t>City of Dunkirk</t>
  </si>
  <si>
    <t>Town of Ticonderoga</t>
  </si>
  <si>
    <t>Williamson Flying Club</t>
  </si>
  <si>
    <t>City of Cleveland</t>
  </si>
  <si>
    <t>City of Dayton</t>
  </si>
  <si>
    <t>City of Findlay</t>
  </si>
  <si>
    <t>Ohio University</t>
  </si>
  <si>
    <t>City of Bartlesville</t>
  </si>
  <si>
    <t>City of Okmulgee</t>
  </si>
  <si>
    <t>City of Pauls Valley</t>
  </si>
  <si>
    <t>City of Stillwater</t>
  </si>
  <si>
    <t>Oklahoma City Airport Trust</t>
  </si>
  <si>
    <t>City of Klamath Falls</t>
  </si>
  <si>
    <t>Coos County Airport District</t>
  </si>
  <si>
    <t>County of Union</t>
  </si>
  <si>
    <t>Grant County</t>
  </si>
  <si>
    <t>Port of Portland</t>
  </si>
  <si>
    <t>Allegheny County Airport Authority</t>
  </si>
  <si>
    <t>Bucks County Airport Authority</t>
  </si>
  <si>
    <t>City of Philadelphia</t>
  </si>
  <si>
    <t>Counties of Lackawanna and Luzerne</t>
  </si>
  <si>
    <t>Johnstown-Cambria County Airport Authority</t>
  </si>
  <si>
    <t>Lancaster Airport Authority</t>
  </si>
  <si>
    <t>Puerto Rico Ports Authority</t>
  </si>
  <si>
    <t>Rhode Island Airport Corporation</t>
  </si>
  <si>
    <t>Charleston County Aviation Authority</t>
  </si>
  <si>
    <t>County of Horry</t>
  </si>
  <si>
    <t>County of Richland</t>
  </si>
  <si>
    <t>Greenville-Spartanburg Airport Commission</t>
  </si>
  <si>
    <t>City of Martin</t>
  </si>
  <si>
    <t>City of Mitchell</t>
  </si>
  <si>
    <t>City of Pierre</t>
  </si>
  <si>
    <t>Rosebud Sioux Tribe</t>
  </si>
  <si>
    <t>Chattanooga Metropolitan Airport Authority</t>
  </si>
  <si>
    <t>Metropolitan Knoxville Airport Authority</t>
  </si>
  <si>
    <t>Metropolitan Nashville Airport Authority</t>
  </si>
  <si>
    <t>State of Tennessee</t>
  </si>
  <si>
    <t>Cities of Dallas and Fort Worth</t>
  </si>
  <si>
    <t>City of Houston</t>
  </si>
  <si>
    <t>City of Killeen</t>
  </si>
  <si>
    <t>City of Laredo</t>
  </si>
  <si>
    <t>City of McAllen</t>
  </si>
  <si>
    <t>City of Tyler</t>
  </si>
  <si>
    <t>City of Waco</t>
  </si>
  <si>
    <t>County of Gregg</t>
  </si>
  <si>
    <t>State of Texas</t>
  </si>
  <si>
    <t>Cedar City Corporation</t>
  </si>
  <si>
    <t>City of St George</t>
  </si>
  <si>
    <t>Salt Lake City Corporation</t>
  </si>
  <si>
    <t>City of Franklin</t>
  </si>
  <si>
    <t>City of Manassas</t>
  </si>
  <si>
    <t>Commonwealth of Virginia</t>
  </si>
  <si>
    <t>Metropolitan Washington Airports Authority</t>
  </si>
  <si>
    <t>City of Burlington</t>
  </si>
  <si>
    <t>State of Vermont</t>
  </si>
  <si>
    <t>City of Wilbur</t>
  </si>
  <si>
    <t>County and City of Spokane</t>
  </si>
  <si>
    <t>County of Snohomish</t>
  </si>
  <si>
    <t>Port of Bellingham</t>
  </si>
  <si>
    <t>Port of Benton</t>
  </si>
  <si>
    <t>Port of Moses Lake</t>
  </si>
  <si>
    <t>Port of Pasco</t>
  </si>
  <si>
    <t>Ports of Douglas County and Chelan County</t>
  </si>
  <si>
    <t>County of Brown</t>
  </si>
  <si>
    <t>County of Dane</t>
  </si>
  <si>
    <t>County of Milwaukee</t>
  </si>
  <si>
    <t>County of Oneida and City of Rhinelander</t>
  </si>
  <si>
    <t>State of Wisconsin</t>
  </si>
  <si>
    <t>Benedum Airport Authority</t>
  </si>
  <si>
    <t>Buckhannon-Upshur Airport Authority</t>
  </si>
  <si>
    <t>Central West Virginia Regional Airport Authority</t>
  </si>
  <si>
    <t>County of Jackson</t>
  </si>
  <si>
    <t>Eastern WV Regional Airport Authority</t>
  </si>
  <si>
    <t>Greenbrier County Airport Authority</t>
  </si>
  <si>
    <t>Roane County Airport Authority</t>
  </si>
  <si>
    <t>Tri State Airport Authority</t>
  </si>
  <si>
    <t>Wood County Airport Authority</t>
  </si>
  <si>
    <t>City of Riverton</t>
  </si>
  <si>
    <t>Jackson Hole Airport Board</t>
  </si>
  <si>
    <t>California High Speed Rail Authority</t>
  </si>
  <si>
    <t>Florida Department of Transportation</t>
  </si>
  <si>
    <t xml:space="preserve">Illinois Department of Transportation </t>
  </si>
  <si>
    <t>Maryland Department of Transportation</t>
  </si>
  <si>
    <t>Michigan Department of Transportation</t>
  </si>
  <si>
    <t>New York State Department of Transportation</t>
  </si>
  <si>
    <t>North Carolina Department of Transportation</t>
  </si>
  <si>
    <t>Northern New England Passenger Rail Authority</t>
  </si>
  <si>
    <t>Ohio Department of Transportation</t>
  </si>
  <si>
    <t>Oregon Department of Transportation</t>
  </si>
  <si>
    <t>Transbay Joint Powers Authority</t>
  </si>
  <si>
    <t>Vermont Agency of Transportation</t>
  </si>
  <si>
    <t>Wisconsin Department of Transportation</t>
  </si>
  <si>
    <t>Amtrak </t>
  </si>
  <si>
    <t>Massachusetts Department of Transportation</t>
  </si>
  <si>
    <t>Moynihan Station Development Corporation</t>
  </si>
  <si>
    <t>FTA - T. Capital Investment- New Start</t>
  </si>
  <si>
    <t>Total Employment Job-Years</t>
  </si>
  <si>
    <t xml:space="preserve">Indirect Job-Years </t>
  </si>
  <si>
    <t>City of Charleston</t>
  </si>
  <si>
    <t>City of Dubuque</t>
  </si>
  <si>
    <t>City of Whitefish</t>
  </si>
  <si>
    <t>Lake County, Montana</t>
  </si>
  <si>
    <t>Executive Office of the Commonwealth of Kentucky</t>
  </si>
  <si>
    <t xml:space="preserve">Arkansas Department of Highway and Transportation </t>
  </si>
  <si>
    <t xml:space="preserve">State of South Dakota </t>
  </si>
  <si>
    <t xml:space="preserve">South Carolina Department of Transportation </t>
  </si>
  <si>
    <t>California Department of Transportation</t>
  </si>
  <si>
    <t>Colorado Department of Transportation</t>
  </si>
  <si>
    <t xml:space="preserve">Indiana Department of Transportation </t>
  </si>
  <si>
    <t xml:space="preserve">Michigan Department of Transportation </t>
  </si>
  <si>
    <t>New Jersey Department of Transportation</t>
  </si>
  <si>
    <t>New Mexico Department of Transportation</t>
  </si>
  <si>
    <t>Oklahoma Department of Transportation</t>
  </si>
  <si>
    <t>Washington Department of Transportation</t>
  </si>
  <si>
    <t>Illinois Department of Transportation</t>
  </si>
  <si>
    <t>Alabama Department of Transportation</t>
  </si>
  <si>
    <t>Minnesota Department of Transportation</t>
  </si>
  <si>
    <t>Pennsylvania Department of Transportation</t>
  </si>
  <si>
    <t>Tennessee Department of Transportation</t>
  </si>
  <si>
    <t xml:space="preserve">Ohio Rail Development Commission </t>
  </si>
  <si>
    <t>West Virginia Department of Transportation, Division of Highways</t>
  </si>
  <si>
    <t>City of Ames</t>
  </si>
  <si>
    <t xml:space="preserve">City of Detroit Department of Transportation                         </t>
  </si>
  <si>
    <t xml:space="preserve">Johnson County Transit                                     </t>
  </si>
  <si>
    <t xml:space="preserve">Kansas City Area Transportation Authority                          </t>
  </si>
  <si>
    <t xml:space="preserve">Massachusetts Bay Transportation Authority                     </t>
  </si>
  <si>
    <t xml:space="preserve">Metropolitan Washington Council of Governments                    </t>
  </si>
  <si>
    <t xml:space="preserve">Mid-American Regional Council                                       </t>
  </si>
  <si>
    <t xml:space="preserve">North Central Texas Council of Governments                          </t>
  </si>
  <si>
    <t xml:space="preserve">Portage Area Regional Transportation Authority                     </t>
  </si>
  <si>
    <t xml:space="preserve">Regional Transportation Authority                                </t>
  </si>
  <si>
    <t xml:space="preserve">Regional Transportation Commission of Southern Nevada       </t>
  </si>
  <si>
    <t xml:space="preserve">Town of Normal                                                       </t>
  </si>
  <si>
    <t xml:space="preserve">Tri-County Metropolitan Transportation District of Oregon          </t>
  </si>
  <si>
    <t xml:space="preserve">City of Tucson                                             </t>
  </si>
  <si>
    <t>ALABAMA DOT</t>
  </si>
  <si>
    <t>FLORIDA DOT</t>
  </si>
  <si>
    <t>GEORGIA DOT</t>
  </si>
  <si>
    <t>KENTUCKY KTC</t>
  </si>
  <si>
    <t>NORTH CAROLINA DOT</t>
  </si>
  <si>
    <t>SC DOT</t>
  </si>
  <si>
    <t>TENNESSEE DOT</t>
  </si>
  <si>
    <t>MISSISSIPPI DOT</t>
  </si>
  <si>
    <t>GADSDEN CITY</t>
  </si>
  <si>
    <t>MONTGOMERY CITY</t>
  </si>
  <si>
    <t>ST LUCIE CBCC</t>
  </si>
  <si>
    <t>SCAT</t>
  </si>
  <si>
    <t>COLLIER COUNTY</t>
  </si>
  <si>
    <t>Ocala City</t>
  </si>
  <si>
    <t>BCTPO</t>
  </si>
  <si>
    <t>COLUMBUS CITY</t>
  </si>
  <si>
    <t>ASHEVILLE CITY OF</t>
  </si>
  <si>
    <t>DURHAM CITY OF</t>
  </si>
  <si>
    <t>GREENSBORO CITY OF</t>
  </si>
  <si>
    <t>COGT</t>
  </si>
  <si>
    <t>HIGH POINT CITY</t>
  </si>
  <si>
    <t>RALEIGH CITY OF</t>
  </si>
  <si>
    <t>BIRMINGHAM BJCTA</t>
  </si>
  <si>
    <t>HUNTSVILLE CITY</t>
  </si>
  <si>
    <t>MOBILE CITY</t>
  </si>
  <si>
    <t>TUSCALOOSA TCPTA</t>
  </si>
  <si>
    <t>BRADENTON BCC</t>
  </si>
  <si>
    <t>CLEARWATER PSTA</t>
  </si>
  <si>
    <t>DAYTONA VOTRAN</t>
  </si>
  <si>
    <t>BCT</t>
  </si>
  <si>
    <t>FT. MYERS LEE CO. BCC</t>
  </si>
  <si>
    <t>GAINESVILLE CITY</t>
  </si>
  <si>
    <t>JACKSONVILLE JTA</t>
  </si>
  <si>
    <t>LAKELAND LAMTD</t>
  </si>
  <si>
    <t>MIAMI MDTA</t>
  </si>
  <si>
    <t>CFRTA/LYNX</t>
  </si>
  <si>
    <t>PENSACOLA BCC</t>
  </si>
  <si>
    <t>SARASOTA SCAT</t>
  </si>
  <si>
    <t>TALLAHASSEE (TALTRAN)</t>
  </si>
  <si>
    <t>TAMPA HART</t>
  </si>
  <si>
    <t>PALM BEACH CO-BOCC</t>
  </si>
  <si>
    <t>ATLANTA MARTA</t>
  </si>
  <si>
    <t>SAVANNAH TRANSIT</t>
  </si>
  <si>
    <t>LEXINGTON LEXTRAN</t>
  </si>
  <si>
    <t>LOUISVILLE TARC</t>
  </si>
  <si>
    <t>OWENSBORO CITY</t>
  </si>
  <si>
    <t>GULFPORT CTA</t>
  </si>
  <si>
    <t>HATTIESBURG CITY</t>
  </si>
  <si>
    <t>JACKSON</t>
  </si>
  <si>
    <t>CHAPEL HILL TOWN</t>
  </si>
  <si>
    <t>CHARLOTTE CITY OF</t>
  </si>
  <si>
    <t>FAYETTEVILLE CITY OF</t>
  </si>
  <si>
    <t>WINSTON-SALEM CITY OF</t>
  </si>
  <si>
    <t>CARTA</t>
  </si>
  <si>
    <t>FLORENCE PDRTA</t>
  </si>
  <si>
    <t>GREENVILLE TA</t>
  </si>
  <si>
    <t>BRISTOL CITY</t>
  </si>
  <si>
    <t>CHATTANOOGA CARTA</t>
  </si>
  <si>
    <t>JACKSON JTA</t>
  </si>
  <si>
    <t>JOHNSON CITY</t>
  </si>
  <si>
    <t>KNOXVILLE CITY</t>
  </si>
  <si>
    <t>MEMPHIS MATA</t>
  </si>
  <si>
    <t>CDOT</t>
  </si>
  <si>
    <t>RTD</t>
  </si>
  <si>
    <t>COLORADO SPRINGS</t>
  </si>
  <si>
    <t>FTCOL</t>
  </si>
  <si>
    <t>MESA</t>
  </si>
  <si>
    <t>PUEBLO</t>
  </si>
  <si>
    <t>GREELEY</t>
  </si>
  <si>
    <t>MTDOT</t>
  </si>
  <si>
    <t>GFTD</t>
  </si>
  <si>
    <t>MUTD</t>
  </si>
  <si>
    <t>BILLS</t>
  </si>
  <si>
    <t>NDDOT</t>
  </si>
  <si>
    <t>BISMK</t>
  </si>
  <si>
    <t>FARGO CITY</t>
  </si>
  <si>
    <t>GRFRK</t>
  </si>
  <si>
    <t>MOORH</t>
  </si>
  <si>
    <t>SDDOT</t>
  </si>
  <si>
    <t>RAPID CITY</t>
  </si>
  <si>
    <t>SFALL</t>
  </si>
  <si>
    <t>UDOT</t>
  </si>
  <si>
    <t>UTA</t>
  </si>
  <si>
    <t>WYDOT</t>
  </si>
  <si>
    <t>CHEYN</t>
  </si>
  <si>
    <t>CASPER</t>
  </si>
  <si>
    <t>ILLINOIS DOT</t>
  </si>
  <si>
    <t>PEORIA MTD</t>
  </si>
  <si>
    <t>ROCK ISLAND MMTD</t>
  </si>
  <si>
    <t>B-NPTS</t>
  </si>
  <si>
    <t>CTA</t>
  </si>
  <si>
    <t>RMTD</t>
  </si>
  <si>
    <t>SPRINGFIELD  MTD</t>
  </si>
  <si>
    <t>CHAMPAIGN-URBANA MTD</t>
  </si>
  <si>
    <t>NIRPC</t>
  </si>
  <si>
    <t>CITYBUS</t>
  </si>
  <si>
    <t>CITY OF ANDERSON</t>
  </si>
  <si>
    <t>GARY PTC</t>
  </si>
  <si>
    <t>NICTD</t>
  </si>
  <si>
    <t>INDIANAPOLIS PTC</t>
  </si>
  <si>
    <t>MICHIGAN DOT</t>
  </si>
  <si>
    <t>BMTA</t>
  </si>
  <si>
    <t>SMART</t>
  </si>
  <si>
    <t>ITP</t>
  </si>
  <si>
    <t>KALAMAZOO MTA</t>
  </si>
  <si>
    <t>MUSKEGON AREA TRANSIT</t>
  </si>
  <si>
    <t>BATTLE CREEK TRANSIT</t>
  </si>
  <si>
    <t>FLINT MTA</t>
  </si>
  <si>
    <t>CATA</t>
  </si>
  <si>
    <t>AATA</t>
  </si>
  <si>
    <t>DULUTH TRANSIT AUTH</t>
  </si>
  <si>
    <t>ROCHESTER CTY</t>
  </si>
  <si>
    <t>SAINT CLOUD MTC</t>
  </si>
  <si>
    <t>OHIO DOT</t>
  </si>
  <si>
    <t>SARTA</t>
  </si>
  <si>
    <t>COTA</t>
  </si>
  <si>
    <t>LCTB</t>
  </si>
  <si>
    <t>ALLEN COUNTY RTA</t>
  </si>
  <si>
    <t>WRTA</t>
  </si>
  <si>
    <t>METRO RTA</t>
  </si>
  <si>
    <t>CLEVELAND RTA</t>
  </si>
  <si>
    <t>GDRTA</t>
  </si>
  <si>
    <t>RICHLAND CTB</t>
  </si>
  <si>
    <t>TARTA</t>
  </si>
  <si>
    <t>WISCONSIN DOT</t>
  </si>
  <si>
    <t>KENOSHA DOT</t>
  </si>
  <si>
    <t>MCTS</t>
  </si>
  <si>
    <t>RACINE CITY</t>
  </si>
  <si>
    <t>OSHKOSH TRANSIT SYSTE</t>
  </si>
  <si>
    <t>DECATUR CTY</t>
  </si>
  <si>
    <t>MACOG</t>
  </si>
  <si>
    <t>METRO COUNCIL</t>
  </si>
  <si>
    <t>BELOIT TRANSIT SYS</t>
  </si>
  <si>
    <t>EAU CLAIRE TRANSIT</t>
  </si>
  <si>
    <t>CITY OF LACROSSE</t>
  </si>
  <si>
    <t>CONNDOT</t>
  </si>
  <si>
    <t>NTD</t>
  </si>
  <si>
    <t>MAINE DOT</t>
  </si>
  <si>
    <t>MASS DOT</t>
  </si>
  <si>
    <t>GATRA</t>
  </si>
  <si>
    <t>CCRTA</t>
  </si>
  <si>
    <t>MBTA</t>
  </si>
  <si>
    <t>BAT</t>
  </si>
  <si>
    <t>MRTA</t>
  </si>
  <si>
    <t>MVRTA</t>
  </si>
  <si>
    <t>LRTA</t>
  </si>
  <si>
    <t>BRTA</t>
  </si>
  <si>
    <t>PVTA</t>
  </si>
  <si>
    <t>WORCESTER RTA</t>
  </si>
  <si>
    <t>NHDOT</t>
  </si>
  <si>
    <t>MTA</t>
  </si>
  <si>
    <t>RIPTA</t>
  </si>
  <si>
    <t>VTRANS</t>
  </si>
  <si>
    <t>CCTA</t>
  </si>
  <si>
    <t>DELDOT</t>
  </si>
  <si>
    <t>WMATA</t>
  </si>
  <si>
    <t>ASHLAND CITY</t>
  </si>
  <si>
    <t>DRPA</t>
  </si>
  <si>
    <t>NJTC</t>
  </si>
  <si>
    <t>LANTA</t>
  </si>
  <si>
    <t>AMTRAN</t>
  </si>
  <si>
    <t>BCTA</t>
  </si>
  <si>
    <t>CITY OF WASHINGTON</t>
  </si>
  <si>
    <t>EMTA-ERIE</t>
  </si>
  <si>
    <t>WCTA</t>
  </si>
  <si>
    <t>CAT</t>
  </si>
  <si>
    <t>PENNDOT</t>
  </si>
  <si>
    <t>CAMTRAN</t>
  </si>
  <si>
    <t>LCTA</t>
  </si>
  <si>
    <t>RRTA</t>
  </si>
  <si>
    <t>PAAC</t>
  </si>
  <si>
    <t>BARTA</t>
  </si>
  <si>
    <t>COLTS</t>
  </si>
  <si>
    <t>CITY OF SHARON</t>
  </si>
  <si>
    <t>RVT</t>
  </si>
  <si>
    <t>YCTA</t>
  </si>
  <si>
    <t>CHARLOTTESVILLE</t>
  </si>
  <si>
    <t>BLACKSBURG</t>
  </si>
  <si>
    <t>CITY OF DANVILLE</t>
  </si>
  <si>
    <t>CITY OF HARRISONBURG</t>
  </si>
  <si>
    <t>GLTC</t>
  </si>
  <si>
    <t>TDCHR</t>
  </si>
  <si>
    <t>CITY OF PETERSBURG</t>
  </si>
  <si>
    <t>GRTC, RICHMOND</t>
  </si>
  <si>
    <t>VDRPT</t>
  </si>
  <si>
    <t>GRTC ROANOKE</t>
  </si>
  <si>
    <t>KVRTA</t>
  </si>
  <si>
    <t>TTA</t>
  </si>
  <si>
    <t>MOVTA</t>
  </si>
  <si>
    <t>EO/OVRTA</t>
  </si>
  <si>
    <t>WVDOT PUB TRANSIT</t>
  </si>
  <si>
    <t>HOT SPRINGS CTY</t>
  </si>
  <si>
    <t>PINE BLUFF CTY</t>
  </si>
  <si>
    <t>ATRANS</t>
  </si>
  <si>
    <t>LAKE CHARLES CTY</t>
  </si>
  <si>
    <t>MONROE CTY</t>
  </si>
  <si>
    <t>CCC DIV</t>
  </si>
  <si>
    <t>NEW ORLEANS RTA</t>
  </si>
  <si>
    <t>SBURT</t>
  </si>
  <si>
    <t>ALBUQUERQUE CTY</t>
  </si>
  <si>
    <t>CITY TRANSIT TRUST</t>
  </si>
  <si>
    <t>COTPA</t>
  </si>
  <si>
    <t>MTTA</t>
  </si>
  <si>
    <t>ABILENE CTY</t>
  </si>
  <si>
    <t>AMARILLO CTY</t>
  </si>
  <si>
    <t>ARLINGTON CITY</t>
  </si>
  <si>
    <t>CORPUS CHRISTI RTA</t>
  </si>
  <si>
    <t>SUN METRO</t>
  </si>
  <si>
    <t>FWTA</t>
  </si>
  <si>
    <t>GALVESTON CTY</t>
  </si>
  <si>
    <t>HOUSTON MTA</t>
  </si>
  <si>
    <t>MESQUITE CTY</t>
  </si>
  <si>
    <t>PORT ARTHUR CTY</t>
  </si>
  <si>
    <t>TYLER CTY</t>
  </si>
  <si>
    <t>WACO CTY</t>
  </si>
  <si>
    <t>WICHITA FALLS CTY</t>
  </si>
  <si>
    <t>ARKANSAS DOT</t>
  </si>
  <si>
    <t>LOUISIANA DOT</t>
  </si>
  <si>
    <t>NEW MEXICO DOT</t>
  </si>
  <si>
    <t>OKLAHOMA DOT</t>
  </si>
  <si>
    <t>TEXAS DOT</t>
  </si>
  <si>
    <t>LAS CRUCES CTY</t>
  </si>
  <si>
    <t>NCTCOG</t>
  </si>
  <si>
    <t>BROWNSVILLE CTY</t>
  </si>
  <si>
    <t>TEXOMA COG</t>
  </si>
  <si>
    <t>SANDAG</t>
  </si>
  <si>
    <t>CALTRANS</t>
  </si>
  <si>
    <t>HIDOT</t>
  </si>
  <si>
    <t>NV DOT</t>
  </si>
  <si>
    <t>BCAG</t>
  </si>
  <si>
    <t>RABA</t>
  </si>
  <si>
    <t>AC</t>
  </si>
  <si>
    <t>ADOT</t>
  </si>
  <si>
    <t>CORNA</t>
  </si>
  <si>
    <t>GARD</t>
  </si>
  <si>
    <t>GRTA</t>
  </si>
  <si>
    <t>RTCSN</t>
  </si>
  <si>
    <t>LADOT</t>
  </si>
  <si>
    <t>CULVER CITYBUS</t>
  </si>
  <si>
    <t>FRFLD</t>
  </si>
  <si>
    <t>FRESNO</t>
  </si>
  <si>
    <t>COMM</t>
  </si>
  <si>
    <t>COL</t>
  </si>
  <si>
    <t>LONGB</t>
  </si>
  <si>
    <t>Modesto</t>
  </si>
  <si>
    <t>MONTEBELLO BUS LINES</t>
  </si>
  <si>
    <t>SRTD</t>
  </si>
  <si>
    <t>SMBUS</t>
  </si>
  <si>
    <t>SJRTD</t>
  </si>
  <si>
    <t>TORRN</t>
  </si>
  <si>
    <t>TUC</t>
  </si>
  <si>
    <t>VALJO</t>
  </si>
  <si>
    <t>WASHOE</t>
  </si>
  <si>
    <t>SLO</t>
  </si>
  <si>
    <t>SAMTRANS</t>
  </si>
  <si>
    <t>SBMTD</t>
  </si>
  <si>
    <t>VTA</t>
  </si>
  <si>
    <t>SCRUZ</t>
  </si>
  <si>
    <t>SROSA</t>
  </si>
  <si>
    <t>GCT</t>
  </si>
  <si>
    <t>OMNI</t>
  </si>
  <si>
    <t>OCTA</t>
  </si>
  <si>
    <t>PHOENIX</t>
  </si>
  <si>
    <t>REDON</t>
  </si>
  <si>
    <t>RIVER</t>
  </si>
  <si>
    <t>MST</t>
  </si>
  <si>
    <t>NCTDB</t>
  </si>
  <si>
    <t>NRWLK</t>
  </si>
  <si>
    <t>GET</t>
  </si>
  <si>
    <t>Muni</t>
  </si>
  <si>
    <t>GGBHTD</t>
  </si>
  <si>
    <t>HNL</t>
  </si>
  <si>
    <t>LA MIRADA</t>
  </si>
  <si>
    <t>ANCHORAGE</t>
  </si>
  <si>
    <t>ITD</t>
  </si>
  <si>
    <t>ODOT-PTD</t>
  </si>
  <si>
    <t>WSDOT</t>
  </si>
  <si>
    <t>ALASKA DOT</t>
  </si>
  <si>
    <t>TRI-MET</t>
  </si>
  <si>
    <t>C-TRAN</t>
  </si>
  <si>
    <t>PIERCE TRANSIT</t>
  </si>
  <si>
    <t>METRO KING</t>
  </si>
  <si>
    <t>STA</t>
  </si>
  <si>
    <t>FAIRBANKS NSB</t>
  </si>
  <si>
    <t>VRT BOISE ID</t>
  </si>
  <si>
    <t>POCATELLO</t>
  </si>
  <si>
    <t>LTD</t>
  </si>
  <si>
    <t>RVTD</t>
  </si>
  <si>
    <t>SAMTD</t>
  </si>
  <si>
    <t>BFT</t>
  </si>
  <si>
    <t>EVERETT</t>
  </si>
  <si>
    <t>INTERCITY</t>
  </si>
  <si>
    <t>KITSAP</t>
  </si>
  <si>
    <t>LONGVIEW</t>
  </si>
  <si>
    <t>CITY OF SEATTLE</t>
  </si>
  <si>
    <t>Yakima Transit</t>
  </si>
  <si>
    <t>CITY OF STAMFORD</t>
  </si>
  <si>
    <t>GBTA</t>
  </si>
  <si>
    <t>BROOME COUNTY</t>
  </si>
  <si>
    <t>CDTA</t>
  </si>
  <si>
    <t>CNYRTA</t>
  </si>
  <si>
    <t>GLENS FALLS CTY</t>
  </si>
  <si>
    <t>KINGSTON CTY</t>
  </si>
  <si>
    <t>LONG BEACH CTY</t>
  </si>
  <si>
    <t>DUTCHESS CNT</t>
  </si>
  <si>
    <t>NYCDOT</t>
  </si>
  <si>
    <t>NYSDOT</t>
  </si>
  <si>
    <t>NFTA</t>
  </si>
  <si>
    <t>ONEIDA CNT</t>
  </si>
  <si>
    <t>PUTNAM CO PLANNING</t>
  </si>
  <si>
    <t>RGRTA</t>
  </si>
  <si>
    <t>ROCKLAND CNT</t>
  </si>
  <si>
    <t>SUFFOLK COUNTY</t>
  </si>
  <si>
    <t>HUNTINGTON TWN</t>
  </si>
  <si>
    <t>WCDOT</t>
  </si>
  <si>
    <t>NASHVILLE MTA</t>
  </si>
  <si>
    <t>IOWA DOT</t>
  </si>
  <si>
    <t>KDOT</t>
  </si>
  <si>
    <t>MODOT</t>
  </si>
  <si>
    <t>AMES CITY</t>
  </si>
  <si>
    <t>BETTENDORF</t>
  </si>
  <si>
    <t>DAVENPORT DMT</t>
  </si>
  <si>
    <t>TOPEKA MTA</t>
  </si>
  <si>
    <t>WT</t>
  </si>
  <si>
    <t>Columbia Transit</t>
  </si>
  <si>
    <t>KCATA</t>
  </si>
  <si>
    <t>CU</t>
  </si>
  <si>
    <t>BI-STATE</t>
  </si>
  <si>
    <t>DES MOINES MTA</t>
  </si>
  <si>
    <t>KEYLINE</t>
  </si>
  <si>
    <t>CITY OF SIOUX CITY</t>
  </si>
  <si>
    <t>MAT</t>
  </si>
  <si>
    <t>JEFFERSON PCL</t>
  </si>
  <si>
    <t>SIMI</t>
  </si>
  <si>
    <t>NMARI</t>
  </si>
  <si>
    <t>LRGVDC</t>
  </si>
  <si>
    <t>SMARIA</t>
  </si>
  <si>
    <t>LAFAYETTE CTY</t>
  </si>
  <si>
    <t>RIDOT</t>
  </si>
  <si>
    <t>SAN JUAN MBA</t>
  </si>
  <si>
    <t>STARTRAN</t>
  </si>
  <si>
    <t>ST. JOSEPH</t>
  </si>
  <si>
    <t>PUERTO RICO RIA</t>
  </si>
  <si>
    <t>GURABO MUN</t>
  </si>
  <si>
    <t>GUAYNABO</t>
  </si>
  <si>
    <t>MANATI MUNICIPALITY</t>
  </si>
  <si>
    <t>BLOOMINGTON PTC</t>
  </si>
  <si>
    <t>MADISON</t>
  </si>
  <si>
    <t>CHEMUNG CNT</t>
  </si>
  <si>
    <t>SAN ANTONIO MTA</t>
  </si>
  <si>
    <t>SEPTA</t>
  </si>
  <si>
    <t>BART</t>
  </si>
  <si>
    <t>DORADO MUN</t>
  </si>
  <si>
    <t>ARECIBO MUN</t>
  </si>
  <si>
    <t>MOF</t>
  </si>
  <si>
    <t>LUBBOCK CTY</t>
  </si>
  <si>
    <t>SHREVEPORT CTY</t>
  </si>
  <si>
    <t>RVCTY</t>
  </si>
  <si>
    <t>BAYAMON MUN</t>
  </si>
  <si>
    <t>MAYAGUEZ MUN</t>
  </si>
  <si>
    <t>VIDPW</t>
  </si>
  <si>
    <t>AUGUSTA</t>
  </si>
  <si>
    <t>SORTA</t>
  </si>
  <si>
    <t>SAN SEBASTIAN MUN</t>
  </si>
  <si>
    <t>CAROLINA MUN</t>
  </si>
  <si>
    <t>MN DOT</t>
  </si>
  <si>
    <t>HENDERSON AREA RAPID</t>
  </si>
  <si>
    <t>MUNCIE PTC</t>
  </si>
  <si>
    <t>SHEBOYGAN CTY</t>
  </si>
  <si>
    <t>CIWAU</t>
  </si>
  <si>
    <t>POUGHKEEPSIE CTY</t>
  </si>
  <si>
    <t>SFT (Santa Fe Trails)</t>
  </si>
  <si>
    <t>BEAUMONT CTY</t>
  </si>
  <si>
    <t>LAREDO CTY</t>
  </si>
  <si>
    <t>UNITR</t>
  </si>
  <si>
    <t>DETROIT DOT</t>
  </si>
  <si>
    <t>PARTA</t>
  </si>
  <si>
    <t>AMSAM</t>
  </si>
  <si>
    <t>FREDERICKSBURG CITY</t>
  </si>
  <si>
    <t>CLAREMONT</t>
  </si>
  <si>
    <t>NASHUA CITY</t>
  </si>
  <si>
    <t>APPLETON VALLEY TRANS</t>
  </si>
  <si>
    <t>METS</t>
  </si>
  <si>
    <t>COMMUNITY TRANSIT</t>
  </si>
  <si>
    <t>VSLIA</t>
  </si>
  <si>
    <t>CCCTA</t>
  </si>
  <si>
    <t>TANK</t>
  </si>
  <si>
    <t>COT</t>
  </si>
  <si>
    <t>SONOM</t>
  </si>
  <si>
    <t>MARIETTA COBB COUNTY</t>
  </si>
  <si>
    <t>LAKETRAN</t>
  </si>
  <si>
    <t>JUNCOS MUN</t>
  </si>
  <si>
    <t>CITY OF JOPLIN</t>
  </si>
  <si>
    <t>GREENVILLE CITY</t>
  </si>
  <si>
    <t>ORANGE CNT</t>
  </si>
  <si>
    <t>FACT</t>
  </si>
  <si>
    <t>SUMTER SWRTA</t>
  </si>
  <si>
    <t>ROCK HILL CITY</t>
  </si>
  <si>
    <t>CITY OF WINCHESTER</t>
  </si>
  <si>
    <t>NAPA/NCTPA</t>
  </si>
  <si>
    <t>SRTA</t>
  </si>
  <si>
    <t>METRA</t>
  </si>
  <si>
    <t>SAGINAW TRANSIT</t>
  </si>
  <si>
    <t>PIERCE COUNTY</t>
  </si>
  <si>
    <t>WAUKESHA CITY</t>
  </si>
  <si>
    <t>CITY OF LONGVIEW</t>
  </si>
  <si>
    <t>SUNLN</t>
  </si>
  <si>
    <t>YSTA</t>
  </si>
  <si>
    <t>EGFRK</t>
  </si>
  <si>
    <t>WTA</t>
  </si>
  <si>
    <t>KINGSPORT CITY</t>
  </si>
  <si>
    <t>YUMA</t>
  </si>
  <si>
    <t>PACE</t>
  </si>
  <si>
    <t>COGH/HT</t>
  </si>
  <si>
    <t>CN</t>
  </si>
  <si>
    <t>CMTA</t>
  </si>
  <si>
    <t>GRAND PRAIRIE CTY</t>
  </si>
  <si>
    <t>COAST</t>
  </si>
  <si>
    <t>ESSENTIAL TRNS</t>
  </si>
  <si>
    <t>MMVTA</t>
  </si>
  <si>
    <t>CHIPPEWA FALLS</t>
  </si>
  <si>
    <t>DART</t>
  </si>
  <si>
    <t>LAVTA</t>
  </si>
  <si>
    <t>PASCO COUNTY BCC</t>
  </si>
  <si>
    <t>BTD</t>
  </si>
  <si>
    <t>HATILLO MUN</t>
  </si>
  <si>
    <t>PRTC</t>
  </si>
  <si>
    <t>CITY OF WEIRTON</t>
  </si>
  <si>
    <t>JCT</t>
  </si>
  <si>
    <t>DOUGLAS COUNTY</t>
  </si>
  <si>
    <t>VEGA BAJA MUN</t>
  </si>
  <si>
    <t>TOA BAJA MUN</t>
  </si>
  <si>
    <t>TOA ALTA MUN</t>
  </si>
  <si>
    <t>SPARTANBURG COUNTY</t>
  </si>
  <si>
    <t>GWINNETT COUNTY</t>
  </si>
  <si>
    <t>ANDERSON CITY</t>
  </si>
  <si>
    <t>SFRTA</t>
  </si>
  <si>
    <t>VEGA ALTA MUN</t>
  </si>
  <si>
    <t>KOKOMO</t>
  </si>
  <si>
    <t>TOMPKINS</t>
  </si>
  <si>
    <t>CAMUY MUN</t>
  </si>
  <si>
    <t>PUERTO RICO PRHTA</t>
  </si>
  <si>
    <t>SPARTANBURG CITY</t>
  </si>
  <si>
    <t>ROCKY MOUNT CITY</t>
  </si>
  <si>
    <t>MYRTLE BEACH CRPTA</t>
  </si>
  <si>
    <t>TRIANGLE TRANSIT AUTH</t>
  </si>
  <si>
    <t>JPB</t>
  </si>
  <si>
    <t>VVTA</t>
  </si>
  <si>
    <t>SCLAR</t>
  </si>
  <si>
    <t>FTZ</t>
  </si>
  <si>
    <t>POTTSTOWN</t>
  </si>
  <si>
    <t>AVTA</t>
  </si>
  <si>
    <t>LACMTA</t>
  </si>
  <si>
    <t>HUMACAO MUN</t>
  </si>
  <si>
    <t>TRPTA</t>
  </si>
  <si>
    <t>LODI</t>
  </si>
  <si>
    <t>VCTC</t>
  </si>
  <si>
    <t>CAYEY MUN</t>
  </si>
  <si>
    <t>AGUADA MUN</t>
  </si>
  <si>
    <t>VACAVILLE CITY</t>
  </si>
  <si>
    <t>LINK TRANSIT</t>
  </si>
  <si>
    <t>CCBCC TRANSIT DEPT</t>
  </si>
  <si>
    <t>ECCTA</t>
  </si>
  <si>
    <t>PCDPW</t>
  </si>
  <si>
    <t>MCTD</t>
  </si>
  <si>
    <t>WESTCAT</t>
  </si>
  <si>
    <t>INDIAN RIVER COUNTY</t>
  </si>
  <si>
    <t>BWATC</t>
  </si>
  <si>
    <t>COLT</t>
  </si>
  <si>
    <t>CITY OF UNION CITY</t>
  </si>
  <si>
    <t>CIDRA MUN</t>
  </si>
  <si>
    <t>SOUND TRANSIT</t>
  </si>
  <si>
    <t>COO</t>
  </si>
  <si>
    <t>CORVALLIS</t>
  </si>
  <si>
    <t>GULF COAST CNTR.</t>
  </si>
  <si>
    <t>TAMMANY</t>
  </si>
  <si>
    <t>STEEL VALLEY</t>
  </si>
  <si>
    <t>WILSONVILLE</t>
  </si>
  <si>
    <t>WILLIAMSBURG</t>
  </si>
  <si>
    <t>ROSE</t>
  </si>
  <si>
    <t>TJPAMC</t>
  </si>
  <si>
    <t>CITY OF LAWRENCE</t>
  </si>
  <si>
    <t>BENICIA</t>
  </si>
  <si>
    <t>BCRTA</t>
  </si>
  <si>
    <t>POLK COUNTY</t>
  </si>
  <si>
    <t>SCRRA</t>
  </si>
  <si>
    <t>ARRC</t>
  </si>
  <si>
    <t>RVMMTD</t>
  </si>
  <si>
    <t>SKAT</t>
  </si>
  <si>
    <t>HCTD</t>
  </si>
  <si>
    <t>PLAQ. PARISH</t>
  </si>
  <si>
    <t>SBC</t>
  </si>
  <si>
    <t>PIEDMONT (PART)</t>
  </si>
  <si>
    <t>GCRPC</t>
  </si>
  <si>
    <t>GWTA</t>
  </si>
  <si>
    <t>SJRRC</t>
  </si>
  <si>
    <t>TEXARKANA</t>
  </si>
  <si>
    <t>SAN LORENZO MUNICIPAL</t>
  </si>
  <si>
    <t>ULSTER COUNTY</t>
  </si>
  <si>
    <t>FT SMITH TRANSIT</t>
  </si>
  <si>
    <t>RTA</t>
  </si>
  <si>
    <t>Nez Perce Tribe</t>
  </si>
  <si>
    <t>LEWISTON</t>
  </si>
  <si>
    <t>KNOXVILLE-KNOX COUNTY</t>
  </si>
  <si>
    <t>JACKSONVILLE</t>
  </si>
  <si>
    <t>HOUMA TPCG</t>
  </si>
  <si>
    <t>MCBCC</t>
  </si>
  <si>
    <t>MONONGALIA COUNTY</t>
  </si>
  <si>
    <t>CTC</t>
  </si>
  <si>
    <t>OCT</t>
  </si>
  <si>
    <t>UNH</t>
  </si>
  <si>
    <t>SON-TTS</t>
  </si>
  <si>
    <t>OSTDOT</t>
  </si>
  <si>
    <t>WCTS</t>
  </si>
  <si>
    <t>CSKTDOHRD</t>
  </si>
  <si>
    <t>COTC</t>
  </si>
  <si>
    <t>BAT, BEND OR</t>
  </si>
  <si>
    <t>COI/DOPW-T</t>
  </si>
  <si>
    <t>HAZLETON PT</t>
  </si>
  <si>
    <t>ODESSA</t>
  </si>
  <si>
    <t>KCAPTA</t>
  </si>
  <si>
    <t>COP</t>
  </si>
  <si>
    <t>Ozark</t>
  </si>
  <si>
    <t>COM</t>
  </si>
  <si>
    <t>COSGU</t>
  </si>
  <si>
    <t>Farmington</t>
  </si>
  <si>
    <t>MCMC</t>
  </si>
  <si>
    <t>BOT/UOA</t>
  </si>
  <si>
    <t>CCC, BO/CTC</t>
  </si>
  <si>
    <t>STS</t>
  </si>
  <si>
    <t>EPTA</t>
  </si>
  <si>
    <t>GREENE CATS</t>
  </si>
  <si>
    <t>WASHINGTON COUNTY</t>
  </si>
  <si>
    <t>Kootenai County</t>
  </si>
  <si>
    <t>MCBOCC</t>
  </si>
  <si>
    <t>TOC</t>
  </si>
  <si>
    <t>COC</t>
  </si>
  <si>
    <t>CART/UOO</t>
  </si>
  <si>
    <t>CCCOA/CCART</t>
  </si>
  <si>
    <t>COD</t>
  </si>
  <si>
    <t>COJ</t>
  </si>
  <si>
    <t>DMT</t>
  </si>
  <si>
    <t>COC/CT</t>
  </si>
  <si>
    <t>CCC</t>
  </si>
  <si>
    <t>HCBOC</t>
  </si>
  <si>
    <t>MOB</t>
  </si>
  <si>
    <t>SJCF</t>
  </si>
  <si>
    <t>MOV</t>
  </si>
  <si>
    <t>FTA/COF</t>
  </si>
  <si>
    <t>LSCOG</t>
  </si>
  <si>
    <t>Asotin Cnty</t>
  </si>
  <si>
    <t>SETHRA</t>
  </si>
  <si>
    <t>COM / MET</t>
  </si>
  <si>
    <t>DCTA</t>
  </si>
  <si>
    <t>FBC</t>
  </si>
  <si>
    <t>LCBOCC</t>
  </si>
  <si>
    <t>LAM/COM</t>
  </si>
  <si>
    <t>COJ/JETS</t>
  </si>
  <si>
    <t>CFPTA</t>
  </si>
  <si>
    <t>CMRTA</t>
  </si>
  <si>
    <t>CVTD</t>
  </si>
  <si>
    <t>Round Rock</t>
  </si>
  <si>
    <t>RPTA</t>
  </si>
  <si>
    <t>COEG, DS, TS</t>
  </si>
  <si>
    <t>ARLINGTON COUNTY</t>
  </si>
  <si>
    <t>MOY</t>
  </si>
  <si>
    <t>Quinault Tribe</t>
  </si>
  <si>
    <t>Yakama Tribe</t>
  </si>
  <si>
    <t>Kalispel</t>
  </si>
  <si>
    <t>LCPA</t>
  </si>
  <si>
    <t>Harris County</t>
  </si>
  <si>
    <t>RLBOCI</t>
  </si>
  <si>
    <t>CNOO</t>
  </si>
  <si>
    <t>SNOK</t>
  </si>
  <si>
    <t>POL</t>
  </si>
  <si>
    <t>NN</t>
  </si>
  <si>
    <t>EBCI</t>
  </si>
  <si>
    <t>SIR</t>
  </si>
  <si>
    <t>NAIPTA</t>
  </si>
  <si>
    <t>SELDOVIA</t>
  </si>
  <si>
    <t>MUNICIPALITY OF LARES</t>
  </si>
  <si>
    <t>SMTD</t>
  </si>
  <si>
    <t>WINNEBAGO TRIBE</t>
  </si>
  <si>
    <t>UPTOWN HOUSTON</t>
  </si>
  <si>
    <t>MWRTA</t>
  </si>
  <si>
    <t>CART</t>
  </si>
  <si>
    <t>MANLEY VC</t>
  </si>
  <si>
    <t>ASA`Carsarmiut TC</t>
  </si>
  <si>
    <t>COEUR D`ALENE TRIBE</t>
  </si>
  <si>
    <t>TETLIN VC</t>
  </si>
  <si>
    <t>LCO TRIBE</t>
  </si>
  <si>
    <t>WPRTA</t>
  </si>
  <si>
    <t>CAMPO</t>
  </si>
  <si>
    <t>PBPN</t>
  </si>
  <si>
    <t>TMBC</t>
  </si>
  <si>
    <t>CIN</t>
  </si>
  <si>
    <t>MBCI</t>
  </si>
  <si>
    <t>FBIC</t>
  </si>
  <si>
    <t>MIAMI TRIBE</t>
  </si>
  <si>
    <t>MAX</t>
  </si>
  <si>
    <t>OHKAY</t>
  </si>
  <si>
    <t>KCFD</t>
  </si>
  <si>
    <t>Spokane Tribe</t>
  </si>
  <si>
    <t>CHEYENNE &amp; ARAPAHO</t>
  </si>
  <si>
    <t>GEEMD</t>
  </si>
  <si>
    <t>UKMD</t>
  </si>
  <si>
    <t>CROOKED CREEK</t>
  </si>
  <si>
    <t>SHOSHONE</t>
  </si>
  <si>
    <t>TULALIP TRIBES</t>
  </si>
  <si>
    <t>Warm Springs</t>
  </si>
  <si>
    <t>NHBP</t>
  </si>
  <si>
    <t>RSIC</t>
  </si>
  <si>
    <t>ES&amp;NAT</t>
  </si>
  <si>
    <t>NILES CTY</t>
  </si>
  <si>
    <t>INDIANA DOT</t>
  </si>
  <si>
    <t>FORT WAYNE PTC</t>
  </si>
  <si>
    <t>SOUTH BEND PTC</t>
  </si>
  <si>
    <t>TWIN CITIES TRS</t>
  </si>
  <si>
    <t>JTA TRS</t>
  </si>
  <si>
    <t>MIDDLETOWN CTY</t>
  </si>
  <si>
    <t>SPRINGFIELD CTY</t>
  </si>
  <si>
    <t>GREENBAY CTY</t>
  </si>
  <si>
    <t>JANESVILLE CTY</t>
  </si>
  <si>
    <t>TERRE HAUTE CTY</t>
  </si>
  <si>
    <t>FOND DU LAC TRA</t>
  </si>
  <si>
    <t>OK CO BCC</t>
  </si>
  <si>
    <t>Indirect Job-Years *</t>
  </si>
  <si>
    <t>Wyoming Department of Transportation**</t>
  </si>
  <si>
    <t>OST - TIGER Grants</t>
  </si>
  <si>
    <t>**The expenditure for the Wyoming DOT  (cell E1196) represents transfer of funds from the State to Central Federal Lands.  Therefore it is to be expected that although the reporting shows expenditures by Wyoming DOT, the direct employment will be generated and reported as Central Federal Lands issues contract(s) and implements their project.</t>
  </si>
  <si>
    <t>MARYLAND TRANSIT ADMINISTRATION</t>
  </si>
  <si>
    <t xml:space="preserve">NEW YORK METROPOLITAN TRANSPORTATION AUTHORITY   </t>
  </si>
  <si>
    <t xml:space="preserve">CITY OF CLARKSVILLE    </t>
  </si>
  <si>
    <t>NDOR</t>
  </si>
  <si>
    <t>LICKING COUNTY TRANSIT BOARD</t>
  </si>
  <si>
    <t>*OH estimate of indirect job-years is calculated from MD estimates, which  used outlays for similar activities.</t>
  </si>
  <si>
    <t>Summary</t>
  </si>
  <si>
    <t>Direct Jobs (Job-Years)</t>
  </si>
  <si>
    <t>Indirect Job-Years</t>
  </si>
  <si>
    <t xml:space="preserve">FAA - Grants-in-aid for Airports                 
</t>
  </si>
  <si>
    <t>FTA - Transit Capital Investment - Fixed Guideway</t>
  </si>
  <si>
    <t>MARAD - Small Shipyard Grants</t>
  </si>
  <si>
    <t>FRA</t>
  </si>
  <si>
    <t>FTA</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</si>
</sst>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3" formatCode="_(* #,##0.00_);_(* \(#,##0.00\);_(* &quot;-&quot;??_);_(@_)"/>
    <numFmt numFmtId="164" formatCode="&quot;$&quot;#,##0.00"/>
    <numFmt numFmtId="165" formatCode="&quot;$&quot;#,##0"/>
    <numFmt numFmtId="166" formatCode="_(* #,##0_);_(* \(#,##0\);_(* &quot;-&quot;??_);_(@_)"/>
    <numFmt numFmtId="167" formatCode="_-* #,##0.00_-;\-* #,##0.00_-;_-* &quot;-&quot;??_-;_-@_-"/>
    <numFmt numFmtId="168" formatCode="0.0"/>
    <numFmt numFmtId="169" formatCode="_-* #,##0_-;\-* #,##0_-;_-* &quot;-&quot;??_-;_-@_-"/>
    <numFmt numFmtId="170" formatCode="_-* #,##0.0_-;\-* #,##0.0_-;_-* &quot;-&quot;??_-;_-@_-"/>
    <numFmt numFmtId="171" formatCode="#,##0.0"/>
  </numFmts>
  <fonts count="17" x14ac:knownFonts="1">
    <font>
      <sz val="11"/>
      <color theme="1"/>
      <name val="Calibri"/>
      <family val="2"/>
      <scheme val="minor"/>
    </font>
    <font>
      <sz val="11"/>
      <color theme="1"/>
      <name val="Calibri"/>
      <family val="2"/>
      <scheme val="minor"/>
    </font>
    <font>
      <b/>
      <sz val="10"/>
      <name val="Arial"/>
      <family val="2"/>
    </font>
    <font>
      <b/>
      <sz val="10"/>
      <name val="Calibri"/>
      <family val="2"/>
      <scheme val="minor"/>
    </font>
    <font>
      <sz val="10"/>
      <name val="Calibri"/>
      <family val="2"/>
      <scheme val="minor"/>
    </font>
    <font>
      <b/>
      <sz val="7.5"/>
      <name val="Arial"/>
      <family val="2"/>
    </font>
    <font>
      <sz val="7.5"/>
      <color theme="1"/>
      <name val="Arial"/>
      <family val="2"/>
    </font>
    <font>
      <b/>
      <sz val="10"/>
      <color theme="1"/>
      <name val="Calibri"/>
      <family val="2"/>
      <scheme val="minor"/>
    </font>
    <font>
      <sz val="10"/>
      <color theme="1"/>
      <name val="Calibri"/>
      <family val="2"/>
      <scheme val="minor"/>
    </font>
    <font>
      <sz val="10"/>
      <name val="Arial"/>
      <family val="2"/>
    </font>
    <font>
      <sz val="10"/>
      <name val="MS Sans Serif"/>
      <family val="2"/>
    </font>
    <font>
      <sz val="10"/>
      <name val="MS Sans Serif"/>
      <family val="2"/>
    </font>
    <font>
      <sz val="10"/>
      <name val="Arial"/>
      <family val="2"/>
    </font>
    <font>
      <b/>
      <sz val="11"/>
      <color theme="1"/>
      <name val="Calibri"/>
      <family val="2"/>
      <scheme val="minor"/>
    </font>
    <font>
      <sz val="8"/>
      <name val="Calibri"/>
      <family val="2"/>
      <scheme val="minor"/>
    </font>
    <font>
      <sz val="11"/>
      <color theme="1"/>
      <name val="Arial"/>
      <family val="2"/>
    </font>
    <font>
      <sz val="8"/>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indexed="64"/>
      </top>
      <bottom style="thin">
        <color auto="1"/>
      </bottom>
      <diagonal/>
    </border>
    <border>
      <left/>
      <right style="thin">
        <color auto="1"/>
      </right>
      <top style="thin">
        <color indexed="64"/>
      </top>
      <bottom style="thin">
        <color auto="1"/>
      </bottom>
      <diagonal/>
    </border>
    <border>
      <left/>
      <right/>
      <top style="thin">
        <color indexed="64"/>
      </top>
      <bottom style="thin">
        <color indexed="64"/>
      </bottom>
      <diagonal/>
    </border>
  </borders>
  <cellStyleXfs count="12">
    <xf numFmtId="0" fontId="0" fillId="0" borderId="0"/>
    <xf numFmtId="43" fontId="1" fillId="0" borderId="0" applyFont="0" applyFill="0" applyBorder="0" applyAlignment="0" applyProtection="0"/>
    <xf numFmtId="167" fontId="1" fillId="0" borderId="0" applyFont="0" applyFill="0" applyBorder="0" applyAlignment="0" applyProtection="0"/>
    <xf numFmtId="167" fontId="11" fillId="0" borderId="0" applyFont="0" applyFill="0" applyBorder="0" applyAlignment="0" applyProtection="0"/>
    <xf numFmtId="9" fontId="11" fillId="0" borderId="0" applyFont="0" applyFill="0" applyBorder="0" applyAlignment="0" applyProtection="0"/>
    <xf numFmtId="0" fontId="10" fillId="0" borderId="0"/>
    <xf numFmtId="0" fontId="11" fillId="0" borderId="0"/>
    <xf numFmtId="0" fontId="11" fillId="0" borderId="0"/>
    <xf numFmtId="0" fontId="1" fillId="0" borderId="0"/>
    <xf numFmtId="43" fontId="1" fillId="0" borderId="0" applyFont="0" applyFill="0" applyBorder="0" applyAlignment="0" applyProtection="0"/>
    <xf numFmtId="0" fontId="12" fillId="0" borderId="0"/>
    <xf numFmtId="43" fontId="9" fillId="0" borderId="0" applyFont="0" applyFill="0" applyBorder="0" applyAlignment="0" applyProtection="0"/>
  </cellStyleXfs>
  <cellXfs count="191">
    <xf numFmtId="0" fontId="0" fillId="0" borderId="0" xfId="0"/>
    <xf numFmtId="0" fontId="0" fillId="0" borderId="0" xfId="0" applyFont="1"/>
    <xf numFmtId="0" fontId="6" fillId="0" borderId="0" xfId="0" applyFont="1"/>
    <xf numFmtId="0" fontId="8" fillId="0" borderId="0" xfId="0" applyFont="1"/>
    <xf numFmtId="0" fontId="5" fillId="2" borderId="1" xfId="0" applyFont="1" applyFill="1" applyBorder="1" applyAlignment="1">
      <alignment horizontal="left" vertical="center" wrapText="1"/>
    </xf>
    <xf numFmtId="0" fontId="5" fillId="2" borderId="1" xfId="0" applyFont="1" applyFill="1" applyBorder="1" applyAlignment="1">
      <alignment horizontal="right" vertical="center" wrapText="1"/>
    </xf>
    <xf numFmtId="0" fontId="0" fillId="0" borderId="0" xfId="0" applyAlignment="1">
      <alignment horizontal="right"/>
    </xf>
    <xf numFmtId="0" fontId="5" fillId="2" borderId="3" xfId="0" applyFont="1" applyFill="1" applyBorder="1" applyAlignment="1">
      <alignment horizontal="left" vertical="center" wrapText="1"/>
    </xf>
    <xf numFmtId="0" fontId="3" fillId="0" borderId="0" xfId="0" applyFont="1" applyBorder="1" applyAlignment="1">
      <alignment horizontal="right" wrapText="1"/>
    </xf>
    <xf numFmtId="164" fontId="3" fillId="0" borderId="0" xfId="0" applyNumberFormat="1" applyFont="1" applyBorder="1" applyAlignment="1">
      <alignment horizontal="right" wrapText="1"/>
    </xf>
    <xf numFmtId="0" fontId="5" fillId="2" borderId="4" xfId="0" applyFont="1" applyFill="1" applyBorder="1" applyAlignment="1">
      <alignment horizontal="left" vertical="center" wrapText="1"/>
    </xf>
    <xf numFmtId="0" fontId="5" fillId="2" borderId="4" xfId="0" applyFont="1" applyFill="1" applyBorder="1" applyAlignment="1">
      <alignment horizontal="right" vertical="center" wrapText="1"/>
    </xf>
    <xf numFmtId="164" fontId="5" fillId="2" borderId="1" xfId="0" applyNumberFormat="1" applyFont="1" applyFill="1" applyBorder="1" applyAlignment="1">
      <alignment horizontal="right" vertical="center" wrapText="1"/>
    </xf>
    <xf numFmtId="164" fontId="0" fillId="0" borderId="0" xfId="0" applyNumberFormat="1" applyAlignment="1">
      <alignment horizontal="right"/>
    </xf>
    <xf numFmtId="164" fontId="5" fillId="2" borderId="4" xfId="0" applyNumberFormat="1" applyFont="1" applyFill="1" applyBorder="1" applyAlignment="1">
      <alignment horizontal="right" vertical="center" wrapText="1"/>
    </xf>
    <xf numFmtId="0" fontId="5" fillId="2" borderId="5" xfId="0" applyFont="1" applyFill="1" applyBorder="1" applyAlignment="1">
      <alignment horizontal="left" vertical="center" wrapText="1"/>
    </xf>
    <xf numFmtId="0" fontId="4" fillId="0" borderId="5" xfId="0" applyFont="1" applyBorder="1" applyAlignment="1">
      <alignment vertical="top"/>
    </xf>
    <xf numFmtId="0" fontId="4" fillId="0" borderId="5" xfId="0" applyFont="1" applyFill="1" applyBorder="1" applyAlignment="1">
      <alignment vertical="top"/>
    </xf>
    <xf numFmtId="0" fontId="4" fillId="3" borderId="5" xfId="0" applyFont="1" applyFill="1" applyBorder="1" applyAlignment="1">
      <alignment vertical="top"/>
    </xf>
    <xf numFmtId="0" fontId="5" fillId="2" borderId="5" xfId="0" applyFont="1" applyFill="1" applyBorder="1" applyAlignment="1">
      <alignment horizontal="right" vertical="center" wrapText="1"/>
    </xf>
    <xf numFmtId="164" fontId="4" fillId="0" borderId="5" xfId="0" applyNumberFormat="1" applyFont="1" applyBorder="1" applyAlignment="1">
      <alignment horizontal="right" wrapText="1"/>
    </xf>
    <xf numFmtId="0" fontId="4" fillId="0" borderId="5" xfId="0" applyFont="1" applyBorder="1" applyAlignment="1">
      <alignment wrapText="1"/>
    </xf>
    <xf numFmtId="0" fontId="4" fillId="3" borderId="6" xfId="0" applyFont="1" applyFill="1" applyBorder="1" applyAlignment="1">
      <alignment wrapText="1"/>
    </xf>
    <xf numFmtId="164" fontId="3" fillId="0" borderId="5" xfId="0" applyNumberFormat="1" applyFont="1" applyBorder="1" applyAlignment="1">
      <alignment horizontal="right" wrapText="1"/>
    </xf>
    <xf numFmtId="0" fontId="8" fillId="0" borderId="9" xfId="0" applyFont="1" applyBorder="1"/>
    <xf numFmtId="0" fontId="3" fillId="2" borderId="9" xfId="0" applyFont="1" applyFill="1" applyBorder="1" applyAlignment="1">
      <alignment horizontal="left" vertical="center" wrapText="1"/>
    </xf>
    <xf numFmtId="0" fontId="4" fillId="0" borderId="9" xfId="0" applyFont="1" applyBorder="1" applyAlignment="1">
      <alignment vertical="top"/>
    </xf>
    <xf numFmtId="164" fontId="5" fillId="2" borderId="5" xfId="0" applyNumberFormat="1" applyFont="1" applyFill="1" applyBorder="1" applyAlignment="1">
      <alignment horizontal="right" vertical="center" wrapText="1"/>
    </xf>
    <xf numFmtId="164" fontId="4" fillId="3" borderId="7" xfId="0" applyNumberFormat="1" applyFont="1" applyFill="1" applyBorder="1" applyAlignment="1">
      <alignment horizontal="right" wrapText="1"/>
    </xf>
    <xf numFmtId="164" fontId="4" fillId="0" borderId="5" xfId="0" applyNumberFormat="1" applyFont="1" applyBorder="1" applyAlignment="1">
      <alignment horizontal="right" vertical="top"/>
    </xf>
    <xf numFmtId="164" fontId="4" fillId="0" borderId="5" xfId="0" applyNumberFormat="1" applyFont="1" applyFill="1" applyBorder="1" applyAlignment="1">
      <alignment horizontal="right" vertical="top"/>
    </xf>
    <xf numFmtId="164" fontId="4" fillId="0" borderId="9" xfId="0" applyNumberFormat="1" applyFont="1" applyBorder="1" applyAlignment="1">
      <alignment horizontal="right" vertical="top"/>
    </xf>
    <xf numFmtId="164" fontId="4" fillId="3" borderId="5" xfId="0" applyNumberFormat="1" applyFont="1" applyFill="1" applyBorder="1" applyAlignment="1">
      <alignment horizontal="right" vertical="top"/>
    </xf>
    <xf numFmtId="164" fontId="4" fillId="3" borderId="8" xfId="0" applyNumberFormat="1" applyFont="1" applyFill="1" applyBorder="1" applyAlignment="1">
      <alignment horizontal="right" wrapText="1"/>
    </xf>
    <xf numFmtId="0" fontId="5" fillId="2" borderId="5" xfId="0" applyNumberFormat="1" applyFont="1" applyFill="1" applyBorder="1" applyAlignment="1">
      <alignment horizontal="right" vertical="center" wrapText="1"/>
    </xf>
    <xf numFmtId="0" fontId="4" fillId="3" borderId="7" xfId="0" applyNumberFormat="1" applyFont="1" applyFill="1" applyBorder="1" applyAlignment="1">
      <alignment horizontal="right" wrapText="1"/>
    </xf>
    <xf numFmtId="0" fontId="3" fillId="0" borderId="5" xfId="0" applyNumberFormat="1" applyFont="1" applyBorder="1" applyAlignment="1">
      <alignment horizontal="right" wrapText="1"/>
    </xf>
    <xf numFmtId="0" fontId="0" fillId="0" borderId="0" xfId="0" applyNumberFormat="1" applyAlignment="1">
      <alignment horizontal="right"/>
    </xf>
    <xf numFmtId="0" fontId="3" fillId="0" borderId="0" xfId="1" applyNumberFormat="1" applyFont="1" applyBorder="1" applyAlignment="1">
      <alignment horizontal="right" wrapText="1"/>
    </xf>
    <xf numFmtId="0" fontId="5" fillId="2" borderId="4" xfId="0" applyNumberFormat="1" applyFont="1" applyFill="1" applyBorder="1" applyAlignment="1">
      <alignment horizontal="right" vertical="center" wrapText="1"/>
    </xf>
    <xf numFmtId="0" fontId="5" fillId="2" borderId="1" xfId="0" applyNumberFormat="1" applyFont="1" applyFill="1" applyBorder="1" applyAlignment="1">
      <alignment horizontal="right" vertical="center" wrapText="1"/>
    </xf>
    <xf numFmtId="0" fontId="4" fillId="0" borderId="5" xfId="0" applyNumberFormat="1" applyFont="1" applyBorder="1" applyAlignment="1">
      <alignment horizontal="right" wrapText="1"/>
    </xf>
    <xf numFmtId="0" fontId="3" fillId="0" borderId="0" xfId="0" applyNumberFormat="1" applyFont="1" applyBorder="1" applyAlignment="1">
      <alignment horizontal="right" wrapText="1"/>
    </xf>
    <xf numFmtId="0" fontId="5" fillId="2" borderId="10" xfId="0" applyNumberFormat="1" applyFont="1" applyFill="1" applyBorder="1" applyAlignment="1">
      <alignment horizontal="right" vertical="center" wrapText="1"/>
    </xf>
    <xf numFmtId="0" fontId="4" fillId="0" borderId="10" xfId="1" applyNumberFormat="1" applyFont="1" applyBorder="1" applyAlignment="1">
      <alignment horizontal="right" wrapText="1"/>
    </xf>
    <xf numFmtId="164" fontId="3" fillId="2" borderId="9" xfId="0" applyNumberFormat="1" applyFont="1" applyFill="1" applyBorder="1" applyAlignment="1">
      <alignment horizontal="right" vertical="center" wrapText="1"/>
    </xf>
    <xf numFmtId="164" fontId="8" fillId="0" borderId="9" xfId="0" applyNumberFormat="1" applyFont="1" applyBorder="1" applyAlignment="1">
      <alignment horizontal="right"/>
    </xf>
    <xf numFmtId="164" fontId="7" fillId="0" borderId="9" xfId="0" applyNumberFormat="1" applyFont="1" applyBorder="1" applyAlignment="1">
      <alignment horizontal="right"/>
    </xf>
    <xf numFmtId="164" fontId="5" fillId="2" borderId="3" xfId="0" applyNumberFormat="1" applyFont="1" applyFill="1" applyBorder="1" applyAlignment="1">
      <alignment horizontal="right" vertical="center" wrapText="1"/>
    </xf>
    <xf numFmtId="164" fontId="7" fillId="0" borderId="2" xfId="0" applyNumberFormat="1" applyFont="1" applyBorder="1" applyAlignment="1">
      <alignment horizontal="right"/>
    </xf>
    <xf numFmtId="0" fontId="3" fillId="2" borderId="9" xfId="0" applyFont="1" applyFill="1" applyBorder="1" applyAlignment="1">
      <alignment horizontal="right" vertical="center" wrapText="1"/>
    </xf>
    <xf numFmtId="0" fontId="8" fillId="0" borderId="9" xfId="0" applyNumberFormat="1" applyFont="1" applyBorder="1" applyAlignment="1">
      <alignment horizontal="right"/>
    </xf>
    <xf numFmtId="0" fontId="8" fillId="0" borderId="9" xfId="0" applyFont="1" applyBorder="1" applyAlignment="1">
      <alignment horizontal="right"/>
    </xf>
    <xf numFmtId="0" fontId="5" fillId="2" borderId="3" xfId="0" applyFont="1" applyFill="1" applyBorder="1" applyAlignment="1">
      <alignment horizontal="right" vertical="center" wrapText="1"/>
    </xf>
    <xf numFmtId="1" fontId="4" fillId="0" borderId="5" xfId="1" applyNumberFormat="1" applyFont="1" applyBorder="1" applyAlignment="1">
      <alignment horizontal="right" vertical="top"/>
    </xf>
    <xf numFmtId="1" fontId="4" fillId="0" borderId="5" xfId="1" applyNumberFormat="1" applyFont="1" applyFill="1" applyBorder="1" applyAlignment="1">
      <alignment horizontal="right" vertical="top"/>
    </xf>
    <xf numFmtId="1" fontId="4" fillId="0" borderId="9" xfId="1" applyNumberFormat="1" applyFont="1" applyBorder="1" applyAlignment="1">
      <alignment horizontal="right" vertical="top"/>
    </xf>
    <xf numFmtId="1" fontId="4" fillId="3" borderId="5" xfId="1" applyNumberFormat="1" applyFont="1" applyFill="1" applyBorder="1" applyAlignment="1">
      <alignment horizontal="right" vertical="top"/>
    </xf>
    <xf numFmtId="0" fontId="5" fillId="2" borderId="9" xfId="0" applyNumberFormat="1" applyFont="1" applyFill="1" applyBorder="1" applyAlignment="1">
      <alignment horizontal="right" vertical="center" wrapText="1"/>
    </xf>
    <xf numFmtId="0" fontId="3" fillId="2" borderId="9" xfId="0" applyNumberFormat="1" applyFont="1" applyFill="1" applyBorder="1" applyAlignment="1">
      <alignment horizontal="right" vertical="center" wrapText="1"/>
    </xf>
    <xf numFmtId="2" fontId="8" fillId="0" borderId="9" xfId="0" applyNumberFormat="1" applyFont="1" applyBorder="1" applyAlignment="1">
      <alignment horizontal="right"/>
    </xf>
    <xf numFmtId="2" fontId="8" fillId="0" borderId="10" xfId="0" applyNumberFormat="1" applyFont="1" applyBorder="1" applyAlignment="1">
      <alignment horizontal="right"/>
    </xf>
    <xf numFmtId="0" fontId="7" fillId="0" borderId="9" xfId="0" applyNumberFormat="1" applyFont="1" applyBorder="1" applyAlignment="1">
      <alignment horizontal="right"/>
    </xf>
    <xf numFmtId="0" fontId="5" fillId="2" borderId="3" xfId="0" applyNumberFormat="1" applyFont="1" applyFill="1" applyBorder="1" applyAlignment="1">
      <alignment horizontal="right" vertical="center" wrapText="1"/>
    </xf>
    <xf numFmtId="0" fontId="4" fillId="0" borderId="5" xfId="1" applyNumberFormat="1" applyFont="1" applyBorder="1" applyAlignment="1">
      <alignment horizontal="right" vertical="top"/>
    </xf>
    <xf numFmtId="0" fontId="4" fillId="0" borderId="5" xfId="1" applyNumberFormat="1" applyFont="1" applyFill="1" applyBorder="1" applyAlignment="1">
      <alignment horizontal="right" vertical="top"/>
    </xf>
    <xf numFmtId="0" fontId="4" fillId="0" borderId="9" xfId="1" applyNumberFormat="1" applyFont="1" applyBorder="1" applyAlignment="1">
      <alignment horizontal="right" vertical="top"/>
    </xf>
    <xf numFmtId="2" fontId="8" fillId="0" borderId="5" xfId="0" applyNumberFormat="1" applyFont="1" applyBorder="1" applyAlignment="1">
      <alignment horizontal="right"/>
    </xf>
    <xf numFmtId="0" fontId="4" fillId="3" borderId="5" xfId="1" applyNumberFormat="1" applyFont="1" applyFill="1" applyBorder="1" applyAlignment="1">
      <alignment horizontal="right" vertical="top"/>
    </xf>
    <xf numFmtId="2" fontId="8" fillId="3" borderId="5" xfId="0" applyNumberFormat="1" applyFont="1" applyFill="1" applyBorder="1" applyAlignment="1">
      <alignment horizontal="right"/>
    </xf>
    <xf numFmtId="2" fontId="0" fillId="0" borderId="0" xfId="0" applyNumberFormat="1" applyAlignment="1">
      <alignment horizontal="right"/>
    </xf>
    <xf numFmtId="2" fontId="4" fillId="0" borderId="9" xfId="1" applyNumberFormat="1" applyFont="1" applyFill="1" applyBorder="1" applyAlignment="1">
      <alignment horizontal="right" wrapText="1"/>
    </xf>
    <xf numFmtId="0" fontId="0" fillId="0" borderId="0" xfId="0"/>
    <xf numFmtId="0" fontId="4" fillId="0" borderId="0" xfId="0" applyFont="1"/>
    <xf numFmtId="0" fontId="4" fillId="0" borderId="9" xfId="0" applyFont="1" applyBorder="1"/>
    <xf numFmtId="169" fontId="4" fillId="0" borderId="9" xfId="3" applyNumberFormat="1" applyFont="1" applyBorder="1"/>
    <xf numFmtId="170" fontId="4" fillId="0" borderId="9" xfId="3" applyNumberFormat="1" applyFont="1" applyBorder="1"/>
    <xf numFmtId="164" fontId="4" fillId="0" borderId="9" xfId="3" applyNumberFormat="1" applyFont="1" applyBorder="1"/>
    <xf numFmtId="0" fontId="3" fillId="0" borderId="12" xfId="0" applyFont="1" applyFill="1" applyBorder="1" applyAlignment="1">
      <alignment horizontal="center"/>
    </xf>
    <xf numFmtId="168" fontId="8" fillId="0" borderId="9" xfId="0" applyNumberFormat="1" applyFont="1" applyBorder="1"/>
    <xf numFmtId="4" fontId="7" fillId="0" borderId="2" xfId="0" applyNumberFormat="1" applyFont="1" applyBorder="1" applyAlignment="1">
      <alignment horizontal="right"/>
    </xf>
    <xf numFmtId="165" fontId="3" fillId="0" borderId="13" xfId="0" applyNumberFormat="1" applyFont="1" applyFill="1" applyBorder="1" applyAlignment="1"/>
    <xf numFmtId="4" fontId="3" fillId="0" borderId="13" xfId="0" applyNumberFormat="1" applyFont="1" applyFill="1" applyBorder="1" applyAlignment="1"/>
    <xf numFmtId="3" fontId="3" fillId="0" borderId="13" xfId="0" applyNumberFormat="1" applyFont="1" applyFill="1" applyBorder="1" applyAlignment="1"/>
    <xf numFmtId="165" fontId="13" fillId="0" borderId="11" xfId="0" applyNumberFormat="1" applyFont="1" applyFill="1" applyBorder="1" applyAlignment="1">
      <alignment horizontal="right"/>
    </xf>
    <xf numFmtId="3" fontId="13" fillId="0" borderId="11" xfId="0" applyNumberFormat="1" applyFont="1" applyFill="1" applyBorder="1" applyAlignment="1">
      <alignment horizontal="right"/>
    </xf>
    <xf numFmtId="164" fontId="7" fillId="0" borderId="11" xfId="0" applyNumberFormat="1" applyFont="1" applyBorder="1" applyAlignment="1">
      <alignment horizontal="right"/>
    </xf>
    <xf numFmtId="4" fontId="7" fillId="0" borderId="11" xfId="0" applyNumberFormat="1" applyFont="1" applyBorder="1" applyAlignment="1">
      <alignment horizontal="right"/>
    </xf>
    <xf numFmtId="3" fontId="7" fillId="0" borderId="11" xfId="0" applyNumberFormat="1" applyFont="1" applyBorder="1" applyAlignment="1">
      <alignment horizontal="right"/>
    </xf>
    <xf numFmtId="0" fontId="3" fillId="0" borderId="11" xfId="0" applyFont="1" applyFill="1" applyBorder="1" applyAlignment="1">
      <alignment horizontal="center"/>
    </xf>
    <xf numFmtId="164" fontId="4" fillId="0" borderId="10" xfId="0" applyNumberFormat="1" applyFont="1" applyBorder="1" applyAlignment="1">
      <alignment horizontal="right" wrapText="1"/>
    </xf>
    <xf numFmtId="0" fontId="4" fillId="0" borderId="10" xfId="0" applyFont="1" applyBorder="1" applyAlignment="1">
      <alignment horizontal="right" wrapText="1"/>
    </xf>
    <xf numFmtId="0" fontId="4" fillId="0" borderId="10" xfId="0" applyNumberFormat="1" applyFont="1" applyBorder="1" applyAlignment="1">
      <alignment horizontal="right" wrapText="1"/>
    </xf>
    <xf numFmtId="4" fontId="3" fillId="0" borderId="5" xfId="0" applyNumberFormat="1" applyFont="1" applyBorder="1" applyAlignment="1">
      <alignment horizontal="right" wrapText="1"/>
    </xf>
    <xf numFmtId="3" fontId="3" fillId="0" borderId="5" xfId="0" applyNumberFormat="1" applyFont="1" applyBorder="1" applyAlignment="1">
      <alignment horizontal="right" wrapText="1"/>
    </xf>
    <xf numFmtId="3" fontId="7" fillId="0" borderId="2" xfId="0" applyNumberFormat="1" applyFont="1" applyBorder="1" applyAlignment="1">
      <alignment horizontal="right"/>
    </xf>
    <xf numFmtId="0" fontId="3" fillId="0" borderId="0" xfId="0" applyFont="1" applyBorder="1" applyAlignment="1">
      <alignment horizontal="center" wrapText="1"/>
    </xf>
    <xf numFmtId="2" fontId="3" fillId="0" borderId="0" xfId="0" applyNumberFormat="1" applyFont="1" applyBorder="1" applyAlignment="1">
      <alignment horizontal="right" wrapText="1"/>
    </xf>
    <xf numFmtId="2" fontId="14" fillId="0" borderId="0" xfId="0" applyNumberFormat="1" applyFont="1" applyBorder="1" applyAlignment="1">
      <alignment horizontal="left"/>
    </xf>
    <xf numFmtId="4" fontId="3" fillId="0" borderId="9" xfId="0" applyNumberFormat="1" applyFont="1" applyBorder="1" applyAlignment="1">
      <alignment horizontal="right" wrapText="1"/>
    </xf>
    <xf numFmtId="168" fontId="4" fillId="0" borderId="9" xfId="5" applyNumberFormat="1" applyFont="1" applyBorder="1"/>
    <xf numFmtId="2" fontId="8" fillId="0" borderId="10" xfId="0" applyNumberFormat="1" applyFont="1" applyFill="1" applyBorder="1" applyAlignment="1">
      <alignment horizontal="right"/>
    </xf>
    <xf numFmtId="2" fontId="8" fillId="0" borderId="5" xfId="0" applyNumberFormat="1" applyFont="1" applyFill="1" applyBorder="1" applyAlignment="1">
      <alignment horizontal="right"/>
    </xf>
    <xf numFmtId="4" fontId="7" fillId="0" borderId="11" xfId="0" applyNumberFormat="1" applyFont="1" applyFill="1" applyBorder="1" applyAlignment="1">
      <alignment horizontal="right"/>
    </xf>
    <xf numFmtId="0" fontId="3" fillId="0" borderId="12" xfId="0" applyFont="1" applyFill="1" applyBorder="1" applyAlignment="1">
      <alignment horizontal="center"/>
    </xf>
    <xf numFmtId="164" fontId="13" fillId="0" borderId="11" xfId="0" applyNumberFormat="1" applyFont="1" applyFill="1" applyBorder="1" applyAlignment="1">
      <alignment horizontal="right"/>
    </xf>
    <xf numFmtId="164" fontId="8" fillId="3" borderId="9" xfId="0" applyNumberFormat="1" applyFont="1" applyFill="1" applyBorder="1"/>
    <xf numFmtId="0" fontId="8" fillId="3" borderId="9" xfId="0" applyNumberFormat="1" applyFont="1" applyFill="1" applyBorder="1"/>
    <xf numFmtId="2" fontId="8" fillId="3" borderId="9" xfId="0" applyNumberFormat="1" applyFont="1" applyFill="1" applyBorder="1"/>
    <xf numFmtId="0" fontId="8" fillId="3" borderId="0" xfId="0" applyFont="1" applyFill="1"/>
    <xf numFmtId="0" fontId="0" fillId="3" borderId="0" xfId="0" applyFill="1"/>
    <xf numFmtId="0" fontId="4" fillId="0" borderId="9" xfId="0" applyFont="1" applyFill="1" applyBorder="1" applyAlignment="1">
      <alignment vertical="top"/>
    </xf>
    <xf numFmtId="0" fontId="8" fillId="0" borderId="0" xfId="0" applyFont="1" applyFill="1"/>
    <xf numFmtId="0" fontId="5" fillId="2" borderId="9" xfId="0" applyFont="1" applyFill="1" applyBorder="1" applyAlignment="1">
      <alignment horizontal="left" vertical="center" wrapText="1"/>
    </xf>
    <xf numFmtId="164" fontId="5" fillId="2" borderId="9" xfId="0" applyNumberFormat="1" applyFont="1" applyFill="1" applyBorder="1" applyAlignment="1">
      <alignment horizontal="right" vertical="center" wrapText="1"/>
    </xf>
    <xf numFmtId="0" fontId="5" fillId="2" borderId="9" xfId="0" applyFont="1" applyFill="1" applyBorder="1" applyAlignment="1">
      <alignment horizontal="right" vertical="center" wrapText="1"/>
    </xf>
    <xf numFmtId="0" fontId="8" fillId="0" borderId="9" xfId="0" applyFont="1" applyBorder="1" applyAlignment="1">
      <alignment wrapText="1"/>
    </xf>
    <xf numFmtId="164" fontId="8" fillId="0" borderId="9" xfId="0" applyNumberFormat="1" applyFont="1" applyBorder="1" applyAlignment="1">
      <alignment horizontal="right" wrapText="1"/>
    </xf>
    <xf numFmtId="0" fontId="8" fillId="0" borderId="9" xfId="0" applyFont="1" applyBorder="1" applyAlignment="1">
      <alignment horizontal="right" wrapText="1"/>
    </xf>
    <xf numFmtId="2" fontId="8" fillId="0" borderId="9" xfId="0" applyNumberFormat="1" applyFont="1" applyBorder="1" applyAlignment="1">
      <alignment horizontal="right" wrapText="1"/>
    </xf>
    <xf numFmtId="0" fontId="8" fillId="0" borderId="9" xfId="0" applyNumberFormat="1" applyFont="1" applyBorder="1" applyAlignment="1">
      <alignment horizontal="right" wrapText="1"/>
    </xf>
    <xf numFmtId="168" fontId="4" fillId="0" borderId="9" xfId="10" applyNumberFormat="1" applyFont="1" applyBorder="1"/>
    <xf numFmtId="171" fontId="4" fillId="0" borderId="9" xfId="10" applyNumberFormat="1" applyFont="1" applyBorder="1"/>
    <xf numFmtId="164" fontId="3" fillId="0" borderId="9" xfId="0" applyNumberFormat="1" applyFont="1" applyBorder="1" applyAlignment="1">
      <alignment horizontal="right" wrapText="1"/>
    </xf>
    <xf numFmtId="0" fontId="3" fillId="0" borderId="9" xfId="0" applyNumberFormat="1" applyFont="1" applyBorder="1" applyAlignment="1">
      <alignment horizontal="right" wrapText="1"/>
    </xf>
    <xf numFmtId="0" fontId="8" fillId="0" borderId="9" xfId="0" applyFont="1" applyFill="1" applyBorder="1" applyAlignment="1">
      <alignment wrapText="1"/>
    </xf>
    <xf numFmtId="164" fontId="4" fillId="0" borderId="9" xfId="0" applyNumberFormat="1" applyFont="1" applyFill="1" applyBorder="1" applyAlignment="1">
      <alignment horizontal="right" wrapText="1"/>
    </xf>
    <xf numFmtId="0" fontId="4" fillId="0" borderId="9" xfId="0" applyFont="1" applyFill="1" applyBorder="1" applyAlignment="1">
      <alignment horizontal="right" wrapText="1"/>
    </xf>
    <xf numFmtId="0" fontId="4" fillId="0" borderId="9" xfId="0" applyNumberFormat="1" applyFont="1" applyFill="1" applyBorder="1" applyAlignment="1">
      <alignment horizontal="right" wrapText="1"/>
    </xf>
    <xf numFmtId="0" fontId="4" fillId="0" borderId="9" xfId="1" applyNumberFormat="1" applyFont="1" applyFill="1" applyBorder="1" applyAlignment="1">
      <alignment horizontal="right" wrapText="1"/>
    </xf>
    <xf numFmtId="0" fontId="4" fillId="0" borderId="9" xfId="0" applyFont="1" applyFill="1" applyBorder="1" applyAlignment="1">
      <alignment wrapText="1"/>
    </xf>
    <xf numFmtId="37" fontId="4" fillId="0" borderId="9" xfId="0" applyNumberFormat="1" applyFont="1" applyFill="1" applyBorder="1" applyAlignment="1">
      <alignment horizontal="right" wrapText="1"/>
    </xf>
    <xf numFmtId="49" fontId="4" fillId="0" borderId="9" xfId="0" applyNumberFormat="1" applyFont="1" applyFill="1" applyBorder="1" applyAlignment="1">
      <alignment wrapText="1"/>
    </xf>
    <xf numFmtId="0" fontId="3" fillId="0" borderId="9" xfId="0" applyFont="1" applyBorder="1" applyAlignment="1">
      <alignment horizontal="right" wrapText="1"/>
    </xf>
    <xf numFmtId="0" fontId="8" fillId="0" borderId="9" xfId="0" applyFont="1" applyBorder="1" applyAlignment="1">
      <alignment horizontal="left"/>
    </xf>
    <xf numFmtId="1" fontId="4" fillId="0" borderId="9" xfId="1" applyNumberFormat="1" applyFont="1" applyFill="1" applyBorder="1" applyAlignment="1">
      <alignment horizontal="right"/>
    </xf>
    <xf numFmtId="1" fontId="4" fillId="0" borderId="9" xfId="1" applyNumberFormat="1" applyFont="1" applyFill="1" applyBorder="1" applyAlignment="1">
      <alignment horizontal="right" wrapText="1"/>
    </xf>
    <xf numFmtId="3" fontId="7" fillId="0" borderId="9" xfId="0" applyNumberFormat="1" applyFont="1" applyBorder="1" applyAlignment="1">
      <alignment horizontal="right"/>
    </xf>
    <xf numFmtId="164" fontId="4" fillId="0" borderId="9" xfId="1" applyNumberFormat="1" applyFont="1" applyFill="1" applyBorder="1" applyAlignment="1">
      <alignment horizontal="right" wrapText="1"/>
    </xf>
    <xf numFmtId="164" fontId="4" fillId="0" borderId="9" xfId="1" applyNumberFormat="1" applyFont="1" applyFill="1" applyBorder="1" applyAlignment="1">
      <alignment horizontal="right"/>
    </xf>
    <xf numFmtId="0" fontId="4" fillId="0" borderId="9" xfId="0" applyFont="1" applyFill="1" applyBorder="1" applyAlignment="1">
      <alignment horizontal="left"/>
    </xf>
    <xf numFmtId="0" fontId="4" fillId="0" borderId="9" xfId="1" applyNumberFormat="1" applyFont="1" applyFill="1" applyBorder="1" applyAlignment="1">
      <alignment horizontal="right"/>
    </xf>
    <xf numFmtId="0" fontId="9" fillId="0" borderId="9" xfId="0" applyFont="1" applyFill="1" applyBorder="1" applyAlignment="1">
      <alignment horizontal="left"/>
    </xf>
    <xf numFmtId="164" fontId="9" fillId="0" borderId="9" xfId="1" applyNumberFormat="1" applyFont="1" applyFill="1" applyBorder="1" applyAlignment="1">
      <alignment horizontal="right"/>
    </xf>
    <xf numFmtId="1" fontId="9" fillId="0" borderId="9" xfId="1" applyNumberFormat="1" applyFont="1" applyFill="1" applyBorder="1" applyAlignment="1">
      <alignment horizontal="right"/>
    </xf>
    <xf numFmtId="0" fontId="9" fillId="0" borderId="9" xfId="1" applyNumberFormat="1" applyFont="1" applyFill="1" applyBorder="1" applyAlignment="1">
      <alignment horizontal="right" wrapText="1"/>
    </xf>
    <xf numFmtId="164" fontId="9" fillId="0" borderId="9" xfId="1" applyNumberFormat="1" applyFont="1" applyFill="1" applyBorder="1" applyAlignment="1">
      <alignment horizontal="right" wrapText="1"/>
    </xf>
    <xf numFmtId="0" fontId="9" fillId="0" borderId="9" xfId="1" applyNumberFormat="1" applyFont="1" applyFill="1" applyBorder="1" applyAlignment="1">
      <alignment horizontal="right"/>
    </xf>
    <xf numFmtId="2" fontId="8" fillId="0" borderId="9" xfId="0" applyNumberFormat="1" applyFont="1" applyFill="1" applyBorder="1" applyAlignment="1">
      <alignment horizontal="right"/>
    </xf>
    <xf numFmtId="164" fontId="4" fillId="0" borderId="9" xfId="0" applyNumberFormat="1" applyFont="1" applyFill="1" applyBorder="1" applyAlignment="1">
      <alignment horizontal="right" vertical="top"/>
    </xf>
    <xf numFmtId="1" fontId="4" fillId="0" borderId="9" xfId="1" applyNumberFormat="1" applyFont="1" applyFill="1" applyBorder="1" applyAlignment="1">
      <alignment horizontal="right" vertical="top"/>
    </xf>
    <xf numFmtId="0" fontId="4" fillId="0" borderId="9" xfId="1" applyNumberFormat="1" applyFont="1" applyFill="1" applyBorder="1" applyAlignment="1">
      <alignment horizontal="right" vertical="top"/>
    </xf>
    <xf numFmtId="2" fontId="0" fillId="0" borderId="9" xfId="0" applyNumberFormat="1" applyFill="1" applyBorder="1" applyAlignment="1">
      <alignment horizontal="right"/>
    </xf>
    <xf numFmtId="2" fontId="0" fillId="0" borderId="9" xfId="0" applyNumberFormat="1" applyBorder="1" applyAlignment="1">
      <alignment horizontal="right"/>
    </xf>
    <xf numFmtId="164" fontId="3" fillId="0" borderId="9" xfId="0" applyNumberFormat="1" applyFont="1" applyFill="1" applyBorder="1" applyAlignment="1">
      <alignment horizontal="right"/>
    </xf>
    <xf numFmtId="166" fontId="3" fillId="0" borderId="9" xfId="1" applyNumberFormat="1" applyFont="1" applyFill="1" applyBorder="1" applyAlignment="1">
      <alignment horizontal="right"/>
    </xf>
    <xf numFmtId="0" fontId="3" fillId="0" borderId="9" xfId="1" applyNumberFormat="1" applyFont="1" applyFill="1" applyBorder="1" applyAlignment="1">
      <alignment horizontal="right"/>
    </xf>
    <xf numFmtId="2" fontId="3" fillId="0" borderId="9" xfId="1" applyNumberFormat="1" applyFont="1" applyFill="1" applyBorder="1" applyAlignment="1">
      <alignment horizontal="right"/>
    </xf>
    <xf numFmtId="0" fontId="15" fillId="0" borderId="0" xfId="0" applyFont="1"/>
    <xf numFmtId="0" fontId="7" fillId="0" borderId="13" xfId="0" applyFont="1" applyBorder="1" applyAlignment="1">
      <alignment horizontal="center"/>
    </xf>
    <xf numFmtId="0" fontId="3" fillId="0" borderId="9" xfId="0" applyFont="1" applyFill="1" applyBorder="1" applyAlignment="1">
      <alignment horizontal="center"/>
    </xf>
    <xf numFmtId="0" fontId="7" fillId="0" borderId="9" xfId="0" applyFont="1" applyBorder="1" applyAlignment="1">
      <alignment horizontal="center"/>
    </xf>
    <xf numFmtId="0" fontId="3" fillId="0" borderId="9" xfId="0" applyFont="1" applyBorder="1" applyAlignment="1">
      <alignment horizontal="center" wrapText="1"/>
    </xf>
    <xf numFmtId="0" fontId="3" fillId="0" borderId="13" xfId="0" applyFont="1" applyBorder="1" applyAlignment="1">
      <alignment horizontal="center" wrapText="1"/>
    </xf>
    <xf numFmtId="4" fontId="8" fillId="0" borderId="9" xfId="0" applyNumberFormat="1" applyFont="1" applyBorder="1" applyAlignment="1">
      <alignment horizontal="right" wrapText="1"/>
    </xf>
    <xf numFmtId="4" fontId="4" fillId="0" borderId="9" xfId="10" applyNumberFormat="1" applyFont="1" applyBorder="1"/>
    <xf numFmtId="4" fontId="7" fillId="0" borderId="9" xfId="0" applyNumberFormat="1" applyFont="1" applyBorder="1" applyAlignment="1">
      <alignment horizontal="right"/>
    </xf>
    <xf numFmtId="3" fontId="4" fillId="0" borderId="5" xfId="0" applyNumberFormat="1" applyFont="1" applyBorder="1" applyAlignment="1">
      <alignment horizontal="right" wrapText="1"/>
    </xf>
    <xf numFmtId="3" fontId="4" fillId="3" borderId="7" xfId="0" applyNumberFormat="1" applyFont="1" applyFill="1" applyBorder="1" applyAlignment="1">
      <alignment horizontal="right" wrapText="1"/>
    </xf>
    <xf numFmtId="3" fontId="8" fillId="0" borderId="9" xfId="0" applyNumberFormat="1" applyFont="1" applyBorder="1" applyAlignment="1">
      <alignment horizontal="right" wrapText="1"/>
    </xf>
    <xf numFmtId="4" fontId="4" fillId="0" borderId="5" xfId="1" applyNumberFormat="1" applyFont="1" applyBorder="1" applyAlignment="1">
      <alignment horizontal="right" wrapText="1"/>
    </xf>
    <xf numFmtId="4" fontId="4" fillId="0" borderId="10" xfId="1" applyNumberFormat="1" applyFont="1" applyBorder="1" applyAlignment="1">
      <alignment horizontal="right" wrapText="1"/>
    </xf>
    <xf numFmtId="4" fontId="4" fillId="3" borderId="7" xfId="0" applyNumberFormat="1" applyFont="1" applyFill="1" applyBorder="1" applyAlignment="1">
      <alignment horizontal="right" wrapText="1"/>
    </xf>
    <xf numFmtId="4" fontId="4" fillId="3" borderId="11" xfId="0" applyNumberFormat="1" applyFont="1" applyFill="1" applyBorder="1" applyAlignment="1">
      <alignment horizontal="right" wrapText="1"/>
    </xf>
    <xf numFmtId="4" fontId="3" fillId="0" borderId="5" xfId="1" applyNumberFormat="1" applyFont="1" applyBorder="1" applyAlignment="1">
      <alignment horizontal="right" wrapText="1"/>
    </xf>
    <xf numFmtId="4" fontId="3" fillId="0" borderId="10" xfId="1" applyNumberFormat="1" applyFont="1" applyBorder="1" applyAlignment="1">
      <alignment horizontal="right" wrapText="1"/>
    </xf>
    <xf numFmtId="3" fontId="4" fillId="0" borderId="9" xfId="1" applyNumberFormat="1" applyFont="1" applyFill="1" applyBorder="1" applyAlignment="1">
      <alignment horizontal="right"/>
    </xf>
    <xf numFmtId="3" fontId="4" fillId="0" borderId="9" xfId="1" applyNumberFormat="1" applyFont="1" applyFill="1" applyBorder="1" applyAlignment="1">
      <alignment horizontal="right" wrapText="1"/>
    </xf>
    <xf numFmtId="4" fontId="4" fillId="0" borderId="9" xfId="1" applyNumberFormat="1" applyFont="1" applyFill="1" applyBorder="1" applyAlignment="1">
      <alignment horizontal="right" wrapText="1"/>
    </xf>
    <xf numFmtId="4" fontId="8" fillId="0" borderId="9" xfId="2" applyNumberFormat="1" applyFont="1" applyFill="1" applyBorder="1"/>
    <xf numFmtId="4" fontId="9" fillId="0" borderId="9" xfId="1" applyNumberFormat="1" applyFont="1" applyFill="1" applyBorder="1" applyAlignment="1">
      <alignment horizontal="right" wrapText="1"/>
    </xf>
    <xf numFmtId="0" fontId="3" fillId="4" borderId="11" xfId="0" applyFont="1" applyFill="1" applyBorder="1" applyAlignment="1">
      <alignment horizontal="left"/>
    </xf>
    <xf numFmtId="0" fontId="3" fillId="4" borderId="13" xfId="0" applyFont="1" applyFill="1" applyBorder="1" applyAlignment="1">
      <alignment horizontal="left"/>
    </xf>
    <xf numFmtId="0" fontId="3" fillId="4" borderId="11" xfId="0" applyFont="1" applyFill="1" applyBorder="1" applyAlignment="1">
      <alignment horizontal="left" wrapText="1"/>
    </xf>
    <xf numFmtId="0" fontId="3" fillId="4" borderId="13" xfId="0" applyFont="1" applyFill="1" applyBorder="1" applyAlignment="1">
      <alignment horizontal="left" wrapText="1"/>
    </xf>
    <xf numFmtId="0" fontId="2" fillId="2" borderId="9" xfId="0" applyFont="1" applyFill="1" applyBorder="1" applyAlignment="1">
      <alignment horizontal="left" vertical="center" wrapText="1"/>
    </xf>
    <xf numFmtId="164" fontId="14" fillId="0" borderId="14" xfId="0" applyNumberFormat="1" applyFont="1" applyFill="1" applyBorder="1" applyAlignment="1">
      <alignment horizontal="left" indent="2"/>
    </xf>
    <xf numFmtId="0" fontId="16" fillId="0" borderId="16" xfId="0" applyFont="1" applyBorder="1" applyAlignment="1">
      <alignment horizontal="left" indent="2"/>
    </xf>
    <xf numFmtId="0" fontId="16" fillId="0" borderId="15" xfId="0" applyFont="1" applyBorder="1" applyAlignment="1">
      <alignment horizontal="left" indent="2"/>
    </xf>
    <xf numFmtId="0" fontId="2" fillId="0" borderId="16" xfId="0" applyFont="1" applyBorder="1" applyAlignment="1">
      <alignment horizontal="left" vertical="center" wrapText="1"/>
    </xf>
    <xf numFmtId="0" fontId="2" fillId="0" borderId="15" xfId="0" applyFont="1" applyBorder="1" applyAlignment="1">
      <alignment horizontal="left" vertical="center" wrapText="1"/>
    </xf>
  </cellXfs>
  <cellStyles count="12">
    <cellStyle name="Comma" xfId="1" builtinId="3"/>
    <cellStyle name="Comma 2" xfId="2"/>
    <cellStyle name="Comma 3" xfId="3"/>
    <cellStyle name="Comma 4" xfId="9"/>
    <cellStyle name="Comma 5" xfId="11"/>
    <cellStyle name="Normal" xfId="0" builtinId="0"/>
    <cellStyle name="Normal 2" xfId="5"/>
    <cellStyle name="Normal 2 2" xfId="7"/>
    <cellStyle name="Normal 3" xfId="6"/>
    <cellStyle name="Normal 4" xfId="8"/>
    <cellStyle name="Normal 5" xfId="10"/>
    <cellStyle name="Percent 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64"/>
  <sheetViews>
    <sheetView tabSelected="1" zoomScaleNormal="100" zoomScaleSheetLayoutView="35" workbookViewId="0">
      <selection sqref="A1:Q1"/>
    </sheetView>
  </sheetViews>
  <sheetFormatPr defaultColWidth="9.140625" defaultRowHeight="15" x14ac:dyDescent="0.25"/>
  <cols>
    <col min="1" max="1" width="54" customWidth="1"/>
    <col min="2" max="4" width="23" style="13" customWidth="1"/>
    <col min="5" max="5" width="12.7109375" style="6" customWidth="1"/>
    <col min="6" max="6" width="23" style="13" customWidth="1"/>
    <col min="7" max="7" width="12.7109375" style="6" customWidth="1"/>
    <col min="8" max="8" width="23" style="13" customWidth="1"/>
    <col min="9" max="9" width="12.7109375" style="37" customWidth="1"/>
    <col min="10" max="10" width="29.42578125" style="13" bestFit="1" customWidth="1"/>
    <col min="11" max="11" width="12.7109375" style="37" customWidth="1"/>
    <col min="12" max="12" width="28.28515625" style="13" bestFit="1" customWidth="1"/>
    <col min="13" max="15" width="16.5703125" style="37" customWidth="1"/>
    <col min="16" max="17" width="23" style="13" customWidth="1"/>
  </cols>
  <sheetData>
    <row r="1" spans="1:17" s="2" customFormat="1" ht="15" customHeight="1" x14ac:dyDescent="0.15">
      <c r="A1" s="189" t="s">
        <v>1171</v>
      </c>
      <c r="B1" s="189"/>
      <c r="C1" s="189"/>
      <c r="D1" s="189"/>
      <c r="E1" s="189"/>
      <c r="F1" s="189"/>
      <c r="G1" s="189"/>
      <c r="H1" s="189"/>
      <c r="I1" s="189"/>
      <c r="J1" s="189"/>
      <c r="K1" s="189"/>
      <c r="L1" s="189"/>
      <c r="M1" s="189"/>
      <c r="N1" s="189"/>
      <c r="O1" s="189"/>
      <c r="P1" s="189"/>
      <c r="Q1" s="190"/>
    </row>
    <row r="2" spans="1:17" s="2" customFormat="1" ht="27" x14ac:dyDescent="0.15">
      <c r="A2" s="113" t="s">
        <v>0</v>
      </c>
      <c r="B2" s="114" t="s">
        <v>1</v>
      </c>
      <c r="C2" s="114" t="s">
        <v>2</v>
      </c>
      <c r="D2" s="114" t="s">
        <v>3</v>
      </c>
      <c r="E2" s="115" t="s">
        <v>4</v>
      </c>
      <c r="F2" s="114" t="s">
        <v>5</v>
      </c>
      <c r="G2" s="115" t="s">
        <v>6</v>
      </c>
      <c r="H2" s="114" t="s">
        <v>7</v>
      </c>
      <c r="I2" s="58" t="s">
        <v>8</v>
      </c>
      <c r="J2" s="114" t="s">
        <v>9</v>
      </c>
      <c r="K2" s="58" t="s">
        <v>10</v>
      </c>
      <c r="L2" s="114" t="s">
        <v>11</v>
      </c>
      <c r="M2" s="58" t="s">
        <v>1172</v>
      </c>
      <c r="N2" s="58" t="s">
        <v>1173</v>
      </c>
      <c r="O2" s="58" t="s">
        <v>496</v>
      </c>
      <c r="P2" s="114" t="s">
        <v>12</v>
      </c>
      <c r="Q2" s="114" t="s">
        <v>13</v>
      </c>
    </row>
    <row r="3" spans="1:17" s="3" customFormat="1" ht="12.75" x14ac:dyDescent="0.2">
      <c r="A3" s="116" t="s">
        <v>14</v>
      </c>
      <c r="B3" s="117">
        <f t="shared" ref="B3:I3" si="0">B287</f>
        <v>1095237110</v>
      </c>
      <c r="C3" s="117">
        <f t="shared" si="0"/>
        <v>1098045582</v>
      </c>
      <c r="D3" s="117">
        <f t="shared" si="0"/>
        <v>1031721244</v>
      </c>
      <c r="E3" s="169">
        <f t="shared" si="0"/>
        <v>818</v>
      </c>
      <c r="F3" s="117">
        <f t="shared" si="0"/>
        <v>1062544669</v>
      </c>
      <c r="G3" s="169">
        <f t="shared" si="0"/>
        <v>805</v>
      </c>
      <c r="H3" s="117">
        <f t="shared" si="0"/>
        <v>1061313025</v>
      </c>
      <c r="I3" s="169">
        <f t="shared" si="0"/>
        <v>803</v>
      </c>
      <c r="J3" s="117">
        <f t="shared" ref="J3:O3" si="1">J287</f>
        <v>1046083441</v>
      </c>
      <c r="K3" s="169">
        <f t="shared" si="1"/>
        <v>601</v>
      </c>
      <c r="L3" s="117">
        <f t="shared" si="1"/>
        <v>616133306</v>
      </c>
      <c r="M3" s="164">
        <f t="shared" si="1"/>
        <v>2796.3918269230744</v>
      </c>
      <c r="N3" s="165">
        <f t="shared" si="1"/>
        <v>5564.2891068142108</v>
      </c>
      <c r="O3" s="164">
        <f t="shared" si="1"/>
        <v>11214.361347826087</v>
      </c>
      <c r="P3" s="117">
        <f>P287</f>
        <v>0</v>
      </c>
      <c r="Q3" s="117">
        <f>Q287</f>
        <v>0</v>
      </c>
    </row>
    <row r="4" spans="1:17" s="3" customFormat="1" ht="25.5" x14ac:dyDescent="0.2">
      <c r="A4" s="116" t="s">
        <v>74</v>
      </c>
      <c r="B4" s="117">
        <f t="shared" ref="B4:M4" si="2">B305</f>
        <v>4263468178</v>
      </c>
      <c r="C4" s="117">
        <f t="shared" si="2"/>
        <v>664621590.00999999</v>
      </c>
      <c r="D4" s="117">
        <f t="shared" si="2"/>
        <v>179633353.46000001</v>
      </c>
      <c r="E4" s="169">
        <f t="shared" si="2"/>
        <v>129</v>
      </c>
      <c r="F4" s="117">
        <f t="shared" si="2"/>
        <v>671593540.33999991</v>
      </c>
      <c r="G4" s="169">
        <f t="shared" si="2"/>
        <v>117</v>
      </c>
      <c r="H4" s="117">
        <f t="shared" si="2"/>
        <v>655983647.33999991</v>
      </c>
      <c r="I4" s="169">
        <f t="shared" si="2"/>
        <v>117</v>
      </c>
      <c r="J4" s="117">
        <f t="shared" si="2"/>
        <v>655983647.33999991</v>
      </c>
      <c r="K4" s="169">
        <f t="shared" si="2"/>
        <v>47</v>
      </c>
      <c r="L4" s="117">
        <f t="shared" si="2"/>
        <v>14045972.27</v>
      </c>
      <c r="M4" s="164">
        <f t="shared" si="2"/>
        <v>467</v>
      </c>
      <c r="N4" s="165">
        <f t="shared" ref="N4:O4" si="3">N305</f>
        <v>754.74000000000012</v>
      </c>
      <c r="O4" s="164">
        <f t="shared" si="3"/>
        <v>1952.5364506521742</v>
      </c>
      <c r="P4" s="117">
        <f>P305</f>
        <v>79736004.150000006</v>
      </c>
      <c r="Q4" s="117">
        <f>Q305</f>
        <v>74327527.300000012</v>
      </c>
    </row>
    <row r="5" spans="1:17" s="3" customFormat="1" ht="25.5" x14ac:dyDescent="0.2">
      <c r="A5" s="116" t="s">
        <v>15</v>
      </c>
      <c r="B5" s="117">
        <f t="shared" ref="B5:M5" si="4">B312</f>
        <v>1295804688</v>
      </c>
      <c r="C5" s="117">
        <f t="shared" si="4"/>
        <v>1295804685.6363907</v>
      </c>
      <c r="D5" s="117">
        <f t="shared" si="4"/>
        <v>1064229954.0300001</v>
      </c>
      <c r="E5" s="169">
        <f t="shared" si="4"/>
        <v>1172</v>
      </c>
      <c r="F5" s="117">
        <f t="shared" si="4"/>
        <v>1012748199</v>
      </c>
      <c r="G5" s="169">
        <f t="shared" si="4"/>
        <v>1148</v>
      </c>
      <c r="H5" s="117">
        <f t="shared" si="4"/>
        <v>988696733</v>
      </c>
      <c r="I5" s="169">
        <f t="shared" si="4"/>
        <v>1148</v>
      </c>
      <c r="J5" s="117">
        <f t="shared" si="4"/>
        <v>988696733</v>
      </c>
      <c r="K5" s="169">
        <f t="shared" si="4"/>
        <v>548</v>
      </c>
      <c r="L5" s="117">
        <f t="shared" si="4"/>
        <v>220471234</v>
      </c>
      <c r="M5" s="164">
        <f t="shared" si="4"/>
        <v>2624</v>
      </c>
      <c r="N5" s="165">
        <f t="shared" ref="N5:O5" si="5">N312</f>
        <v>6468.09643735189</v>
      </c>
      <c r="O5" s="164">
        <f t="shared" si="5"/>
        <v>11567.716891630436</v>
      </c>
      <c r="P5" s="117">
        <f>P312</f>
        <v>24599166.999999993</v>
      </c>
      <c r="Q5" s="117">
        <f>Q312</f>
        <v>29950725.009999998</v>
      </c>
    </row>
    <row r="6" spans="1:17" s="3" customFormat="1" ht="12.75" x14ac:dyDescent="0.2">
      <c r="A6" s="116" t="s">
        <v>495</v>
      </c>
      <c r="B6" s="117">
        <f>B327</f>
        <v>742500000</v>
      </c>
      <c r="C6" s="117">
        <f t="shared" ref="C6:D6" si="6">C327</f>
        <v>742500000</v>
      </c>
      <c r="D6" s="117">
        <f t="shared" si="6"/>
        <v>742500000</v>
      </c>
      <c r="E6" s="169">
        <f t="shared" ref="E6:M6" si="7">E327</f>
        <v>182</v>
      </c>
      <c r="F6" s="117">
        <f t="shared" si="7"/>
        <v>700626832</v>
      </c>
      <c r="G6" s="169">
        <f t="shared" si="7"/>
        <v>183</v>
      </c>
      <c r="H6" s="117">
        <f t="shared" si="7"/>
        <v>736626832</v>
      </c>
      <c r="I6" s="169">
        <f t="shared" si="7"/>
        <v>183</v>
      </c>
      <c r="J6" s="117">
        <f t="shared" si="7"/>
        <v>700626832</v>
      </c>
      <c r="K6" s="169">
        <f t="shared" si="7"/>
        <v>158</v>
      </c>
      <c r="L6" s="117">
        <f t="shared" si="7"/>
        <v>353086832</v>
      </c>
      <c r="M6" s="164">
        <f t="shared" si="7"/>
        <v>2014.0207499999999</v>
      </c>
      <c r="N6" s="165">
        <f t="shared" ref="N6:O6" si="8">N327</f>
        <v>3279.0358134580997</v>
      </c>
      <c r="O6" s="164">
        <f t="shared" si="8"/>
        <v>8070.652173913044</v>
      </c>
      <c r="P6" s="117">
        <f>P327</f>
        <v>125000000</v>
      </c>
      <c r="Q6" s="117">
        <f>Q327</f>
        <v>58413087</v>
      </c>
    </row>
    <row r="7" spans="1:17" s="3" customFormat="1" ht="12.75" x14ac:dyDescent="0.2">
      <c r="A7" s="116" t="s">
        <v>132</v>
      </c>
      <c r="B7" s="117">
        <f>B378</f>
        <v>740909945</v>
      </c>
      <c r="C7" s="117">
        <f t="shared" ref="C7:Q7" si="9">C378</f>
        <v>708091552.23000002</v>
      </c>
      <c r="D7" s="117">
        <f t="shared" si="9"/>
        <v>419129238.42999995</v>
      </c>
      <c r="E7" s="169">
        <f t="shared" si="9"/>
        <v>330</v>
      </c>
      <c r="F7" s="117">
        <f t="shared" si="9"/>
        <v>633867583.07000005</v>
      </c>
      <c r="G7" s="169">
        <f t="shared" si="9"/>
        <v>306</v>
      </c>
      <c r="H7" s="117">
        <f t="shared" si="9"/>
        <v>647369078.07000005</v>
      </c>
      <c r="I7" s="169">
        <f t="shared" si="9"/>
        <v>306</v>
      </c>
      <c r="J7" s="117">
        <f t="shared" si="9"/>
        <v>646243350.07000005</v>
      </c>
      <c r="K7" s="169">
        <f t="shared" si="9"/>
        <v>167</v>
      </c>
      <c r="L7" s="117">
        <f t="shared" si="9"/>
        <v>92438938.080000013</v>
      </c>
      <c r="M7" s="164">
        <f t="shared" si="9"/>
        <v>1675.014177884615</v>
      </c>
      <c r="N7" s="165">
        <f t="shared" si="9"/>
        <v>1810.5600199023716</v>
      </c>
      <c r="O7" s="164">
        <f t="shared" si="9"/>
        <v>4555.7525916304357</v>
      </c>
      <c r="P7" s="117">
        <f t="shared" si="9"/>
        <v>1593705766</v>
      </c>
      <c r="Q7" s="117">
        <f t="shared" si="9"/>
        <v>2201685987.6100001</v>
      </c>
    </row>
    <row r="8" spans="1:17" s="3" customFormat="1" ht="12.75" x14ac:dyDescent="0.2">
      <c r="A8" s="116" t="s">
        <v>133</v>
      </c>
      <c r="B8" s="117">
        <f>B1024</f>
        <v>7293299332</v>
      </c>
      <c r="C8" s="117">
        <f t="shared" ref="C8:Q8" si="10">C1024</f>
        <v>6551298263.8500004</v>
      </c>
      <c r="D8" s="117">
        <f t="shared" si="10"/>
        <v>4125290937.4900017</v>
      </c>
      <c r="E8" s="169">
        <f t="shared" si="10"/>
        <v>7974</v>
      </c>
      <c r="F8" s="117">
        <f t="shared" si="10"/>
        <v>5734665313.7099991</v>
      </c>
      <c r="G8" s="169">
        <f t="shared" si="10"/>
        <v>7109</v>
      </c>
      <c r="H8" s="117">
        <f t="shared" si="10"/>
        <v>5591575156.5999994</v>
      </c>
      <c r="I8" s="169">
        <f t="shared" si="10"/>
        <v>6908</v>
      </c>
      <c r="J8" s="117">
        <f t="shared" si="10"/>
        <v>5380585729.7200012</v>
      </c>
      <c r="K8" s="169">
        <f t="shared" si="10"/>
        <v>12593</v>
      </c>
      <c r="L8" s="117">
        <f t="shared" si="10"/>
        <v>1945729098.1100006</v>
      </c>
      <c r="M8" s="164">
        <f t="shared" si="10"/>
        <v>17679.339079450361</v>
      </c>
      <c r="N8" s="165">
        <f t="shared" si="10"/>
        <v>20636.048969323907</v>
      </c>
      <c r="O8" s="164">
        <f t="shared" si="10"/>
        <v>44840.118885760865</v>
      </c>
      <c r="P8" s="117">
        <f t="shared" si="10"/>
        <v>6393168830.6900005</v>
      </c>
      <c r="Q8" s="117">
        <f t="shared" si="10"/>
        <v>7113193422.4599991</v>
      </c>
    </row>
    <row r="9" spans="1:17" s="3" customFormat="1" ht="12.75" x14ac:dyDescent="0.2">
      <c r="A9" s="116" t="s">
        <v>17</v>
      </c>
      <c r="B9" s="117">
        <f>B1092</f>
        <v>26914259285.799999</v>
      </c>
      <c r="C9" s="117">
        <f t="shared" ref="C9:Q9" si="11">C1092</f>
        <v>26811360062.719994</v>
      </c>
      <c r="D9" s="117">
        <f t="shared" si="11"/>
        <v>17969935495.779999</v>
      </c>
      <c r="E9" s="169">
        <f t="shared" si="11"/>
        <v>13335</v>
      </c>
      <c r="F9" s="117">
        <f t="shared" si="11"/>
        <v>17974860642.359997</v>
      </c>
      <c r="G9" s="169">
        <f t="shared" si="11"/>
        <v>13019</v>
      </c>
      <c r="H9" s="117">
        <f t="shared" si="11"/>
        <v>17930765157.339996</v>
      </c>
      <c r="I9" s="169">
        <f t="shared" si="11"/>
        <v>12422</v>
      </c>
      <c r="J9" s="117">
        <f t="shared" si="11"/>
        <v>17723234750.529995</v>
      </c>
      <c r="K9" s="169">
        <f t="shared" si="11"/>
        <v>6825</v>
      </c>
      <c r="L9" s="117">
        <f t="shared" si="11"/>
        <v>6927274592.1100016</v>
      </c>
      <c r="M9" s="164">
        <f t="shared" si="11"/>
        <v>54686.147483464956</v>
      </c>
      <c r="N9" s="165">
        <f t="shared" si="11"/>
        <v>97556.741251923275</v>
      </c>
      <c r="O9" s="164">
        <f t="shared" si="11"/>
        <v>195325.38582369557</v>
      </c>
      <c r="P9" s="117">
        <f t="shared" si="11"/>
        <v>45161569420</v>
      </c>
      <c r="Q9" s="117">
        <f t="shared" si="11"/>
        <v>50802368213</v>
      </c>
    </row>
    <row r="10" spans="1:17" s="3" customFormat="1" ht="12.75" x14ac:dyDescent="0.2">
      <c r="A10" s="116" t="s">
        <v>72</v>
      </c>
      <c r="B10" s="117">
        <f>B1167</f>
        <v>98000000.25</v>
      </c>
      <c r="C10" s="117">
        <f t="shared" ref="C10:Q10" si="12">C1167</f>
        <v>85049200.349999994</v>
      </c>
      <c r="D10" s="117">
        <f t="shared" si="12"/>
        <v>81549137.579999998</v>
      </c>
      <c r="E10" s="169">
        <f t="shared" si="12"/>
        <v>1014</v>
      </c>
      <c r="F10" s="117">
        <f t="shared" si="12"/>
        <v>50433330.140000001</v>
      </c>
      <c r="G10" s="169">
        <f t="shared" si="12"/>
        <v>980</v>
      </c>
      <c r="H10" s="117">
        <f t="shared" si="12"/>
        <v>49720437.140000001</v>
      </c>
      <c r="I10" s="169">
        <f t="shared" si="12"/>
        <v>975</v>
      </c>
      <c r="J10" s="117">
        <f t="shared" si="12"/>
        <v>48186393.289999999</v>
      </c>
      <c r="K10" s="169">
        <f t="shared" si="12"/>
        <v>939</v>
      </c>
      <c r="L10" s="117">
        <f t="shared" si="12"/>
        <v>36660151.289999999</v>
      </c>
      <c r="M10" s="164">
        <f t="shared" si="12"/>
        <v>398.35154068923083</v>
      </c>
      <c r="N10" s="165">
        <f t="shared" si="12"/>
        <v>274.94387112353832</v>
      </c>
      <c r="O10" s="164">
        <f t="shared" si="12"/>
        <v>886.40366934782617</v>
      </c>
      <c r="P10" s="117">
        <f t="shared" si="12"/>
        <v>0</v>
      </c>
      <c r="Q10" s="117">
        <f t="shared" si="12"/>
        <v>0</v>
      </c>
    </row>
    <row r="11" spans="1:17" s="3" customFormat="1" ht="12.75" x14ac:dyDescent="0.2">
      <c r="A11" s="116" t="s">
        <v>1163</v>
      </c>
      <c r="B11" s="117">
        <f>B1232</f>
        <v>1002459813.15</v>
      </c>
      <c r="C11" s="117">
        <f t="shared" ref="C11:Q11" si="13">C1232</f>
        <v>977761010.23000002</v>
      </c>
      <c r="D11" s="117">
        <f t="shared" si="13"/>
        <v>43626366.149999999</v>
      </c>
      <c r="E11" s="169">
        <f t="shared" si="13"/>
        <v>81</v>
      </c>
      <c r="F11" s="117">
        <f t="shared" si="13"/>
        <v>693716682.83000004</v>
      </c>
      <c r="G11" s="169">
        <f t="shared" si="13"/>
        <v>39</v>
      </c>
      <c r="H11" s="117">
        <f t="shared" si="13"/>
        <v>226993828.82999998</v>
      </c>
      <c r="I11" s="169">
        <f t="shared" si="13"/>
        <v>42</v>
      </c>
      <c r="J11" s="117">
        <f t="shared" si="13"/>
        <v>231007998.82999998</v>
      </c>
      <c r="K11" s="169">
        <f t="shared" si="13"/>
        <v>7</v>
      </c>
      <c r="L11" s="117">
        <f t="shared" si="13"/>
        <v>2180366</v>
      </c>
      <c r="M11" s="164">
        <f t="shared" si="13"/>
        <v>60.207896810000008</v>
      </c>
      <c r="N11" s="164">
        <f t="shared" si="13"/>
        <v>212.28137970572004</v>
      </c>
      <c r="O11" s="164">
        <f t="shared" si="13"/>
        <v>474.19963206521732</v>
      </c>
      <c r="P11" s="117">
        <f t="shared" si="13"/>
        <v>30000000</v>
      </c>
      <c r="Q11" s="117">
        <f t="shared" si="13"/>
        <v>26776000</v>
      </c>
    </row>
    <row r="12" spans="1:17" s="3" customFormat="1" ht="12.75" x14ac:dyDescent="0.2">
      <c r="A12" s="161"/>
      <c r="B12" s="47">
        <f>SUM(B3:B11)</f>
        <v>43445938352.200005</v>
      </c>
      <c r="C12" s="47">
        <f t="shared" ref="C12:Q12" si="14">SUM(C3:C11)</f>
        <v>38934531947.026382</v>
      </c>
      <c r="D12" s="47">
        <f t="shared" si="14"/>
        <v>25657615726.920006</v>
      </c>
      <c r="E12" s="137">
        <f t="shared" si="14"/>
        <v>25035</v>
      </c>
      <c r="F12" s="47">
        <f t="shared" si="14"/>
        <v>28535056792.449997</v>
      </c>
      <c r="G12" s="137">
        <f t="shared" si="14"/>
        <v>23706</v>
      </c>
      <c r="H12" s="47">
        <f t="shared" si="14"/>
        <v>27889043895.32</v>
      </c>
      <c r="I12" s="137">
        <f t="shared" si="14"/>
        <v>22904</v>
      </c>
      <c r="J12" s="47">
        <f t="shared" si="14"/>
        <v>27420648875.779999</v>
      </c>
      <c r="K12" s="137">
        <f t="shared" si="14"/>
        <v>21885</v>
      </c>
      <c r="L12" s="47">
        <f t="shared" si="14"/>
        <v>10208020489.860003</v>
      </c>
      <c r="M12" s="166">
        <f t="shared" si="14"/>
        <v>82400.472755222232</v>
      </c>
      <c r="N12" s="99">
        <f>SUM(N3:N11)</f>
        <v>136556.73684960304</v>
      </c>
      <c r="O12" s="99">
        <f>SUM(O3:O11)</f>
        <v>278887.12746652163</v>
      </c>
      <c r="P12" s="47">
        <f t="shared" si="14"/>
        <v>53407779187.839996</v>
      </c>
      <c r="Q12" s="47">
        <f t="shared" si="14"/>
        <v>60306714962.379997</v>
      </c>
    </row>
    <row r="13" spans="1:17" x14ac:dyDescent="0.25">
      <c r="N13" s="70"/>
    </row>
    <row r="15" spans="1:17" ht="12.75" customHeight="1" x14ac:dyDescent="0.25">
      <c r="A15" s="185" t="s">
        <v>1174</v>
      </c>
      <c r="B15" s="185"/>
      <c r="C15" s="185"/>
      <c r="D15" s="185"/>
      <c r="E15" s="185"/>
      <c r="F15" s="185"/>
      <c r="G15" s="185"/>
      <c r="H15" s="185"/>
      <c r="I15" s="185"/>
      <c r="J15" s="185"/>
      <c r="K15" s="185"/>
      <c r="L15" s="185"/>
      <c r="M15" s="185"/>
      <c r="N15" s="185"/>
      <c r="O15" s="185"/>
      <c r="P15" s="185"/>
      <c r="Q15" s="185"/>
    </row>
    <row r="16" spans="1:17" s="2" customFormat="1" ht="27" x14ac:dyDescent="0.15">
      <c r="A16" s="15" t="s">
        <v>0</v>
      </c>
      <c r="B16" s="27" t="s">
        <v>1</v>
      </c>
      <c r="C16" s="27" t="s">
        <v>2</v>
      </c>
      <c r="D16" s="27" t="s">
        <v>3</v>
      </c>
      <c r="E16" s="19" t="s">
        <v>4</v>
      </c>
      <c r="F16" s="27" t="s">
        <v>5</v>
      </c>
      <c r="G16" s="19" t="s">
        <v>6</v>
      </c>
      <c r="H16" s="27" t="s">
        <v>7</v>
      </c>
      <c r="I16" s="34" t="s">
        <v>8</v>
      </c>
      <c r="J16" s="27" t="s">
        <v>9</v>
      </c>
      <c r="K16" s="34" t="s">
        <v>10</v>
      </c>
      <c r="L16" s="27" t="s">
        <v>11</v>
      </c>
      <c r="M16" s="34" t="s">
        <v>18</v>
      </c>
      <c r="N16" s="58" t="s">
        <v>497</v>
      </c>
      <c r="O16" s="43" t="s">
        <v>496</v>
      </c>
      <c r="P16" s="27" t="s">
        <v>12</v>
      </c>
      <c r="Q16" s="27" t="s">
        <v>13</v>
      </c>
    </row>
    <row r="17" spans="1:17" s="3" customFormat="1" ht="12.75" x14ac:dyDescent="0.2">
      <c r="A17" s="116" t="s">
        <v>212</v>
      </c>
      <c r="B17" s="117">
        <v>2843003</v>
      </c>
      <c r="C17" s="117">
        <v>2843003</v>
      </c>
      <c r="D17" s="117">
        <v>2843003</v>
      </c>
      <c r="E17" s="118">
        <v>2</v>
      </c>
      <c r="F17" s="117">
        <v>2843003</v>
      </c>
      <c r="G17" s="118">
        <v>2</v>
      </c>
      <c r="H17" s="117">
        <v>2843003</v>
      </c>
      <c r="I17" s="120">
        <v>2</v>
      </c>
      <c r="J17" s="117">
        <v>2843003</v>
      </c>
      <c r="K17" s="120">
        <v>2</v>
      </c>
      <c r="L17" s="117">
        <v>2843003</v>
      </c>
      <c r="M17" s="119">
        <v>7.0091346153846157</v>
      </c>
      <c r="N17" s="121">
        <v>16.099925988999999</v>
      </c>
      <c r="O17" s="119">
        <f>D17/92000</f>
        <v>30.902206521739132</v>
      </c>
      <c r="P17" s="117">
        <v>0</v>
      </c>
      <c r="Q17" s="117">
        <v>0</v>
      </c>
    </row>
    <row r="18" spans="1:17" s="3" customFormat="1" ht="12.75" x14ac:dyDescent="0.2">
      <c r="A18" s="116" t="s">
        <v>213</v>
      </c>
      <c r="B18" s="117">
        <v>5353238</v>
      </c>
      <c r="C18" s="117">
        <v>5546000</v>
      </c>
      <c r="D18" s="117">
        <v>4837822</v>
      </c>
      <c r="E18" s="118">
        <v>6</v>
      </c>
      <c r="F18" s="117">
        <v>5546000</v>
      </c>
      <c r="G18" s="118">
        <v>6</v>
      </c>
      <c r="H18" s="117">
        <v>5546000</v>
      </c>
      <c r="I18" s="120">
        <v>6</v>
      </c>
      <c r="J18" s="117">
        <v>5546000</v>
      </c>
      <c r="K18" s="120">
        <v>6</v>
      </c>
      <c r="L18" s="117">
        <v>4610823</v>
      </c>
      <c r="M18" s="119">
        <v>7.1543269230769226</v>
      </c>
      <c r="N18" s="121">
        <v>27.396585985999998</v>
      </c>
      <c r="O18" s="119">
        <f t="shared" ref="O18:O81" si="15">D18/92000</f>
        <v>52.585021739130433</v>
      </c>
      <c r="P18" s="117">
        <v>0</v>
      </c>
      <c r="Q18" s="117">
        <v>0</v>
      </c>
    </row>
    <row r="19" spans="1:17" s="3" customFormat="1" ht="12.75" x14ac:dyDescent="0.2">
      <c r="A19" s="116" t="s">
        <v>214</v>
      </c>
      <c r="B19" s="117">
        <v>73620048</v>
      </c>
      <c r="C19" s="117">
        <v>73620048</v>
      </c>
      <c r="D19" s="117">
        <v>61943874</v>
      </c>
      <c r="E19" s="118">
        <v>8</v>
      </c>
      <c r="F19" s="117">
        <v>54433592</v>
      </c>
      <c r="G19" s="118">
        <v>8</v>
      </c>
      <c r="H19" s="117">
        <v>54433592</v>
      </c>
      <c r="I19" s="120">
        <v>8</v>
      </c>
      <c r="J19" s="117">
        <v>42333996</v>
      </c>
      <c r="K19" s="120">
        <v>4</v>
      </c>
      <c r="L19" s="117">
        <v>21839541</v>
      </c>
      <c r="M19" s="119">
        <v>149.38413461538462</v>
      </c>
      <c r="N19" s="121">
        <v>309.59229581706001</v>
      </c>
      <c r="O19" s="119">
        <f t="shared" si="15"/>
        <v>673.30297826086951</v>
      </c>
      <c r="P19" s="117">
        <v>0</v>
      </c>
      <c r="Q19" s="117">
        <v>0</v>
      </c>
    </row>
    <row r="20" spans="1:17" s="3" customFormat="1" ht="12.75" x14ac:dyDescent="0.2">
      <c r="A20" s="116" t="s">
        <v>215</v>
      </c>
      <c r="B20" s="117">
        <v>1809725</v>
      </c>
      <c r="C20" s="117">
        <v>1809725</v>
      </c>
      <c r="D20" s="117">
        <v>1691545</v>
      </c>
      <c r="E20" s="118">
        <v>3</v>
      </c>
      <c r="F20" s="117">
        <v>1691545</v>
      </c>
      <c r="G20" s="118">
        <v>3</v>
      </c>
      <c r="H20" s="117">
        <v>1691545</v>
      </c>
      <c r="I20" s="120">
        <v>3</v>
      </c>
      <c r="J20" s="117">
        <v>1691545</v>
      </c>
      <c r="K20" s="120">
        <v>3</v>
      </c>
      <c r="L20" s="117">
        <v>1691545</v>
      </c>
      <c r="M20" s="119">
        <v>0.34855769230769229</v>
      </c>
      <c r="N20" s="121">
        <v>9.3029196181499998</v>
      </c>
      <c r="O20" s="119">
        <f t="shared" si="15"/>
        <v>18.386358695652174</v>
      </c>
      <c r="P20" s="117">
        <v>0</v>
      </c>
      <c r="Q20" s="117">
        <v>0</v>
      </c>
    </row>
    <row r="21" spans="1:17" s="3" customFormat="1" ht="12.75" x14ac:dyDescent="0.2">
      <c r="A21" s="116" t="s">
        <v>216</v>
      </c>
      <c r="B21" s="117">
        <v>827239</v>
      </c>
      <c r="C21" s="117">
        <v>827239</v>
      </c>
      <c r="D21" s="117">
        <v>827239</v>
      </c>
      <c r="E21" s="118">
        <v>2</v>
      </c>
      <c r="F21" s="117">
        <v>827239</v>
      </c>
      <c r="G21" s="118">
        <v>2</v>
      </c>
      <c r="H21" s="117">
        <v>827239</v>
      </c>
      <c r="I21" s="120">
        <v>2</v>
      </c>
      <c r="J21" s="117">
        <v>827239</v>
      </c>
      <c r="K21" s="120">
        <v>2</v>
      </c>
      <c r="L21" s="117">
        <v>827239</v>
      </c>
      <c r="M21" s="119">
        <v>2.3091346153846155</v>
      </c>
      <c r="N21" s="121">
        <v>4.6846544569999997</v>
      </c>
      <c r="O21" s="119">
        <f t="shared" si="15"/>
        <v>8.9917282608695643</v>
      </c>
      <c r="P21" s="117">
        <v>0</v>
      </c>
      <c r="Q21" s="117">
        <v>0</v>
      </c>
    </row>
    <row r="22" spans="1:17" s="3" customFormat="1" ht="12.75" x14ac:dyDescent="0.2">
      <c r="A22" s="116" t="s">
        <v>217</v>
      </c>
      <c r="B22" s="117">
        <v>372057</v>
      </c>
      <c r="C22" s="117">
        <v>372057</v>
      </c>
      <c r="D22" s="117">
        <v>372057</v>
      </c>
      <c r="E22" s="118">
        <v>2</v>
      </c>
      <c r="F22" s="117">
        <v>372057</v>
      </c>
      <c r="G22" s="118">
        <v>2</v>
      </c>
      <c r="H22" s="117">
        <v>372057</v>
      </c>
      <c r="I22" s="120">
        <v>2</v>
      </c>
      <c r="J22" s="117">
        <v>372057</v>
      </c>
      <c r="K22" s="120">
        <v>2</v>
      </c>
      <c r="L22" s="117">
        <v>372057</v>
      </c>
      <c r="M22" s="119">
        <v>1.4423076923076923</v>
      </c>
      <c r="N22" s="121">
        <v>1.7642942940000002</v>
      </c>
      <c r="O22" s="119">
        <f t="shared" si="15"/>
        <v>4.0440978260869569</v>
      </c>
      <c r="P22" s="117">
        <v>0</v>
      </c>
      <c r="Q22" s="117">
        <v>0</v>
      </c>
    </row>
    <row r="23" spans="1:17" s="3" customFormat="1" ht="12.75" x14ac:dyDescent="0.2">
      <c r="A23" s="116" t="s">
        <v>218</v>
      </c>
      <c r="B23" s="117">
        <v>297234</v>
      </c>
      <c r="C23" s="117">
        <v>297234</v>
      </c>
      <c r="D23" s="117">
        <v>297234</v>
      </c>
      <c r="E23" s="118">
        <v>2</v>
      </c>
      <c r="F23" s="117">
        <v>297234</v>
      </c>
      <c r="G23" s="118">
        <v>2</v>
      </c>
      <c r="H23" s="117">
        <v>297234</v>
      </c>
      <c r="I23" s="120">
        <v>2</v>
      </c>
      <c r="J23" s="117">
        <v>297234</v>
      </c>
      <c r="K23" s="120">
        <v>2</v>
      </c>
      <c r="L23" s="117">
        <v>297234</v>
      </c>
      <c r="M23" s="119">
        <v>0.60096153846153844</v>
      </c>
      <c r="N23" s="121">
        <v>1.6832361420000002</v>
      </c>
      <c r="O23" s="119">
        <f t="shared" si="15"/>
        <v>3.2308043478260871</v>
      </c>
      <c r="P23" s="117">
        <v>0</v>
      </c>
      <c r="Q23" s="117">
        <v>0</v>
      </c>
    </row>
    <row r="24" spans="1:17" s="3" customFormat="1" ht="12.75" x14ac:dyDescent="0.2">
      <c r="A24" s="116" t="s">
        <v>219</v>
      </c>
      <c r="B24" s="117">
        <v>1158992</v>
      </c>
      <c r="C24" s="117">
        <v>1158992</v>
      </c>
      <c r="D24" s="117">
        <v>1158992</v>
      </c>
      <c r="E24" s="118">
        <v>6</v>
      </c>
      <c r="F24" s="117">
        <v>1158992</v>
      </c>
      <c r="G24" s="118">
        <v>6</v>
      </c>
      <c r="H24" s="117">
        <v>1158992</v>
      </c>
      <c r="I24" s="120">
        <v>6</v>
      </c>
      <c r="J24" s="117">
        <v>1158992</v>
      </c>
      <c r="K24" s="120">
        <v>6</v>
      </c>
      <c r="L24" s="117">
        <v>1158992</v>
      </c>
      <c r="M24" s="119">
        <v>2.9567307692307692</v>
      </c>
      <c r="N24" s="121">
        <v>6.3015046870000004</v>
      </c>
      <c r="O24" s="119">
        <f t="shared" si="15"/>
        <v>12.597739130434782</v>
      </c>
      <c r="P24" s="117">
        <v>0</v>
      </c>
      <c r="Q24" s="117">
        <v>0</v>
      </c>
    </row>
    <row r="25" spans="1:17" s="3" customFormat="1" ht="12.75" x14ac:dyDescent="0.2">
      <c r="A25" s="116" t="s">
        <v>220</v>
      </c>
      <c r="B25" s="117">
        <v>860282</v>
      </c>
      <c r="C25" s="117">
        <v>860282</v>
      </c>
      <c r="D25" s="117">
        <v>860282</v>
      </c>
      <c r="E25" s="118">
        <v>2</v>
      </c>
      <c r="F25" s="117">
        <v>860282</v>
      </c>
      <c r="G25" s="118">
        <v>2</v>
      </c>
      <c r="H25" s="117">
        <v>860282</v>
      </c>
      <c r="I25" s="120">
        <v>2</v>
      </c>
      <c r="J25" s="117">
        <v>860282</v>
      </c>
      <c r="K25" s="120">
        <v>2</v>
      </c>
      <c r="L25" s="117">
        <v>860282</v>
      </c>
      <c r="M25" s="119">
        <v>3.8788461538461538</v>
      </c>
      <c r="N25" s="121">
        <v>4.8717769660000005</v>
      </c>
      <c r="O25" s="119">
        <f t="shared" si="15"/>
        <v>9.3508913043478259</v>
      </c>
      <c r="P25" s="117">
        <v>0</v>
      </c>
      <c r="Q25" s="117">
        <v>0</v>
      </c>
    </row>
    <row r="26" spans="1:17" s="3" customFormat="1" ht="12.75" x14ac:dyDescent="0.2">
      <c r="A26" s="116" t="s">
        <v>221</v>
      </c>
      <c r="B26" s="117">
        <v>717975</v>
      </c>
      <c r="C26" s="117">
        <v>717975</v>
      </c>
      <c r="D26" s="117">
        <v>717975</v>
      </c>
      <c r="E26" s="118">
        <v>1</v>
      </c>
      <c r="F26" s="117">
        <v>717975</v>
      </c>
      <c r="G26" s="118">
        <v>1</v>
      </c>
      <c r="H26" s="117">
        <v>717975</v>
      </c>
      <c r="I26" s="120">
        <v>1</v>
      </c>
      <c r="J26" s="117">
        <v>717975</v>
      </c>
      <c r="K26" s="120">
        <v>1</v>
      </c>
      <c r="L26" s="117">
        <v>717975</v>
      </c>
      <c r="M26" s="119">
        <v>1.5125</v>
      </c>
      <c r="N26" s="121">
        <v>4.0658924250000004</v>
      </c>
      <c r="O26" s="119">
        <f t="shared" si="15"/>
        <v>7.8040760869565213</v>
      </c>
      <c r="P26" s="117">
        <v>0</v>
      </c>
      <c r="Q26" s="117">
        <v>0</v>
      </c>
    </row>
    <row r="27" spans="1:17" s="3" customFormat="1" ht="12.75" x14ac:dyDescent="0.2">
      <c r="A27" s="116" t="s">
        <v>222</v>
      </c>
      <c r="B27" s="117">
        <v>1141070</v>
      </c>
      <c r="C27" s="117">
        <v>1141070</v>
      </c>
      <c r="D27" s="117">
        <v>1141070</v>
      </c>
      <c r="E27" s="118">
        <v>2</v>
      </c>
      <c r="F27" s="117">
        <v>1141070</v>
      </c>
      <c r="G27" s="118">
        <v>2</v>
      </c>
      <c r="H27" s="117">
        <v>1141070</v>
      </c>
      <c r="I27" s="120">
        <v>2</v>
      </c>
      <c r="J27" s="117">
        <v>1141070</v>
      </c>
      <c r="K27" s="120">
        <v>2</v>
      </c>
      <c r="L27" s="117">
        <v>1141070</v>
      </c>
      <c r="M27" s="119">
        <v>2.1778846153846154</v>
      </c>
      <c r="N27" s="121">
        <v>4.4146195409400004</v>
      </c>
      <c r="O27" s="119">
        <f t="shared" si="15"/>
        <v>12.402934782608696</v>
      </c>
      <c r="P27" s="117">
        <v>0</v>
      </c>
      <c r="Q27" s="117">
        <v>0</v>
      </c>
    </row>
    <row r="28" spans="1:17" s="3" customFormat="1" ht="12.75" x14ac:dyDescent="0.2">
      <c r="A28" s="116" t="s">
        <v>223</v>
      </c>
      <c r="B28" s="117">
        <v>3500000</v>
      </c>
      <c r="C28" s="117">
        <v>3500000</v>
      </c>
      <c r="D28" s="117">
        <v>3287260</v>
      </c>
      <c r="E28" s="118">
        <v>11</v>
      </c>
      <c r="F28" s="117">
        <v>3500000</v>
      </c>
      <c r="G28" s="118">
        <v>1</v>
      </c>
      <c r="H28" s="117">
        <v>3500000</v>
      </c>
      <c r="I28" s="120">
        <v>1</v>
      </c>
      <c r="J28" s="117">
        <v>3500000</v>
      </c>
      <c r="K28" s="120">
        <v>0</v>
      </c>
      <c r="L28" s="117">
        <v>0</v>
      </c>
      <c r="M28" s="119">
        <v>5.6788461538461537</v>
      </c>
      <c r="N28" s="121">
        <v>18.615753380000001</v>
      </c>
      <c r="O28" s="119">
        <f t="shared" si="15"/>
        <v>35.731086956521736</v>
      </c>
      <c r="P28" s="117">
        <v>0</v>
      </c>
      <c r="Q28" s="117">
        <v>0</v>
      </c>
    </row>
    <row r="29" spans="1:17" s="3" customFormat="1" ht="12.75" x14ac:dyDescent="0.2">
      <c r="A29" s="116" t="s">
        <v>224</v>
      </c>
      <c r="B29" s="117">
        <v>1246720</v>
      </c>
      <c r="C29" s="117">
        <v>1246720</v>
      </c>
      <c r="D29" s="117">
        <v>1246720</v>
      </c>
      <c r="E29" s="118">
        <v>2</v>
      </c>
      <c r="F29" s="117">
        <v>1246720</v>
      </c>
      <c r="G29" s="118">
        <v>2</v>
      </c>
      <c r="H29" s="117">
        <v>1246720</v>
      </c>
      <c r="I29" s="120">
        <v>2</v>
      </c>
      <c r="J29" s="117">
        <v>1246720</v>
      </c>
      <c r="K29" s="120">
        <v>2</v>
      </c>
      <c r="L29" s="117">
        <v>1246720</v>
      </c>
      <c r="M29" s="119">
        <v>2.5865384615384617</v>
      </c>
      <c r="N29" s="121">
        <v>7.0601753600000006</v>
      </c>
      <c r="O29" s="119">
        <f t="shared" si="15"/>
        <v>13.551304347826086</v>
      </c>
      <c r="P29" s="117">
        <v>0</v>
      </c>
      <c r="Q29" s="117">
        <v>0</v>
      </c>
    </row>
    <row r="30" spans="1:17" s="3" customFormat="1" ht="12.75" x14ac:dyDescent="0.2">
      <c r="A30" s="116" t="s">
        <v>225</v>
      </c>
      <c r="B30" s="117">
        <v>794149</v>
      </c>
      <c r="C30" s="117">
        <v>794149</v>
      </c>
      <c r="D30" s="117">
        <v>772400</v>
      </c>
      <c r="E30" s="118">
        <v>3</v>
      </c>
      <c r="F30" s="117">
        <v>772400</v>
      </c>
      <c r="G30" s="118">
        <v>3</v>
      </c>
      <c r="H30" s="117">
        <v>772400</v>
      </c>
      <c r="I30" s="120">
        <v>3</v>
      </c>
      <c r="J30" s="117">
        <v>772400</v>
      </c>
      <c r="K30" s="120">
        <v>3</v>
      </c>
      <c r="L30" s="117">
        <v>772400</v>
      </c>
      <c r="M30" s="119">
        <v>1.1649038461538461</v>
      </c>
      <c r="N30" s="121">
        <v>4.3741012000000001</v>
      </c>
      <c r="O30" s="119">
        <f t="shared" si="15"/>
        <v>8.3956521739130441</v>
      </c>
      <c r="P30" s="117">
        <v>0</v>
      </c>
      <c r="Q30" s="117">
        <v>0</v>
      </c>
    </row>
    <row r="31" spans="1:17" s="3" customFormat="1" ht="12.75" x14ac:dyDescent="0.2">
      <c r="A31" s="116" t="s">
        <v>226</v>
      </c>
      <c r="B31" s="117">
        <v>261243</v>
      </c>
      <c r="C31" s="117">
        <v>261243</v>
      </c>
      <c r="D31" s="117">
        <v>261243</v>
      </c>
      <c r="E31" s="118">
        <v>2</v>
      </c>
      <c r="F31" s="117">
        <v>261243</v>
      </c>
      <c r="G31" s="118">
        <v>2</v>
      </c>
      <c r="H31" s="117">
        <v>261243</v>
      </c>
      <c r="I31" s="120">
        <v>2</v>
      </c>
      <c r="J31" s="117">
        <v>261243</v>
      </c>
      <c r="K31" s="120">
        <v>2</v>
      </c>
      <c r="L31" s="117">
        <v>261243</v>
      </c>
      <c r="M31" s="119">
        <v>0.65913461538461537</v>
      </c>
      <c r="N31" s="121">
        <v>1.4794191090000002</v>
      </c>
      <c r="O31" s="119">
        <f t="shared" si="15"/>
        <v>2.8395978260869565</v>
      </c>
      <c r="P31" s="117">
        <v>0</v>
      </c>
      <c r="Q31" s="117">
        <v>0</v>
      </c>
    </row>
    <row r="32" spans="1:17" s="3" customFormat="1" ht="12.75" x14ac:dyDescent="0.2">
      <c r="A32" s="116" t="s">
        <v>227</v>
      </c>
      <c r="B32" s="117">
        <v>3113358</v>
      </c>
      <c r="C32" s="117">
        <v>3113358</v>
      </c>
      <c r="D32" s="117">
        <v>3088910</v>
      </c>
      <c r="E32" s="118">
        <v>5</v>
      </c>
      <c r="F32" s="117">
        <v>3093215</v>
      </c>
      <c r="G32" s="118">
        <v>5</v>
      </c>
      <c r="H32" s="117">
        <v>3093215</v>
      </c>
      <c r="I32" s="120">
        <v>5</v>
      </c>
      <c r="J32" s="117">
        <v>3093215</v>
      </c>
      <c r="K32" s="120">
        <v>4</v>
      </c>
      <c r="L32" s="117">
        <v>2698790</v>
      </c>
      <c r="M32" s="119">
        <v>13.559134615384615</v>
      </c>
      <c r="N32" s="121">
        <v>17.492497329999999</v>
      </c>
      <c r="O32" s="119">
        <f t="shared" si="15"/>
        <v>33.575108695652176</v>
      </c>
      <c r="P32" s="117">
        <v>0</v>
      </c>
      <c r="Q32" s="117">
        <v>0</v>
      </c>
    </row>
    <row r="33" spans="1:17" s="3" customFormat="1" ht="12.75" x14ac:dyDescent="0.2">
      <c r="A33" s="116" t="s">
        <v>228</v>
      </c>
      <c r="B33" s="117">
        <v>9481139</v>
      </c>
      <c r="C33" s="117">
        <v>9481139</v>
      </c>
      <c r="D33" s="117">
        <v>9481139</v>
      </c>
      <c r="E33" s="118">
        <v>4</v>
      </c>
      <c r="F33" s="117">
        <v>9481139</v>
      </c>
      <c r="G33" s="118">
        <v>4</v>
      </c>
      <c r="H33" s="117">
        <v>9481139</v>
      </c>
      <c r="I33" s="120">
        <v>4</v>
      </c>
      <c r="J33" s="117">
        <v>9481139</v>
      </c>
      <c r="K33" s="120">
        <v>4</v>
      </c>
      <c r="L33" s="117">
        <v>9481139</v>
      </c>
      <c r="M33" s="119">
        <v>24.73076923076923</v>
      </c>
      <c r="N33" s="121">
        <v>53.217633207000006</v>
      </c>
      <c r="O33" s="119">
        <f t="shared" si="15"/>
        <v>103.05585869565218</v>
      </c>
      <c r="P33" s="117">
        <v>0</v>
      </c>
      <c r="Q33" s="117">
        <v>0</v>
      </c>
    </row>
    <row r="34" spans="1:17" s="3" customFormat="1" ht="12.75" x14ac:dyDescent="0.2">
      <c r="A34" s="116" t="s">
        <v>229</v>
      </c>
      <c r="B34" s="117">
        <v>834512</v>
      </c>
      <c r="C34" s="117">
        <v>834512</v>
      </c>
      <c r="D34" s="117">
        <v>755185</v>
      </c>
      <c r="E34" s="118">
        <v>3</v>
      </c>
      <c r="F34" s="117">
        <v>834512</v>
      </c>
      <c r="G34" s="118">
        <v>3</v>
      </c>
      <c r="H34" s="117">
        <v>834512</v>
      </c>
      <c r="I34" s="120">
        <v>3</v>
      </c>
      <c r="J34" s="117">
        <v>806511</v>
      </c>
      <c r="K34" s="120">
        <v>3</v>
      </c>
      <c r="L34" s="117">
        <v>755185</v>
      </c>
      <c r="M34" s="119">
        <v>2.4192307692307691</v>
      </c>
      <c r="N34" s="121">
        <v>4.2766126550000001</v>
      </c>
      <c r="O34" s="119">
        <f t="shared" si="15"/>
        <v>8.208532608695652</v>
      </c>
      <c r="P34" s="117">
        <v>0</v>
      </c>
      <c r="Q34" s="117">
        <v>0</v>
      </c>
    </row>
    <row r="35" spans="1:17" s="3" customFormat="1" ht="12.75" x14ac:dyDescent="0.2">
      <c r="A35" s="116" t="s">
        <v>230</v>
      </c>
      <c r="B35" s="117">
        <v>1500000</v>
      </c>
      <c r="C35" s="117">
        <v>1500000</v>
      </c>
      <c r="D35" s="117">
        <v>1500000</v>
      </c>
      <c r="E35" s="118">
        <v>1</v>
      </c>
      <c r="F35" s="117">
        <v>1500000</v>
      </c>
      <c r="G35" s="118">
        <v>1</v>
      </c>
      <c r="H35" s="117">
        <v>1500000</v>
      </c>
      <c r="I35" s="120">
        <v>1</v>
      </c>
      <c r="J35" s="117">
        <v>1500000</v>
      </c>
      <c r="K35" s="120">
        <v>1</v>
      </c>
      <c r="L35" s="117">
        <v>1500000</v>
      </c>
      <c r="M35" s="119">
        <v>1.8475961538461538</v>
      </c>
      <c r="N35" s="121">
        <v>5.4809999999999999</v>
      </c>
      <c r="O35" s="119">
        <f t="shared" si="15"/>
        <v>16.304347826086957</v>
      </c>
      <c r="P35" s="117">
        <v>0</v>
      </c>
      <c r="Q35" s="117">
        <v>0</v>
      </c>
    </row>
    <row r="36" spans="1:17" s="3" customFormat="1" ht="12.75" x14ac:dyDescent="0.2">
      <c r="A36" s="116" t="s">
        <v>231</v>
      </c>
      <c r="B36" s="117">
        <v>2127500</v>
      </c>
      <c r="C36" s="117">
        <v>2127500</v>
      </c>
      <c r="D36" s="117">
        <v>2127500</v>
      </c>
      <c r="E36" s="118">
        <v>1</v>
      </c>
      <c r="F36" s="117">
        <v>2127500</v>
      </c>
      <c r="G36" s="118">
        <v>1</v>
      </c>
      <c r="H36" s="117">
        <v>2127500</v>
      </c>
      <c r="I36" s="120">
        <v>1</v>
      </c>
      <c r="J36" s="117">
        <v>2127500</v>
      </c>
      <c r="K36" s="120">
        <v>1</v>
      </c>
      <c r="L36" s="117">
        <v>2127500</v>
      </c>
      <c r="M36" s="119">
        <v>22.138942307692307</v>
      </c>
      <c r="N36" s="121">
        <v>7.7738849999999999</v>
      </c>
      <c r="O36" s="119">
        <f t="shared" si="15"/>
        <v>23.125</v>
      </c>
      <c r="P36" s="117">
        <v>0</v>
      </c>
      <c r="Q36" s="117">
        <v>0</v>
      </c>
    </row>
    <row r="37" spans="1:17" s="3" customFormat="1" ht="12.75" x14ac:dyDescent="0.2">
      <c r="A37" s="116" t="s">
        <v>232</v>
      </c>
      <c r="B37" s="117">
        <v>4834445</v>
      </c>
      <c r="C37" s="117">
        <v>4834445</v>
      </c>
      <c r="D37" s="117">
        <v>4834445</v>
      </c>
      <c r="E37" s="118">
        <v>2</v>
      </c>
      <c r="F37" s="117">
        <v>4834445</v>
      </c>
      <c r="G37" s="118">
        <v>2</v>
      </c>
      <c r="H37" s="117">
        <v>4834445</v>
      </c>
      <c r="I37" s="120">
        <v>2</v>
      </c>
      <c r="J37" s="117">
        <v>4834445</v>
      </c>
      <c r="K37" s="120">
        <v>2</v>
      </c>
      <c r="L37" s="117">
        <v>4834445</v>
      </c>
      <c r="M37" s="119">
        <v>7.873557692307692</v>
      </c>
      <c r="N37" s="121">
        <v>27.377462035000001</v>
      </c>
      <c r="O37" s="119">
        <f t="shared" si="15"/>
        <v>52.548315217391306</v>
      </c>
      <c r="P37" s="117">
        <v>0</v>
      </c>
      <c r="Q37" s="117">
        <v>0</v>
      </c>
    </row>
    <row r="38" spans="1:17" s="3" customFormat="1" ht="12.75" x14ac:dyDescent="0.2">
      <c r="A38" s="116" t="s">
        <v>73</v>
      </c>
      <c r="B38" s="117">
        <v>10356135</v>
      </c>
      <c r="C38" s="117">
        <v>11719336</v>
      </c>
      <c r="D38" s="117">
        <v>10356135</v>
      </c>
      <c r="E38" s="118">
        <v>3</v>
      </c>
      <c r="F38" s="117">
        <v>10365664</v>
      </c>
      <c r="G38" s="118">
        <v>3</v>
      </c>
      <c r="H38" s="117">
        <v>10365664</v>
      </c>
      <c r="I38" s="120">
        <v>3</v>
      </c>
      <c r="J38" s="117">
        <v>10365664</v>
      </c>
      <c r="K38" s="120">
        <v>0</v>
      </c>
      <c r="L38" s="117">
        <v>0</v>
      </c>
      <c r="M38" s="119">
        <v>19.01201923076923</v>
      </c>
      <c r="N38" s="121">
        <v>58.646792505000001</v>
      </c>
      <c r="O38" s="119">
        <f t="shared" si="15"/>
        <v>112.56668478260869</v>
      </c>
      <c r="P38" s="117">
        <v>0</v>
      </c>
      <c r="Q38" s="117">
        <v>0</v>
      </c>
    </row>
    <row r="39" spans="1:17" s="3" customFormat="1" ht="12.75" x14ac:dyDescent="0.2">
      <c r="A39" s="116" t="s">
        <v>233</v>
      </c>
      <c r="B39" s="117">
        <v>5145728</v>
      </c>
      <c r="C39" s="117">
        <v>5145728</v>
      </c>
      <c r="D39" s="117">
        <v>5145728</v>
      </c>
      <c r="E39" s="118">
        <v>3</v>
      </c>
      <c r="F39" s="117">
        <v>5145728</v>
      </c>
      <c r="G39" s="118">
        <v>3</v>
      </c>
      <c r="H39" s="117">
        <v>5145728</v>
      </c>
      <c r="I39" s="120">
        <v>3</v>
      </c>
      <c r="J39" s="117">
        <v>5145728</v>
      </c>
      <c r="K39" s="120">
        <v>3</v>
      </c>
      <c r="L39" s="117">
        <v>5145728</v>
      </c>
      <c r="M39" s="119">
        <v>19.965384615384615</v>
      </c>
      <c r="N39" s="121">
        <v>29.140257664000004</v>
      </c>
      <c r="O39" s="119">
        <f t="shared" si="15"/>
        <v>55.931826086956519</v>
      </c>
      <c r="P39" s="117">
        <v>0</v>
      </c>
      <c r="Q39" s="117">
        <v>0</v>
      </c>
    </row>
    <row r="40" spans="1:17" s="3" customFormat="1" ht="12.75" x14ac:dyDescent="0.2">
      <c r="A40" s="116" t="s">
        <v>234</v>
      </c>
      <c r="B40" s="117">
        <v>2110000</v>
      </c>
      <c r="C40" s="117">
        <v>2110000</v>
      </c>
      <c r="D40" s="117">
        <v>2100287</v>
      </c>
      <c r="E40" s="118">
        <v>4</v>
      </c>
      <c r="F40" s="117">
        <v>2100287</v>
      </c>
      <c r="G40" s="118">
        <v>4</v>
      </c>
      <c r="H40" s="117">
        <v>2100287</v>
      </c>
      <c r="I40" s="120">
        <v>4</v>
      </c>
      <c r="J40" s="117">
        <v>2100287</v>
      </c>
      <c r="K40" s="120">
        <v>4</v>
      </c>
      <c r="L40" s="117">
        <v>2100287</v>
      </c>
      <c r="M40" s="119">
        <v>5.7302884615384615</v>
      </c>
      <c r="N40" s="121">
        <v>11.893925281000001</v>
      </c>
      <c r="O40" s="119">
        <f t="shared" si="15"/>
        <v>22.829206521739131</v>
      </c>
      <c r="P40" s="117">
        <v>0</v>
      </c>
      <c r="Q40" s="117">
        <v>0</v>
      </c>
    </row>
    <row r="41" spans="1:17" s="3" customFormat="1" ht="12.75" x14ac:dyDescent="0.2">
      <c r="A41" s="116" t="s">
        <v>235</v>
      </c>
      <c r="B41" s="117">
        <v>1640523</v>
      </c>
      <c r="C41" s="117">
        <v>1640523</v>
      </c>
      <c r="D41" s="117">
        <v>1640523</v>
      </c>
      <c r="E41" s="118">
        <v>2</v>
      </c>
      <c r="F41" s="117">
        <v>1640523</v>
      </c>
      <c r="G41" s="118">
        <v>2</v>
      </c>
      <c r="H41" s="117">
        <v>1640523</v>
      </c>
      <c r="I41" s="120">
        <v>2</v>
      </c>
      <c r="J41" s="117">
        <v>1640523</v>
      </c>
      <c r="K41" s="120">
        <v>2</v>
      </c>
      <c r="L41" s="117">
        <v>1640523</v>
      </c>
      <c r="M41" s="119">
        <v>2.6346153846153846</v>
      </c>
      <c r="N41" s="121">
        <v>9.290281749</v>
      </c>
      <c r="O41" s="119">
        <f t="shared" si="15"/>
        <v>17.831771739130435</v>
      </c>
      <c r="P41" s="117">
        <v>0</v>
      </c>
      <c r="Q41" s="117">
        <v>0</v>
      </c>
    </row>
    <row r="42" spans="1:17" s="3" customFormat="1" ht="12.75" x14ac:dyDescent="0.2">
      <c r="A42" s="116" t="s">
        <v>236</v>
      </c>
      <c r="B42" s="117">
        <v>1848700</v>
      </c>
      <c r="C42" s="117">
        <v>1848700</v>
      </c>
      <c r="D42" s="117">
        <v>1848700</v>
      </c>
      <c r="E42" s="118">
        <v>1</v>
      </c>
      <c r="F42" s="117">
        <v>1848700</v>
      </c>
      <c r="G42" s="118">
        <v>1</v>
      </c>
      <c r="H42" s="117">
        <v>1848700</v>
      </c>
      <c r="I42" s="120">
        <v>1</v>
      </c>
      <c r="J42" s="117">
        <v>1848700</v>
      </c>
      <c r="K42" s="120">
        <v>1</v>
      </c>
      <c r="L42" s="117">
        <v>1848700</v>
      </c>
      <c r="M42" s="119">
        <v>7.1158653846153843</v>
      </c>
      <c r="N42" s="121">
        <v>11.650507399999999</v>
      </c>
      <c r="O42" s="119">
        <f t="shared" si="15"/>
        <v>20.094565217391306</v>
      </c>
      <c r="P42" s="117">
        <v>0</v>
      </c>
      <c r="Q42" s="117">
        <v>0</v>
      </c>
    </row>
    <row r="43" spans="1:17" s="3" customFormat="1" ht="12.75" x14ac:dyDescent="0.2">
      <c r="A43" s="116" t="s">
        <v>237</v>
      </c>
      <c r="B43" s="117">
        <v>3946276</v>
      </c>
      <c r="C43" s="117">
        <v>3985000</v>
      </c>
      <c r="D43" s="117">
        <v>3946276</v>
      </c>
      <c r="E43" s="118">
        <v>2</v>
      </c>
      <c r="F43" s="117">
        <v>3985000</v>
      </c>
      <c r="G43" s="118">
        <v>2</v>
      </c>
      <c r="H43" s="117">
        <v>3985000</v>
      </c>
      <c r="I43" s="120">
        <v>2</v>
      </c>
      <c r="J43" s="117">
        <v>3985000</v>
      </c>
      <c r="K43" s="120">
        <v>2</v>
      </c>
      <c r="L43" s="117">
        <v>3946276</v>
      </c>
      <c r="M43" s="119">
        <v>5.703846153846154</v>
      </c>
      <c r="N43" s="121">
        <v>22.347760988000001</v>
      </c>
      <c r="O43" s="119">
        <f t="shared" si="15"/>
        <v>42.894304347826086</v>
      </c>
      <c r="P43" s="117">
        <v>0</v>
      </c>
      <c r="Q43" s="117">
        <v>0</v>
      </c>
    </row>
    <row r="44" spans="1:17" s="3" customFormat="1" ht="12.75" x14ac:dyDescent="0.2">
      <c r="A44" s="116" t="s">
        <v>238</v>
      </c>
      <c r="B44" s="117">
        <v>14500000</v>
      </c>
      <c r="C44" s="117">
        <v>14500000</v>
      </c>
      <c r="D44" s="117">
        <v>13701381</v>
      </c>
      <c r="E44" s="118">
        <v>2</v>
      </c>
      <c r="F44" s="117">
        <v>14500000</v>
      </c>
      <c r="G44" s="118">
        <v>2</v>
      </c>
      <c r="H44" s="117">
        <v>14500000</v>
      </c>
      <c r="I44" s="120">
        <v>2</v>
      </c>
      <c r="J44" s="117">
        <v>14500000</v>
      </c>
      <c r="K44" s="120">
        <v>2</v>
      </c>
      <c r="L44" s="117">
        <v>14500000</v>
      </c>
      <c r="M44" s="119">
        <v>21.637499999999999</v>
      </c>
      <c r="N44" s="121">
        <v>77.590920603000001</v>
      </c>
      <c r="O44" s="119">
        <f t="shared" si="15"/>
        <v>148.92805434782608</v>
      </c>
      <c r="P44" s="117">
        <v>0</v>
      </c>
      <c r="Q44" s="117">
        <v>0</v>
      </c>
    </row>
    <row r="45" spans="1:17" s="3" customFormat="1" ht="12.75" x14ac:dyDescent="0.2">
      <c r="A45" s="116" t="s">
        <v>239</v>
      </c>
      <c r="B45" s="117">
        <v>2600637</v>
      </c>
      <c r="C45" s="117">
        <v>2600637</v>
      </c>
      <c r="D45" s="117">
        <v>2600637</v>
      </c>
      <c r="E45" s="118">
        <v>4</v>
      </c>
      <c r="F45" s="117">
        <v>2600637</v>
      </c>
      <c r="G45" s="118">
        <v>4</v>
      </c>
      <c r="H45" s="117">
        <v>2600637</v>
      </c>
      <c r="I45" s="120">
        <v>4</v>
      </c>
      <c r="J45" s="117">
        <v>2600637</v>
      </c>
      <c r="K45" s="120">
        <v>4</v>
      </c>
      <c r="L45" s="117">
        <v>2600637</v>
      </c>
      <c r="M45" s="119">
        <v>4.6221153846153848</v>
      </c>
      <c r="N45" s="121">
        <v>14.727407331</v>
      </c>
      <c r="O45" s="119">
        <f t="shared" si="15"/>
        <v>28.26779347826087</v>
      </c>
      <c r="P45" s="117">
        <v>0</v>
      </c>
      <c r="Q45" s="117">
        <v>0</v>
      </c>
    </row>
    <row r="46" spans="1:17" s="3" customFormat="1" ht="12.75" x14ac:dyDescent="0.2">
      <c r="A46" s="116" t="s">
        <v>240</v>
      </c>
      <c r="B46" s="117">
        <v>10832000</v>
      </c>
      <c r="C46" s="117">
        <v>10832000</v>
      </c>
      <c r="D46" s="117">
        <v>7966546</v>
      </c>
      <c r="E46" s="118">
        <v>3</v>
      </c>
      <c r="F46" s="117">
        <v>9126000</v>
      </c>
      <c r="G46" s="118">
        <v>3</v>
      </c>
      <c r="H46" s="117">
        <v>9125988</v>
      </c>
      <c r="I46" s="120">
        <v>3</v>
      </c>
      <c r="J46" s="117">
        <v>9125988</v>
      </c>
      <c r="K46" s="120">
        <v>1</v>
      </c>
      <c r="L46" s="117">
        <v>348988</v>
      </c>
      <c r="M46" s="119">
        <v>36.465384615384615</v>
      </c>
      <c r="N46" s="121">
        <v>29.109759084</v>
      </c>
      <c r="O46" s="119">
        <f t="shared" si="15"/>
        <v>86.59289130434783</v>
      </c>
      <c r="P46" s="117">
        <v>0</v>
      </c>
      <c r="Q46" s="117">
        <v>0</v>
      </c>
    </row>
    <row r="47" spans="1:17" s="3" customFormat="1" ht="12.75" x14ac:dyDescent="0.2">
      <c r="A47" s="116" t="s">
        <v>241</v>
      </c>
      <c r="B47" s="117">
        <v>1056774</v>
      </c>
      <c r="C47" s="117">
        <v>676093</v>
      </c>
      <c r="D47" s="117">
        <v>676093</v>
      </c>
      <c r="E47" s="118">
        <v>3</v>
      </c>
      <c r="F47" s="117">
        <v>613918</v>
      </c>
      <c r="G47" s="118">
        <v>3</v>
      </c>
      <c r="H47" s="117">
        <v>613918</v>
      </c>
      <c r="I47" s="120">
        <v>3</v>
      </c>
      <c r="J47" s="117">
        <v>613918</v>
      </c>
      <c r="K47" s="120">
        <v>3</v>
      </c>
      <c r="L47" s="117">
        <v>613918</v>
      </c>
      <c r="M47" s="119">
        <v>0.9572115384615385</v>
      </c>
      <c r="N47" s="121">
        <v>3.8287150554100005</v>
      </c>
      <c r="O47" s="119">
        <f t="shared" si="15"/>
        <v>7.3488369565217395</v>
      </c>
      <c r="P47" s="117">
        <v>0</v>
      </c>
      <c r="Q47" s="117">
        <v>0</v>
      </c>
    </row>
    <row r="48" spans="1:17" s="3" customFormat="1" ht="12.75" x14ac:dyDescent="0.2">
      <c r="A48" s="116" t="s">
        <v>242</v>
      </c>
      <c r="B48" s="117">
        <v>2565000</v>
      </c>
      <c r="C48" s="117">
        <v>2565000</v>
      </c>
      <c r="D48" s="117">
        <v>2565000</v>
      </c>
      <c r="E48" s="118">
        <v>4</v>
      </c>
      <c r="F48" s="117">
        <v>2565000</v>
      </c>
      <c r="G48" s="118">
        <v>4</v>
      </c>
      <c r="H48" s="117">
        <v>2565000</v>
      </c>
      <c r="I48" s="120">
        <v>4</v>
      </c>
      <c r="J48" s="117">
        <v>2565000</v>
      </c>
      <c r="K48" s="120">
        <v>4</v>
      </c>
      <c r="L48" s="117">
        <v>2565000</v>
      </c>
      <c r="M48" s="119">
        <v>9.865384615384615</v>
      </c>
      <c r="N48" s="121">
        <v>14.525595000000001</v>
      </c>
      <c r="O48" s="119">
        <f t="shared" si="15"/>
        <v>27.880434782608695</v>
      </c>
      <c r="P48" s="117">
        <v>0</v>
      </c>
      <c r="Q48" s="117">
        <v>0</v>
      </c>
    </row>
    <row r="49" spans="1:17" s="3" customFormat="1" ht="12.75" x14ac:dyDescent="0.2">
      <c r="A49" s="116" t="s">
        <v>243</v>
      </c>
      <c r="B49" s="117">
        <v>5178291</v>
      </c>
      <c r="C49" s="117">
        <v>5178291</v>
      </c>
      <c r="D49" s="117">
        <v>5144053</v>
      </c>
      <c r="E49" s="118">
        <v>1</v>
      </c>
      <c r="F49" s="117">
        <v>4474339</v>
      </c>
      <c r="G49" s="118">
        <v>1</v>
      </c>
      <c r="H49" s="117">
        <v>4474339</v>
      </c>
      <c r="I49" s="120">
        <v>1</v>
      </c>
      <c r="J49" s="117">
        <v>4474339</v>
      </c>
      <c r="K49" s="120">
        <v>0</v>
      </c>
      <c r="L49" s="117">
        <v>0</v>
      </c>
      <c r="M49" s="119">
        <v>9.2177884615384613</v>
      </c>
      <c r="N49" s="121">
        <v>28.873569489000005</v>
      </c>
      <c r="O49" s="119">
        <f t="shared" si="15"/>
        <v>55.913619565217388</v>
      </c>
      <c r="P49" s="117">
        <v>0</v>
      </c>
      <c r="Q49" s="117">
        <v>0</v>
      </c>
    </row>
    <row r="50" spans="1:17" s="3" customFormat="1" ht="12.75" x14ac:dyDescent="0.2">
      <c r="A50" s="116" t="s">
        <v>244</v>
      </c>
      <c r="B50" s="117">
        <v>2725219</v>
      </c>
      <c r="C50" s="117">
        <v>2725219</v>
      </c>
      <c r="D50" s="117">
        <v>2638474</v>
      </c>
      <c r="E50" s="118">
        <v>2</v>
      </c>
      <c r="F50" s="117">
        <v>2370223</v>
      </c>
      <c r="G50" s="118">
        <v>2</v>
      </c>
      <c r="H50" s="117">
        <v>2370223</v>
      </c>
      <c r="I50" s="120">
        <v>2</v>
      </c>
      <c r="J50" s="117">
        <v>2370223</v>
      </c>
      <c r="K50" s="120">
        <v>2</v>
      </c>
      <c r="L50" s="117">
        <v>2237223</v>
      </c>
      <c r="M50" s="119">
        <v>3.8543269230769233</v>
      </c>
      <c r="N50" s="121">
        <v>14.941678262</v>
      </c>
      <c r="O50" s="119">
        <f t="shared" si="15"/>
        <v>28.679065217391305</v>
      </c>
      <c r="P50" s="117">
        <v>0</v>
      </c>
      <c r="Q50" s="117">
        <v>0</v>
      </c>
    </row>
    <row r="51" spans="1:17" s="3" customFormat="1" ht="12.75" x14ac:dyDescent="0.2">
      <c r="A51" s="116" t="s">
        <v>245</v>
      </c>
      <c r="B51" s="117">
        <v>8215590</v>
      </c>
      <c r="C51" s="117">
        <v>8215590</v>
      </c>
      <c r="D51" s="117">
        <v>7543741</v>
      </c>
      <c r="E51" s="118">
        <v>2</v>
      </c>
      <c r="F51" s="117">
        <v>7543741</v>
      </c>
      <c r="G51" s="118">
        <v>2</v>
      </c>
      <c r="H51" s="117">
        <v>7543741</v>
      </c>
      <c r="I51" s="120">
        <v>2</v>
      </c>
      <c r="J51" s="117">
        <v>7543741</v>
      </c>
      <c r="K51" s="120">
        <v>0</v>
      </c>
      <c r="L51" s="117">
        <v>0</v>
      </c>
      <c r="M51" s="119">
        <v>10.957692307692307</v>
      </c>
      <c r="N51" s="121">
        <v>42.720202678020001</v>
      </c>
      <c r="O51" s="119">
        <f t="shared" si="15"/>
        <v>81.997184782608699</v>
      </c>
      <c r="P51" s="117">
        <v>0</v>
      </c>
      <c r="Q51" s="117">
        <v>0</v>
      </c>
    </row>
    <row r="52" spans="1:17" s="3" customFormat="1" ht="12.75" x14ac:dyDescent="0.2">
      <c r="A52" s="116" t="s">
        <v>246</v>
      </c>
      <c r="B52" s="117">
        <v>676145</v>
      </c>
      <c r="C52" s="117">
        <v>684550</v>
      </c>
      <c r="D52" s="117">
        <v>676145</v>
      </c>
      <c r="E52" s="118">
        <v>1</v>
      </c>
      <c r="F52" s="117">
        <v>684550</v>
      </c>
      <c r="G52" s="118">
        <v>1</v>
      </c>
      <c r="H52" s="117">
        <v>684550</v>
      </c>
      <c r="I52" s="120">
        <v>1</v>
      </c>
      <c r="J52" s="117">
        <v>684550</v>
      </c>
      <c r="K52" s="120">
        <v>1</v>
      </c>
      <c r="L52" s="117">
        <v>676145</v>
      </c>
      <c r="M52" s="119">
        <v>1.0442307692307693</v>
      </c>
      <c r="N52" s="121">
        <v>3.8290091350000002</v>
      </c>
      <c r="O52" s="119">
        <f t="shared" si="15"/>
        <v>7.3494021739130435</v>
      </c>
      <c r="P52" s="117">
        <v>0</v>
      </c>
      <c r="Q52" s="117">
        <v>0</v>
      </c>
    </row>
    <row r="53" spans="1:17" s="3" customFormat="1" ht="12.75" x14ac:dyDescent="0.2">
      <c r="A53" s="116" t="s">
        <v>247</v>
      </c>
      <c r="B53" s="117">
        <v>919932</v>
      </c>
      <c r="C53" s="117">
        <v>1000000</v>
      </c>
      <c r="D53" s="117">
        <v>919932</v>
      </c>
      <c r="E53" s="118">
        <v>1</v>
      </c>
      <c r="F53" s="117">
        <v>919932</v>
      </c>
      <c r="G53" s="118">
        <v>1</v>
      </c>
      <c r="H53" s="117">
        <v>919932</v>
      </c>
      <c r="I53" s="120">
        <v>1</v>
      </c>
      <c r="J53" s="117">
        <v>919932</v>
      </c>
      <c r="K53" s="120">
        <v>1</v>
      </c>
      <c r="L53" s="117">
        <v>919932</v>
      </c>
      <c r="M53" s="119">
        <v>0.58269230769230773</v>
      </c>
      <c r="N53" s="121">
        <v>5.2095749160000002</v>
      </c>
      <c r="O53" s="119">
        <f t="shared" si="15"/>
        <v>9.9992608695652176</v>
      </c>
      <c r="P53" s="117">
        <v>0</v>
      </c>
      <c r="Q53" s="117">
        <v>0</v>
      </c>
    </row>
    <row r="54" spans="1:17" s="3" customFormat="1" ht="12.75" x14ac:dyDescent="0.2">
      <c r="A54" s="116" t="s">
        <v>248</v>
      </c>
      <c r="B54" s="117">
        <v>1612774</v>
      </c>
      <c r="C54" s="117">
        <v>1612774</v>
      </c>
      <c r="D54" s="117">
        <v>1612774</v>
      </c>
      <c r="E54" s="118">
        <v>1</v>
      </c>
      <c r="F54" s="117">
        <v>1612774</v>
      </c>
      <c r="G54" s="118">
        <v>1</v>
      </c>
      <c r="H54" s="117">
        <v>1612774</v>
      </c>
      <c r="I54" s="120">
        <v>1</v>
      </c>
      <c r="J54" s="117">
        <v>1612774</v>
      </c>
      <c r="K54" s="120">
        <v>1</v>
      </c>
      <c r="L54" s="117">
        <v>1612774</v>
      </c>
      <c r="M54" s="119">
        <v>3.6658653846153846</v>
      </c>
      <c r="N54" s="121">
        <v>9.1331391620000009</v>
      </c>
      <c r="O54" s="119">
        <f t="shared" si="15"/>
        <v>17.530152173913045</v>
      </c>
      <c r="P54" s="117">
        <v>0</v>
      </c>
      <c r="Q54" s="117">
        <v>0</v>
      </c>
    </row>
    <row r="55" spans="1:17" s="3" customFormat="1" ht="12.75" x14ac:dyDescent="0.2">
      <c r="A55" s="116" t="s">
        <v>249</v>
      </c>
      <c r="B55" s="117">
        <v>2268550</v>
      </c>
      <c r="C55" s="117">
        <v>2268550</v>
      </c>
      <c r="D55" s="117">
        <v>2117824</v>
      </c>
      <c r="E55" s="118">
        <v>9</v>
      </c>
      <c r="F55" s="117">
        <v>2268550</v>
      </c>
      <c r="G55" s="118">
        <v>9</v>
      </c>
      <c r="H55" s="117">
        <v>2268550</v>
      </c>
      <c r="I55" s="120">
        <v>9</v>
      </c>
      <c r="J55" s="117">
        <v>2268550</v>
      </c>
      <c r="K55" s="120">
        <v>6</v>
      </c>
      <c r="L55" s="117">
        <v>1975706</v>
      </c>
      <c r="M55" s="119">
        <v>9.9105769230769223</v>
      </c>
      <c r="N55" s="121">
        <v>7.7385288959999992</v>
      </c>
      <c r="O55" s="119">
        <f t="shared" si="15"/>
        <v>23.01982608695652</v>
      </c>
      <c r="P55" s="117">
        <v>0</v>
      </c>
      <c r="Q55" s="117">
        <v>0</v>
      </c>
    </row>
    <row r="56" spans="1:17" s="3" customFormat="1" ht="12.75" x14ac:dyDescent="0.2">
      <c r="A56" s="116" t="s">
        <v>250</v>
      </c>
      <c r="B56" s="117">
        <v>986237</v>
      </c>
      <c r="C56" s="117">
        <v>986237</v>
      </c>
      <c r="D56" s="117">
        <v>986237</v>
      </c>
      <c r="E56" s="118">
        <v>3</v>
      </c>
      <c r="F56" s="117">
        <v>986237</v>
      </c>
      <c r="G56" s="118">
        <v>3</v>
      </c>
      <c r="H56" s="117">
        <v>986237</v>
      </c>
      <c r="I56" s="120">
        <v>3</v>
      </c>
      <c r="J56" s="117">
        <v>986237</v>
      </c>
      <c r="K56" s="120">
        <v>3</v>
      </c>
      <c r="L56" s="117">
        <v>986237</v>
      </c>
      <c r="M56" s="119">
        <v>2.3798076923076925</v>
      </c>
      <c r="N56" s="121">
        <v>5.5850601310000005</v>
      </c>
      <c r="O56" s="119">
        <f t="shared" si="15"/>
        <v>10.719967391304348</v>
      </c>
      <c r="P56" s="117">
        <v>0</v>
      </c>
      <c r="Q56" s="117">
        <v>0</v>
      </c>
    </row>
    <row r="57" spans="1:17" s="3" customFormat="1" ht="12.75" x14ac:dyDescent="0.2">
      <c r="A57" s="116" t="s">
        <v>251</v>
      </c>
      <c r="B57" s="117">
        <v>938722</v>
      </c>
      <c r="C57" s="117">
        <v>1315224</v>
      </c>
      <c r="D57" s="117">
        <v>938722</v>
      </c>
      <c r="E57" s="118">
        <v>2</v>
      </c>
      <c r="F57" s="117">
        <v>1079349</v>
      </c>
      <c r="G57" s="118">
        <v>2</v>
      </c>
      <c r="H57" s="117">
        <v>1079349</v>
      </c>
      <c r="I57" s="120">
        <v>2</v>
      </c>
      <c r="J57" s="117">
        <v>1079349</v>
      </c>
      <c r="K57" s="120">
        <v>2</v>
      </c>
      <c r="L57" s="117">
        <v>890232</v>
      </c>
      <c r="M57" s="119">
        <v>1.4802884615384615</v>
      </c>
      <c r="N57" s="121">
        <v>5.3159826859999999</v>
      </c>
      <c r="O57" s="119">
        <f t="shared" si="15"/>
        <v>10.2035</v>
      </c>
      <c r="P57" s="117">
        <v>0</v>
      </c>
      <c r="Q57" s="117">
        <v>0</v>
      </c>
    </row>
    <row r="58" spans="1:17" s="3" customFormat="1" ht="12.75" x14ac:dyDescent="0.2">
      <c r="A58" s="116" t="s">
        <v>252</v>
      </c>
      <c r="B58" s="117">
        <v>4104328</v>
      </c>
      <c r="C58" s="117">
        <v>4300485</v>
      </c>
      <c r="D58" s="117">
        <v>4104328</v>
      </c>
      <c r="E58" s="118">
        <v>2</v>
      </c>
      <c r="F58" s="117">
        <v>4009606</v>
      </c>
      <c r="G58" s="118">
        <v>2</v>
      </c>
      <c r="H58" s="117">
        <v>4009606</v>
      </c>
      <c r="I58" s="120">
        <v>2</v>
      </c>
      <c r="J58" s="117">
        <v>4009606</v>
      </c>
      <c r="K58" s="120">
        <v>2</v>
      </c>
      <c r="L58" s="117">
        <v>4009606</v>
      </c>
      <c r="M58" s="119">
        <v>7.3360576923076923</v>
      </c>
      <c r="N58" s="121">
        <v>23.242809464</v>
      </c>
      <c r="O58" s="119">
        <f t="shared" si="15"/>
        <v>44.612260869565219</v>
      </c>
      <c r="P58" s="117">
        <v>0</v>
      </c>
      <c r="Q58" s="117">
        <v>0</v>
      </c>
    </row>
    <row r="59" spans="1:17" s="3" customFormat="1" ht="12.75" x14ac:dyDescent="0.2">
      <c r="A59" s="116" t="s">
        <v>253</v>
      </c>
      <c r="B59" s="117">
        <v>14951428</v>
      </c>
      <c r="C59" s="117">
        <v>14951428</v>
      </c>
      <c r="D59" s="117">
        <v>12944170</v>
      </c>
      <c r="E59" s="118">
        <v>3</v>
      </c>
      <c r="F59" s="117">
        <v>14951428</v>
      </c>
      <c r="G59" s="118">
        <v>3</v>
      </c>
      <c r="H59" s="117">
        <v>14951428</v>
      </c>
      <c r="I59" s="120">
        <v>3</v>
      </c>
      <c r="J59" s="117">
        <v>14951428</v>
      </c>
      <c r="K59" s="120">
        <v>0</v>
      </c>
      <c r="L59" s="117">
        <v>0</v>
      </c>
      <c r="M59" s="119">
        <v>18.712019230769229</v>
      </c>
      <c r="N59" s="121">
        <v>73.302834709999999</v>
      </c>
      <c r="O59" s="119">
        <f t="shared" si="15"/>
        <v>140.69749999999999</v>
      </c>
      <c r="P59" s="117">
        <v>0</v>
      </c>
      <c r="Q59" s="117">
        <v>0</v>
      </c>
    </row>
    <row r="60" spans="1:17" s="3" customFormat="1" ht="12.75" x14ac:dyDescent="0.2">
      <c r="A60" s="116" t="s">
        <v>254</v>
      </c>
      <c r="B60" s="117">
        <v>4875537</v>
      </c>
      <c r="C60" s="117">
        <v>4875537</v>
      </c>
      <c r="D60" s="117">
        <v>4875537</v>
      </c>
      <c r="E60" s="118">
        <v>1</v>
      </c>
      <c r="F60" s="117">
        <v>3420000</v>
      </c>
      <c r="G60" s="118">
        <v>1</v>
      </c>
      <c r="H60" s="117">
        <v>3420000</v>
      </c>
      <c r="I60" s="120">
        <v>1</v>
      </c>
      <c r="J60" s="117">
        <v>3420000</v>
      </c>
      <c r="K60" s="120">
        <v>1</v>
      </c>
      <c r="L60" s="117">
        <v>3420000</v>
      </c>
      <c r="M60" s="119">
        <v>12.689423076923077</v>
      </c>
      <c r="N60" s="121">
        <v>30.725634173999996</v>
      </c>
      <c r="O60" s="119">
        <f t="shared" si="15"/>
        <v>52.99496739130435</v>
      </c>
      <c r="P60" s="117">
        <v>0</v>
      </c>
      <c r="Q60" s="117">
        <v>0</v>
      </c>
    </row>
    <row r="61" spans="1:17" s="3" customFormat="1" ht="12.75" x14ac:dyDescent="0.2">
      <c r="A61" s="116" t="s">
        <v>255</v>
      </c>
      <c r="B61" s="117">
        <v>1783061</v>
      </c>
      <c r="C61" s="117">
        <v>1783061</v>
      </c>
      <c r="D61" s="117">
        <v>1783061</v>
      </c>
      <c r="E61" s="118">
        <v>2</v>
      </c>
      <c r="F61" s="117">
        <v>1749135</v>
      </c>
      <c r="G61" s="118">
        <v>2</v>
      </c>
      <c r="H61" s="117">
        <v>1749135</v>
      </c>
      <c r="I61" s="120">
        <v>2</v>
      </c>
      <c r="J61" s="117">
        <v>1749135</v>
      </c>
      <c r="K61" s="120">
        <v>2</v>
      </c>
      <c r="L61" s="117">
        <v>1749135</v>
      </c>
      <c r="M61" s="119">
        <v>3.7423076923076923</v>
      </c>
      <c r="N61" s="121">
        <v>10.097474443000001</v>
      </c>
      <c r="O61" s="119">
        <f t="shared" si="15"/>
        <v>19.381097826086958</v>
      </c>
      <c r="P61" s="117">
        <v>0</v>
      </c>
      <c r="Q61" s="117">
        <v>0</v>
      </c>
    </row>
    <row r="62" spans="1:17" s="3" customFormat="1" ht="12.75" x14ac:dyDescent="0.2">
      <c r="A62" s="116" t="s">
        <v>256</v>
      </c>
      <c r="B62" s="117">
        <v>3114764</v>
      </c>
      <c r="C62" s="117">
        <v>3114764</v>
      </c>
      <c r="D62" s="117">
        <v>3114764</v>
      </c>
      <c r="E62" s="118">
        <v>3</v>
      </c>
      <c r="F62" s="117">
        <v>3114764</v>
      </c>
      <c r="G62" s="118">
        <v>3</v>
      </c>
      <c r="H62" s="117">
        <v>3114764</v>
      </c>
      <c r="I62" s="120">
        <v>3</v>
      </c>
      <c r="J62" s="117">
        <v>3114764</v>
      </c>
      <c r="K62" s="120">
        <v>3</v>
      </c>
      <c r="L62" s="117">
        <v>3114764</v>
      </c>
      <c r="M62" s="119">
        <v>6.0908653846153848</v>
      </c>
      <c r="N62" s="121">
        <v>17.638908532000002</v>
      </c>
      <c r="O62" s="119">
        <f t="shared" si="15"/>
        <v>33.856130434782607</v>
      </c>
      <c r="P62" s="117">
        <v>0</v>
      </c>
      <c r="Q62" s="117">
        <v>0</v>
      </c>
    </row>
    <row r="63" spans="1:17" s="3" customFormat="1" ht="12.75" x14ac:dyDescent="0.2">
      <c r="A63" s="116" t="s">
        <v>257</v>
      </c>
      <c r="B63" s="117">
        <v>529661</v>
      </c>
      <c r="C63" s="117">
        <v>556797</v>
      </c>
      <c r="D63" s="117">
        <v>529661</v>
      </c>
      <c r="E63" s="118">
        <v>3</v>
      </c>
      <c r="F63" s="117">
        <v>529661</v>
      </c>
      <c r="G63" s="118">
        <v>3</v>
      </c>
      <c r="H63" s="117">
        <v>529661</v>
      </c>
      <c r="I63" s="120">
        <v>3</v>
      </c>
      <c r="J63" s="117">
        <v>529661</v>
      </c>
      <c r="K63" s="120">
        <v>3</v>
      </c>
      <c r="L63" s="117">
        <v>529661</v>
      </c>
      <c r="M63" s="119">
        <v>2.0846153846153848</v>
      </c>
      <c r="N63" s="121">
        <v>2.9994702430000002</v>
      </c>
      <c r="O63" s="119">
        <f t="shared" si="15"/>
        <v>5.7571847826086957</v>
      </c>
      <c r="P63" s="117">
        <v>0</v>
      </c>
      <c r="Q63" s="117">
        <v>0</v>
      </c>
    </row>
    <row r="64" spans="1:17" s="3" customFormat="1" ht="12.75" x14ac:dyDescent="0.2">
      <c r="A64" s="116" t="s">
        <v>258</v>
      </c>
      <c r="B64" s="117">
        <v>9212457</v>
      </c>
      <c r="C64" s="117">
        <v>9212457</v>
      </c>
      <c r="D64" s="117">
        <v>9212457</v>
      </c>
      <c r="E64" s="118">
        <v>2</v>
      </c>
      <c r="F64" s="117">
        <v>9212457</v>
      </c>
      <c r="G64" s="118">
        <v>2</v>
      </c>
      <c r="H64" s="117">
        <v>9212457</v>
      </c>
      <c r="I64" s="120">
        <v>2</v>
      </c>
      <c r="J64" s="117">
        <v>9212457</v>
      </c>
      <c r="K64" s="120">
        <v>2</v>
      </c>
      <c r="L64" s="117">
        <v>9212457</v>
      </c>
      <c r="M64" s="119">
        <v>16.026923076923076</v>
      </c>
      <c r="N64" s="121">
        <v>52.170143991000003</v>
      </c>
      <c r="O64" s="119">
        <f t="shared" si="15"/>
        <v>100.13540217391305</v>
      </c>
      <c r="P64" s="117">
        <v>0</v>
      </c>
      <c r="Q64" s="117">
        <v>0</v>
      </c>
    </row>
    <row r="65" spans="1:17" s="3" customFormat="1" ht="12.75" x14ac:dyDescent="0.2">
      <c r="A65" s="116" t="s">
        <v>259</v>
      </c>
      <c r="B65" s="117">
        <v>6673417</v>
      </c>
      <c r="C65" s="117">
        <v>6673417</v>
      </c>
      <c r="D65" s="117">
        <v>6673417</v>
      </c>
      <c r="E65" s="118">
        <v>3</v>
      </c>
      <c r="F65" s="117">
        <v>6673417</v>
      </c>
      <c r="G65" s="118">
        <v>3</v>
      </c>
      <c r="H65" s="117">
        <v>6673417</v>
      </c>
      <c r="I65" s="120">
        <v>3</v>
      </c>
      <c r="J65" s="117">
        <v>6673417</v>
      </c>
      <c r="K65" s="120">
        <v>3</v>
      </c>
      <c r="L65" s="117">
        <v>6673417</v>
      </c>
      <c r="M65" s="119">
        <v>13.923076923076923</v>
      </c>
      <c r="N65" s="121">
        <v>37.791560470999997</v>
      </c>
      <c r="O65" s="119">
        <f t="shared" si="15"/>
        <v>72.537141304347827</v>
      </c>
      <c r="P65" s="117">
        <v>0</v>
      </c>
      <c r="Q65" s="117">
        <v>0</v>
      </c>
    </row>
    <row r="66" spans="1:17" s="3" customFormat="1" ht="12.75" x14ac:dyDescent="0.2">
      <c r="A66" s="116" t="s">
        <v>260</v>
      </c>
      <c r="B66" s="117">
        <v>11489921</v>
      </c>
      <c r="C66" s="117">
        <v>11489921</v>
      </c>
      <c r="D66" s="117">
        <v>10997182</v>
      </c>
      <c r="E66" s="118">
        <v>3</v>
      </c>
      <c r="F66" s="117">
        <v>11489921</v>
      </c>
      <c r="G66" s="118">
        <v>3</v>
      </c>
      <c r="H66" s="117">
        <v>11489921</v>
      </c>
      <c r="I66" s="120">
        <v>3</v>
      </c>
      <c r="J66" s="117">
        <v>11489921</v>
      </c>
      <c r="K66" s="120">
        <v>1</v>
      </c>
      <c r="L66" s="117">
        <v>7000000</v>
      </c>
      <c r="M66" s="119">
        <v>72.933173076923083</v>
      </c>
      <c r="N66" s="121">
        <v>62.277041666000002</v>
      </c>
      <c r="O66" s="119">
        <f t="shared" si="15"/>
        <v>119.53458695652174</v>
      </c>
      <c r="P66" s="117">
        <v>0</v>
      </c>
      <c r="Q66" s="117">
        <v>0</v>
      </c>
    </row>
    <row r="67" spans="1:17" s="3" customFormat="1" ht="12.75" x14ac:dyDescent="0.2">
      <c r="A67" s="116" t="s">
        <v>261</v>
      </c>
      <c r="B67" s="117">
        <v>1937647</v>
      </c>
      <c r="C67" s="117">
        <v>1937647</v>
      </c>
      <c r="D67" s="117">
        <v>1840815</v>
      </c>
      <c r="E67" s="118">
        <v>1</v>
      </c>
      <c r="F67" s="117">
        <v>1937647</v>
      </c>
      <c r="G67" s="118">
        <v>1</v>
      </c>
      <c r="H67" s="117">
        <v>1937647</v>
      </c>
      <c r="I67" s="120">
        <v>1</v>
      </c>
      <c r="J67" s="117">
        <v>1937647</v>
      </c>
      <c r="K67" s="120">
        <v>1</v>
      </c>
      <c r="L67" s="117">
        <v>1840815</v>
      </c>
      <c r="M67" s="119">
        <v>4.5620192307692307</v>
      </c>
      <c r="N67" s="121">
        <v>10.424535345000001</v>
      </c>
      <c r="O67" s="119">
        <f t="shared" si="15"/>
        <v>20.008858695652172</v>
      </c>
      <c r="P67" s="117">
        <v>0</v>
      </c>
      <c r="Q67" s="117">
        <v>0</v>
      </c>
    </row>
    <row r="68" spans="1:17" s="3" customFormat="1" ht="12.75" x14ac:dyDescent="0.2">
      <c r="A68" s="116" t="s">
        <v>262</v>
      </c>
      <c r="B68" s="117">
        <v>3525180</v>
      </c>
      <c r="C68" s="117">
        <v>3525180</v>
      </c>
      <c r="D68" s="117">
        <v>3525180</v>
      </c>
      <c r="E68" s="118">
        <v>2</v>
      </c>
      <c r="F68" s="117">
        <v>3525180</v>
      </c>
      <c r="G68" s="118">
        <v>2</v>
      </c>
      <c r="H68" s="117">
        <v>3525180</v>
      </c>
      <c r="I68" s="120">
        <v>2</v>
      </c>
      <c r="J68" s="117">
        <v>3525180</v>
      </c>
      <c r="K68" s="120">
        <v>2</v>
      </c>
      <c r="L68" s="117">
        <v>3525180</v>
      </c>
      <c r="M68" s="119">
        <v>8.9250000000000007</v>
      </c>
      <c r="N68" s="121">
        <v>19.963094340000001</v>
      </c>
      <c r="O68" s="119">
        <f t="shared" si="15"/>
        <v>38.317173913043476</v>
      </c>
      <c r="P68" s="117">
        <v>0</v>
      </c>
      <c r="Q68" s="117">
        <v>0</v>
      </c>
    </row>
    <row r="69" spans="1:17" s="3" customFormat="1" ht="12.75" x14ac:dyDescent="0.2">
      <c r="A69" s="116" t="s">
        <v>263</v>
      </c>
      <c r="B69" s="117">
        <v>350000</v>
      </c>
      <c r="C69" s="117">
        <v>350000</v>
      </c>
      <c r="D69" s="117">
        <v>348600</v>
      </c>
      <c r="E69" s="118">
        <v>1</v>
      </c>
      <c r="F69" s="117">
        <v>348600</v>
      </c>
      <c r="G69" s="118">
        <v>1</v>
      </c>
      <c r="H69" s="117">
        <v>348600</v>
      </c>
      <c r="I69" s="120">
        <v>1</v>
      </c>
      <c r="J69" s="117">
        <v>348600</v>
      </c>
      <c r="K69" s="120">
        <v>0</v>
      </c>
      <c r="L69" s="117">
        <v>0</v>
      </c>
      <c r="M69" s="119">
        <v>1.6889423076923078</v>
      </c>
      <c r="N69" s="121">
        <v>0.61603880856000004</v>
      </c>
      <c r="O69" s="119">
        <f t="shared" si="15"/>
        <v>3.7891304347826087</v>
      </c>
      <c r="P69" s="117">
        <v>0</v>
      </c>
      <c r="Q69" s="117">
        <v>0</v>
      </c>
    </row>
    <row r="70" spans="1:17" s="3" customFormat="1" ht="12.75" x14ac:dyDescent="0.2">
      <c r="A70" s="116" t="s">
        <v>264</v>
      </c>
      <c r="B70" s="117">
        <v>6979630</v>
      </c>
      <c r="C70" s="117">
        <v>6979630</v>
      </c>
      <c r="D70" s="117">
        <v>6979630</v>
      </c>
      <c r="E70" s="118">
        <v>2</v>
      </c>
      <c r="F70" s="117">
        <v>6818153</v>
      </c>
      <c r="G70" s="118">
        <v>2</v>
      </c>
      <c r="H70" s="117">
        <v>6818153</v>
      </c>
      <c r="I70" s="120">
        <v>2</v>
      </c>
      <c r="J70" s="117">
        <v>6818153</v>
      </c>
      <c r="K70" s="120">
        <v>2</v>
      </c>
      <c r="L70" s="117">
        <v>6517525</v>
      </c>
      <c r="M70" s="119">
        <v>12.262980769230769</v>
      </c>
      <c r="N70" s="121">
        <v>39.52564469</v>
      </c>
      <c r="O70" s="119">
        <f t="shared" si="15"/>
        <v>75.865543478260875</v>
      </c>
      <c r="P70" s="117">
        <v>0</v>
      </c>
      <c r="Q70" s="117">
        <v>0</v>
      </c>
    </row>
    <row r="71" spans="1:17" s="3" customFormat="1" ht="12.75" x14ac:dyDescent="0.2">
      <c r="A71" s="116" t="s">
        <v>265</v>
      </c>
      <c r="B71" s="117">
        <v>909806</v>
      </c>
      <c r="C71" s="117">
        <v>909806</v>
      </c>
      <c r="D71" s="117">
        <v>909782</v>
      </c>
      <c r="E71" s="118">
        <v>1</v>
      </c>
      <c r="F71" s="117">
        <v>909806</v>
      </c>
      <c r="G71" s="118">
        <v>1</v>
      </c>
      <c r="H71" s="117">
        <v>909806</v>
      </c>
      <c r="I71" s="120">
        <v>1</v>
      </c>
      <c r="J71" s="117">
        <v>909806</v>
      </c>
      <c r="K71" s="120">
        <v>0</v>
      </c>
      <c r="L71" s="117">
        <v>0</v>
      </c>
      <c r="M71" s="119">
        <v>4.8990384615384617</v>
      </c>
      <c r="N71" s="121">
        <v>5.1066040646699999</v>
      </c>
      <c r="O71" s="119">
        <f t="shared" si="15"/>
        <v>9.8889347826086951</v>
      </c>
      <c r="P71" s="117">
        <v>0</v>
      </c>
      <c r="Q71" s="117">
        <v>0</v>
      </c>
    </row>
    <row r="72" spans="1:17" s="3" customFormat="1" ht="12.75" x14ac:dyDescent="0.2">
      <c r="A72" s="116" t="s">
        <v>266</v>
      </c>
      <c r="B72" s="117">
        <v>4084501</v>
      </c>
      <c r="C72" s="117">
        <v>4084501</v>
      </c>
      <c r="D72" s="117">
        <v>3390047</v>
      </c>
      <c r="E72" s="118">
        <v>4</v>
      </c>
      <c r="F72" s="117">
        <v>4084501</v>
      </c>
      <c r="G72" s="118">
        <v>4</v>
      </c>
      <c r="H72" s="117">
        <v>4084501</v>
      </c>
      <c r="I72" s="120">
        <v>4</v>
      </c>
      <c r="J72" s="117">
        <v>4084501</v>
      </c>
      <c r="K72" s="120">
        <v>4</v>
      </c>
      <c r="L72" s="117">
        <v>3390047</v>
      </c>
      <c r="M72" s="119">
        <v>10.614903846153846</v>
      </c>
      <c r="N72" s="121">
        <v>19.197836161000001</v>
      </c>
      <c r="O72" s="119">
        <f t="shared" si="15"/>
        <v>36.848336956521742</v>
      </c>
      <c r="P72" s="117">
        <v>0</v>
      </c>
      <c r="Q72" s="117">
        <v>0</v>
      </c>
    </row>
    <row r="73" spans="1:17" s="3" customFormat="1" ht="12.75" x14ac:dyDescent="0.2">
      <c r="A73" s="116" t="s">
        <v>267</v>
      </c>
      <c r="B73" s="117">
        <v>2500000</v>
      </c>
      <c r="C73" s="117">
        <v>2500000</v>
      </c>
      <c r="D73" s="117">
        <v>2500000</v>
      </c>
      <c r="E73" s="118">
        <v>1</v>
      </c>
      <c r="F73" s="117">
        <v>2500000</v>
      </c>
      <c r="G73" s="118">
        <v>1</v>
      </c>
      <c r="H73" s="117">
        <v>2500000</v>
      </c>
      <c r="I73" s="120">
        <v>1</v>
      </c>
      <c r="J73" s="117">
        <v>2500000</v>
      </c>
      <c r="K73" s="120">
        <v>1</v>
      </c>
      <c r="L73" s="117">
        <v>2500000</v>
      </c>
      <c r="M73" s="119">
        <v>7.0552884615384617</v>
      </c>
      <c r="N73" s="121">
        <v>14.157500000000001</v>
      </c>
      <c r="O73" s="119">
        <f t="shared" si="15"/>
        <v>27.173913043478262</v>
      </c>
      <c r="P73" s="117">
        <v>0</v>
      </c>
      <c r="Q73" s="117">
        <v>0</v>
      </c>
    </row>
    <row r="74" spans="1:17" s="3" customFormat="1" ht="12.75" x14ac:dyDescent="0.2">
      <c r="A74" s="116" t="s">
        <v>268</v>
      </c>
      <c r="B74" s="117">
        <v>499398</v>
      </c>
      <c r="C74" s="117">
        <v>499398</v>
      </c>
      <c r="D74" s="117">
        <v>499398</v>
      </c>
      <c r="E74" s="118">
        <v>2</v>
      </c>
      <c r="F74" s="117">
        <v>499219</v>
      </c>
      <c r="G74" s="118">
        <v>2</v>
      </c>
      <c r="H74" s="117">
        <v>499219</v>
      </c>
      <c r="I74" s="120">
        <v>2</v>
      </c>
      <c r="J74" s="117">
        <v>499219</v>
      </c>
      <c r="K74" s="120">
        <v>2</v>
      </c>
      <c r="L74" s="117">
        <v>499219</v>
      </c>
      <c r="M74" s="119">
        <v>1.2437499999999999</v>
      </c>
      <c r="N74" s="121">
        <v>2.8280908740000004</v>
      </c>
      <c r="O74" s="119">
        <f t="shared" si="15"/>
        <v>5.4282391304347826</v>
      </c>
      <c r="P74" s="117">
        <v>0</v>
      </c>
      <c r="Q74" s="117">
        <v>0</v>
      </c>
    </row>
    <row r="75" spans="1:17" s="3" customFormat="1" ht="12.75" x14ac:dyDescent="0.2">
      <c r="A75" s="116" t="s">
        <v>269</v>
      </c>
      <c r="B75" s="117">
        <v>2290100</v>
      </c>
      <c r="C75" s="117">
        <v>2290100</v>
      </c>
      <c r="D75" s="117">
        <v>2145189</v>
      </c>
      <c r="E75" s="118">
        <v>3</v>
      </c>
      <c r="F75" s="117">
        <v>2290100</v>
      </c>
      <c r="G75" s="118">
        <v>3</v>
      </c>
      <c r="H75" s="117">
        <v>2290100</v>
      </c>
      <c r="I75" s="120">
        <v>2</v>
      </c>
      <c r="J75" s="117">
        <v>2146344</v>
      </c>
      <c r="K75" s="120">
        <v>1</v>
      </c>
      <c r="L75" s="117">
        <v>143756</v>
      </c>
      <c r="M75" s="119">
        <v>4.6947115384615383</v>
      </c>
      <c r="N75" s="121">
        <v>12.148205307</v>
      </c>
      <c r="O75" s="119">
        <f t="shared" si="15"/>
        <v>23.317271739130433</v>
      </c>
      <c r="P75" s="117">
        <v>0</v>
      </c>
      <c r="Q75" s="117">
        <v>0</v>
      </c>
    </row>
    <row r="76" spans="1:17" s="3" customFormat="1" ht="12.75" x14ac:dyDescent="0.2">
      <c r="A76" s="116" t="s">
        <v>270</v>
      </c>
      <c r="B76" s="117">
        <v>3795922</v>
      </c>
      <c r="C76" s="117">
        <v>3795922</v>
      </c>
      <c r="D76" s="117">
        <v>3795922</v>
      </c>
      <c r="E76" s="118">
        <v>3</v>
      </c>
      <c r="F76" s="117">
        <v>3795922</v>
      </c>
      <c r="G76" s="118">
        <v>3</v>
      </c>
      <c r="H76" s="117">
        <v>3795922</v>
      </c>
      <c r="I76" s="120">
        <v>3</v>
      </c>
      <c r="J76" s="117">
        <v>3795922</v>
      </c>
      <c r="K76" s="120">
        <v>3</v>
      </c>
      <c r="L76" s="117">
        <v>3795922</v>
      </c>
      <c r="M76" s="119">
        <v>7.5</v>
      </c>
      <c r="N76" s="121">
        <v>21.306510186000001</v>
      </c>
      <c r="O76" s="119">
        <f t="shared" si="15"/>
        <v>41.260021739130437</v>
      </c>
      <c r="P76" s="117">
        <v>0</v>
      </c>
      <c r="Q76" s="117">
        <v>0</v>
      </c>
    </row>
    <row r="77" spans="1:17" s="3" customFormat="1" ht="12.75" x14ac:dyDescent="0.2">
      <c r="A77" s="116" t="s">
        <v>271</v>
      </c>
      <c r="B77" s="117">
        <v>246003</v>
      </c>
      <c r="C77" s="117">
        <v>246003</v>
      </c>
      <c r="D77" s="117">
        <v>246003</v>
      </c>
      <c r="E77" s="118">
        <v>2</v>
      </c>
      <c r="F77" s="117">
        <v>244883</v>
      </c>
      <c r="G77" s="118">
        <v>1</v>
      </c>
      <c r="H77" s="117">
        <v>244883</v>
      </c>
      <c r="I77" s="120">
        <v>1</v>
      </c>
      <c r="J77" s="117">
        <v>244883</v>
      </c>
      <c r="K77" s="120">
        <v>1</v>
      </c>
      <c r="L77" s="117">
        <v>244883</v>
      </c>
      <c r="M77" s="119">
        <v>0.78653846153846152</v>
      </c>
      <c r="N77" s="121">
        <v>1.1665462259999999</v>
      </c>
      <c r="O77" s="119">
        <f t="shared" si="15"/>
        <v>2.6739456521739129</v>
      </c>
      <c r="P77" s="117">
        <v>0</v>
      </c>
      <c r="Q77" s="117">
        <v>0</v>
      </c>
    </row>
    <row r="78" spans="1:17" s="3" customFormat="1" ht="12.75" x14ac:dyDescent="0.2">
      <c r="A78" s="116" t="s">
        <v>272</v>
      </c>
      <c r="B78" s="117">
        <v>854405</v>
      </c>
      <c r="C78" s="117">
        <v>854405</v>
      </c>
      <c r="D78" s="117">
        <v>854405</v>
      </c>
      <c r="E78" s="118">
        <v>3</v>
      </c>
      <c r="F78" s="117">
        <v>848394</v>
      </c>
      <c r="G78" s="118">
        <v>3</v>
      </c>
      <c r="H78" s="117">
        <v>848394</v>
      </c>
      <c r="I78" s="120">
        <v>3</v>
      </c>
      <c r="J78" s="117">
        <v>848394</v>
      </c>
      <c r="K78" s="120">
        <v>3</v>
      </c>
      <c r="L78" s="117">
        <v>848394</v>
      </c>
      <c r="M78" s="119">
        <v>1.7567307692307692</v>
      </c>
      <c r="N78" s="121">
        <v>4.838495515</v>
      </c>
      <c r="O78" s="119">
        <f t="shared" si="15"/>
        <v>9.2870108695652167</v>
      </c>
      <c r="P78" s="117">
        <v>0</v>
      </c>
      <c r="Q78" s="117">
        <v>0</v>
      </c>
    </row>
    <row r="79" spans="1:17" s="3" customFormat="1" ht="12.75" x14ac:dyDescent="0.2">
      <c r="A79" s="116" t="s">
        <v>273</v>
      </c>
      <c r="B79" s="117">
        <v>9820083</v>
      </c>
      <c r="C79" s="117">
        <v>9820083</v>
      </c>
      <c r="D79" s="117">
        <v>8883308</v>
      </c>
      <c r="E79" s="118">
        <v>9</v>
      </c>
      <c r="F79" s="117">
        <v>9817083</v>
      </c>
      <c r="G79" s="118">
        <v>9</v>
      </c>
      <c r="H79" s="117">
        <v>9817083</v>
      </c>
      <c r="I79" s="120">
        <v>9</v>
      </c>
      <c r="J79" s="117">
        <v>9817083</v>
      </c>
      <c r="K79" s="120">
        <v>0</v>
      </c>
      <c r="L79" s="117">
        <v>0</v>
      </c>
      <c r="M79" s="119">
        <v>33.561057692307692</v>
      </c>
      <c r="N79" s="121">
        <v>50.306174733009996</v>
      </c>
      <c r="O79" s="119">
        <f t="shared" si="15"/>
        <v>96.557695652173919</v>
      </c>
      <c r="P79" s="117">
        <v>0</v>
      </c>
      <c r="Q79" s="117">
        <v>0</v>
      </c>
    </row>
    <row r="80" spans="1:17" s="3" customFormat="1" ht="12.75" x14ac:dyDescent="0.2">
      <c r="A80" s="116" t="s">
        <v>274</v>
      </c>
      <c r="B80" s="117">
        <v>5696339</v>
      </c>
      <c r="C80" s="117">
        <v>5696339</v>
      </c>
      <c r="D80" s="117">
        <v>5128832</v>
      </c>
      <c r="E80" s="118">
        <v>3</v>
      </c>
      <c r="F80" s="117">
        <v>5607613</v>
      </c>
      <c r="G80" s="118">
        <v>3</v>
      </c>
      <c r="H80" s="117">
        <v>5607613</v>
      </c>
      <c r="I80" s="120">
        <v>3</v>
      </c>
      <c r="J80" s="117">
        <v>5607613</v>
      </c>
      <c r="K80" s="120">
        <v>0</v>
      </c>
      <c r="L80" s="117">
        <v>0</v>
      </c>
      <c r="M80" s="119">
        <v>24.508173076923075</v>
      </c>
      <c r="N80" s="121">
        <v>29.044572897759998</v>
      </c>
      <c r="O80" s="119">
        <f t="shared" si="15"/>
        <v>55.74817391304348</v>
      </c>
      <c r="P80" s="117">
        <v>0</v>
      </c>
      <c r="Q80" s="117">
        <v>0</v>
      </c>
    </row>
    <row r="81" spans="1:17" s="3" customFormat="1" ht="12.75" x14ac:dyDescent="0.2">
      <c r="A81" s="116" t="s">
        <v>275</v>
      </c>
      <c r="B81" s="117">
        <v>8000000</v>
      </c>
      <c r="C81" s="117">
        <v>8000000</v>
      </c>
      <c r="D81" s="117">
        <v>8000000</v>
      </c>
      <c r="E81" s="118">
        <v>1</v>
      </c>
      <c r="F81" s="117">
        <v>8000000</v>
      </c>
      <c r="G81" s="118">
        <v>1</v>
      </c>
      <c r="H81" s="117">
        <v>8000000</v>
      </c>
      <c r="I81" s="120">
        <v>1</v>
      </c>
      <c r="J81" s="117">
        <v>8000000</v>
      </c>
      <c r="K81" s="120">
        <v>1</v>
      </c>
      <c r="L81" s="117">
        <v>8000000</v>
      </c>
      <c r="M81" s="119">
        <v>34.557211538461537</v>
      </c>
      <c r="N81" s="121">
        <v>45.304000000000002</v>
      </c>
      <c r="O81" s="119">
        <f t="shared" si="15"/>
        <v>86.956521739130437</v>
      </c>
      <c r="P81" s="117">
        <v>0</v>
      </c>
      <c r="Q81" s="117">
        <v>0</v>
      </c>
    </row>
    <row r="82" spans="1:17" s="3" customFormat="1" ht="12.75" x14ac:dyDescent="0.2">
      <c r="A82" s="116" t="s">
        <v>276</v>
      </c>
      <c r="B82" s="117">
        <v>3063489</v>
      </c>
      <c r="C82" s="117">
        <v>3063489</v>
      </c>
      <c r="D82" s="117">
        <v>3063489</v>
      </c>
      <c r="E82" s="118">
        <v>6</v>
      </c>
      <c r="F82" s="117">
        <v>3063489</v>
      </c>
      <c r="G82" s="118">
        <v>6</v>
      </c>
      <c r="H82" s="117">
        <v>3063489</v>
      </c>
      <c r="I82" s="120">
        <v>6</v>
      </c>
      <c r="J82" s="117">
        <v>3063489</v>
      </c>
      <c r="K82" s="120">
        <v>6</v>
      </c>
      <c r="L82" s="117">
        <v>3063489</v>
      </c>
      <c r="M82" s="119">
        <v>10.540865384615385</v>
      </c>
      <c r="N82" s="121">
        <v>17.682818965000003</v>
      </c>
      <c r="O82" s="119">
        <f t="shared" ref="O82:O145" si="16">D82/92000</f>
        <v>33.298793478260869</v>
      </c>
      <c r="P82" s="117">
        <v>0</v>
      </c>
      <c r="Q82" s="117">
        <v>0</v>
      </c>
    </row>
    <row r="83" spans="1:17" s="3" customFormat="1" ht="12.75" x14ac:dyDescent="0.2">
      <c r="A83" s="116" t="s">
        <v>277</v>
      </c>
      <c r="B83" s="117">
        <v>2799362</v>
      </c>
      <c r="C83" s="117">
        <v>2799362</v>
      </c>
      <c r="D83" s="117">
        <v>2327938</v>
      </c>
      <c r="E83" s="118">
        <v>3</v>
      </c>
      <c r="F83" s="117">
        <v>2347719</v>
      </c>
      <c r="G83" s="118">
        <v>3</v>
      </c>
      <c r="H83" s="117">
        <v>2347719</v>
      </c>
      <c r="I83" s="120">
        <v>3</v>
      </c>
      <c r="J83" s="117">
        <v>2347719</v>
      </c>
      <c r="K83" s="120">
        <v>3</v>
      </c>
      <c r="L83" s="117">
        <v>2347719</v>
      </c>
      <c r="M83" s="119">
        <v>7.2379807692307692</v>
      </c>
      <c r="N83" s="121">
        <v>13.183112894000001</v>
      </c>
      <c r="O83" s="119">
        <f t="shared" si="16"/>
        <v>25.303673913043479</v>
      </c>
      <c r="P83" s="117">
        <v>0</v>
      </c>
      <c r="Q83" s="117">
        <v>0</v>
      </c>
    </row>
    <row r="84" spans="1:17" s="3" customFormat="1" ht="12.75" x14ac:dyDescent="0.2">
      <c r="A84" s="116" t="s">
        <v>278</v>
      </c>
      <c r="B84" s="117">
        <v>4931880</v>
      </c>
      <c r="C84" s="117">
        <v>4931880</v>
      </c>
      <c r="D84" s="117">
        <v>4931880</v>
      </c>
      <c r="E84" s="118">
        <v>2</v>
      </c>
      <c r="F84" s="117">
        <v>4931880</v>
      </c>
      <c r="G84" s="118">
        <v>2</v>
      </c>
      <c r="H84" s="117">
        <v>4931880</v>
      </c>
      <c r="I84" s="120">
        <v>2</v>
      </c>
      <c r="J84" s="117">
        <v>4931880</v>
      </c>
      <c r="K84" s="120">
        <v>2</v>
      </c>
      <c r="L84" s="117">
        <v>4931880</v>
      </c>
      <c r="M84" s="119">
        <v>22.181249999999999</v>
      </c>
      <c r="N84" s="121">
        <v>18.02108952</v>
      </c>
      <c r="O84" s="119">
        <f t="shared" si="16"/>
        <v>53.607391304347829</v>
      </c>
      <c r="P84" s="117">
        <v>0</v>
      </c>
      <c r="Q84" s="117">
        <v>0</v>
      </c>
    </row>
    <row r="85" spans="1:17" s="3" customFormat="1" ht="12.75" x14ac:dyDescent="0.2">
      <c r="A85" s="116" t="s">
        <v>279</v>
      </c>
      <c r="B85" s="117">
        <v>1540016</v>
      </c>
      <c r="C85" s="117">
        <v>1540016</v>
      </c>
      <c r="D85" s="117">
        <v>1540016</v>
      </c>
      <c r="E85" s="118">
        <v>4</v>
      </c>
      <c r="F85" s="117">
        <v>1540016</v>
      </c>
      <c r="G85" s="118">
        <v>4</v>
      </c>
      <c r="H85" s="117">
        <v>1540016</v>
      </c>
      <c r="I85" s="120">
        <v>4</v>
      </c>
      <c r="J85" s="117">
        <v>1540016</v>
      </c>
      <c r="K85" s="120">
        <v>4</v>
      </c>
      <c r="L85" s="117">
        <v>1540016</v>
      </c>
      <c r="M85" s="119">
        <v>5.2427884615384617</v>
      </c>
      <c r="N85" s="121">
        <v>8.721110608</v>
      </c>
      <c r="O85" s="119">
        <f t="shared" si="16"/>
        <v>16.739304347826089</v>
      </c>
      <c r="P85" s="117">
        <v>0</v>
      </c>
      <c r="Q85" s="117">
        <v>0</v>
      </c>
    </row>
    <row r="86" spans="1:17" s="3" customFormat="1" ht="12.75" x14ac:dyDescent="0.2">
      <c r="A86" s="116" t="s">
        <v>280</v>
      </c>
      <c r="B86" s="117">
        <v>2332115</v>
      </c>
      <c r="C86" s="117">
        <v>2332115</v>
      </c>
      <c r="D86" s="117">
        <v>1862464</v>
      </c>
      <c r="E86" s="118">
        <v>2</v>
      </c>
      <c r="F86" s="117">
        <v>2286415</v>
      </c>
      <c r="G86" s="118">
        <v>2</v>
      </c>
      <c r="H86" s="117">
        <v>1832062</v>
      </c>
      <c r="I86" s="120">
        <v>2</v>
      </c>
      <c r="J86" s="117">
        <v>1832062</v>
      </c>
      <c r="K86" s="120">
        <v>2</v>
      </c>
      <c r="L86" s="117">
        <v>1832062</v>
      </c>
      <c r="M86" s="119">
        <v>5.4774038461538463</v>
      </c>
      <c r="N86" s="121">
        <v>10.54713623698</v>
      </c>
      <c r="O86" s="119">
        <f t="shared" si="16"/>
        <v>20.244173913043479</v>
      </c>
      <c r="P86" s="117">
        <v>0</v>
      </c>
      <c r="Q86" s="117">
        <v>0</v>
      </c>
    </row>
    <row r="87" spans="1:17" s="3" customFormat="1" ht="12.75" x14ac:dyDescent="0.2">
      <c r="A87" s="116" t="s">
        <v>281</v>
      </c>
      <c r="B87" s="117">
        <v>2541306</v>
      </c>
      <c r="C87" s="117">
        <v>2541306</v>
      </c>
      <c r="D87" s="117">
        <v>2541306</v>
      </c>
      <c r="E87" s="118">
        <v>2</v>
      </c>
      <c r="F87" s="117">
        <v>2541306</v>
      </c>
      <c r="G87" s="118">
        <v>2</v>
      </c>
      <c r="H87" s="117">
        <v>2541306</v>
      </c>
      <c r="I87" s="120">
        <v>2</v>
      </c>
      <c r="J87" s="117">
        <v>2541306</v>
      </c>
      <c r="K87" s="120">
        <v>2</v>
      </c>
      <c r="L87" s="117">
        <v>2541306</v>
      </c>
      <c r="M87" s="119">
        <v>5.0711538461538463</v>
      </c>
      <c r="N87" s="121">
        <v>14.391415878000002</v>
      </c>
      <c r="O87" s="119">
        <f t="shared" si="16"/>
        <v>27.622891304347824</v>
      </c>
      <c r="P87" s="117">
        <v>0</v>
      </c>
      <c r="Q87" s="117">
        <v>0</v>
      </c>
    </row>
    <row r="88" spans="1:17" s="3" customFormat="1" ht="12.75" x14ac:dyDescent="0.2">
      <c r="A88" s="116" t="s">
        <v>282</v>
      </c>
      <c r="B88" s="117">
        <v>15000000</v>
      </c>
      <c r="C88" s="117">
        <v>15000000</v>
      </c>
      <c r="D88" s="117">
        <v>14033454</v>
      </c>
      <c r="E88" s="118">
        <v>2</v>
      </c>
      <c r="F88" s="117">
        <v>15000000</v>
      </c>
      <c r="G88" s="118">
        <v>2</v>
      </c>
      <c r="H88" s="117">
        <v>15000000</v>
      </c>
      <c r="I88" s="120">
        <v>2</v>
      </c>
      <c r="J88" s="117">
        <v>15000000</v>
      </c>
      <c r="K88" s="120">
        <v>1</v>
      </c>
      <c r="L88" s="117">
        <v>1022305</v>
      </c>
      <c r="M88" s="119">
        <v>60.292307692307695</v>
      </c>
      <c r="N88" s="121">
        <v>78.769777301999994</v>
      </c>
      <c r="O88" s="119">
        <f t="shared" si="16"/>
        <v>152.53754347826086</v>
      </c>
      <c r="P88" s="117">
        <v>0</v>
      </c>
      <c r="Q88" s="117">
        <v>0</v>
      </c>
    </row>
    <row r="89" spans="1:17" s="3" customFormat="1" ht="12.75" x14ac:dyDescent="0.2">
      <c r="A89" s="116" t="s">
        <v>283</v>
      </c>
      <c r="B89" s="117">
        <v>1620034</v>
      </c>
      <c r="C89" s="117">
        <v>1620034</v>
      </c>
      <c r="D89" s="117">
        <v>1620034</v>
      </c>
      <c r="E89" s="118">
        <v>2</v>
      </c>
      <c r="F89" s="117">
        <v>1557478</v>
      </c>
      <c r="G89" s="118">
        <v>2</v>
      </c>
      <c r="H89" s="117">
        <v>1557478</v>
      </c>
      <c r="I89" s="120">
        <v>2</v>
      </c>
      <c r="J89" s="117">
        <v>1557478</v>
      </c>
      <c r="K89" s="120">
        <v>2</v>
      </c>
      <c r="L89" s="117">
        <v>1557478</v>
      </c>
      <c r="M89" s="119">
        <v>7.6514423076923075</v>
      </c>
      <c r="N89" s="121">
        <v>10.209454268</v>
      </c>
      <c r="O89" s="119">
        <f t="shared" si="16"/>
        <v>17.609065217391304</v>
      </c>
      <c r="P89" s="117">
        <v>0</v>
      </c>
      <c r="Q89" s="117">
        <v>0</v>
      </c>
    </row>
    <row r="90" spans="1:17" s="3" customFormat="1" ht="12.75" x14ac:dyDescent="0.2">
      <c r="A90" s="116" t="s">
        <v>284</v>
      </c>
      <c r="B90" s="117">
        <v>9966000</v>
      </c>
      <c r="C90" s="117">
        <v>9966000</v>
      </c>
      <c r="D90" s="117">
        <v>9771631</v>
      </c>
      <c r="E90" s="118">
        <v>5</v>
      </c>
      <c r="F90" s="117">
        <v>9966000</v>
      </c>
      <c r="G90" s="118">
        <v>5</v>
      </c>
      <c r="H90" s="117">
        <v>9966000</v>
      </c>
      <c r="I90" s="120">
        <v>5</v>
      </c>
      <c r="J90" s="117">
        <v>9966000</v>
      </c>
      <c r="K90" s="120">
        <v>3</v>
      </c>
      <c r="L90" s="117">
        <v>1931310</v>
      </c>
      <c r="M90" s="119">
        <v>28.527403846153845</v>
      </c>
      <c r="N90" s="121">
        <v>55.16960984535001</v>
      </c>
      <c r="O90" s="119">
        <f t="shared" si="16"/>
        <v>106.21338043478261</v>
      </c>
      <c r="P90" s="117">
        <v>0</v>
      </c>
      <c r="Q90" s="117">
        <v>0</v>
      </c>
    </row>
    <row r="91" spans="1:17" s="3" customFormat="1" ht="12.75" x14ac:dyDescent="0.2">
      <c r="A91" s="116" t="s">
        <v>285</v>
      </c>
      <c r="B91" s="117">
        <v>4807180</v>
      </c>
      <c r="C91" s="117">
        <v>4807180</v>
      </c>
      <c r="D91" s="117">
        <v>4807180</v>
      </c>
      <c r="E91" s="118">
        <v>2</v>
      </c>
      <c r="F91" s="117">
        <v>4807180</v>
      </c>
      <c r="G91" s="118">
        <v>2</v>
      </c>
      <c r="H91" s="117">
        <v>4807180</v>
      </c>
      <c r="I91" s="120">
        <v>2</v>
      </c>
      <c r="J91" s="117">
        <v>4807180</v>
      </c>
      <c r="K91" s="120">
        <v>2</v>
      </c>
      <c r="L91" s="117">
        <v>4807180</v>
      </c>
      <c r="M91" s="119">
        <v>10.088461538461539</v>
      </c>
      <c r="N91" s="121">
        <v>27.22306034</v>
      </c>
      <c r="O91" s="119">
        <f t="shared" si="16"/>
        <v>52.251956521739132</v>
      </c>
      <c r="P91" s="117">
        <v>0</v>
      </c>
      <c r="Q91" s="117">
        <v>0</v>
      </c>
    </row>
    <row r="92" spans="1:17" s="3" customFormat="1" ht="12.75" x14ac:dyDescent="0.2">
      <c r="A92" s="116" t="s">
        <v>286</v>
      </c>
      <c r="B92" s="117">
        <v>15000000</v>
      </c>
      <c r="C92" s="117">
        <v>15000000</v>
      </c>
      <c r="D92" s="117">
        <v>15000000</v>
      </c>
      <c r="E92" s="118">
        <v>1</v>
      </c>
      <c r="F92" s="117">
        <v>15000000</v>
      </c>
      <c r="G92" s="118">
        <v>1</v>
      </c>
      <c r="H92" s="117">
        <v>15000000</v>
      </c>
      <c r="I92" s="120">
        <v>1</v>
      </c>
      <c r="J92" s="117">
        <v>15000000</v>
      </c>
      <c r="K92" s="120">
        <v>1</v>
      </c>
      <c r="L92" s="117">
        <v>15000000</v>
      </c>
      <c r="M92" s="119">
        <v>17.713461538461537</v>
      </c>
      <c r="N92" s="121">
        <v>84.945000000000007</v>
      </c>
      <c r="O92" s="119">
        <f t="shared" si="16"/>
        <v>163.04347826086956</v>
      </c>
      <c r="P92" s="117">
        <v>0</v>
      </c>
      <c r="Q92" s="117">
        <v>0</v>
      </c>
    </row>
    <row r="93" spans="1:17" s="3" customFormat="1" ht="12.75" x14ac:dyDescent="0.2">
      <c r="A93" s="116" t="s">
        <v>287</v>
      </c>
      <c r="B93" s="117">
        <v>1835771</v>
      </c>
      <c r="C93" s="117">
        <v>1835771</v>
      </c>
      <c r="D93" s="117">
        <v>1815736</v>
      </c>
      <c r="E93" s="118">
        <v>3</v>
      </c>
      <c r="F93" s="117">
        <v>1835771</v>
      </c>
      <c r="G93" s="118">
        <v>3</v>
      </c>
      <c r="H93" s="117">
        <v>1835771</v>
      </c>
      <c r="I93" s="120">
        <v>3</v>
      </c>
      <c r="J93" s="117">
        <v>1835771</v>
      </c>
      <c r="K93" s="120">
        <v>0</v>
      </c>
      <c r="L93" s="117">
        <v>0</v>
      </c>
      <c r="M93" s="119">
        <v>3.5615384615384613</v>
      </c>
      <c r="N93" s="121">
        <v>10.282512968000001</v>
      </c>
      <c r="O93" s="119">
        <f t="shared" si="16"/>
        <v>19.736260869565218</v>
      </c>
      <c r="P93" s="117">
        <v>0</v>
      </c>
      <c r="Q93" s="117">
        <v>0</v>
      </c>
    </row>
    <row r="94" spans="1:17" s="3" customFormat="1" ht="12.75" x14ac:dyDescent="0.2">
      <c r="A94" s="116" t="s">
        <v>288</v>
      </c>
      <c r="B94" s="117">
        <v>3965686</v>
      </c>
      <c r="C94" s="117">
        <v>3965686</v>
      </c>
      <c r="D94" s="117">
        <v>3965686</v>
      </c>
      <c r="E94" s="118">
        <v>1</v>
      </c>
      <c r="F94" s="117">
        <v>3965686</v>
      </c>
      <c r="G94" s="118">
        <v>1</v>
      </c>
      <c r="H94" s="117">
        <v>3965686</v>
      </c>
      <c r="I94" s="120">
        <v>1</v>
      </c>
      <c r="J94" s="117">
        <v>3965686</v>
      </c>
      <c r="K94" s="120">
        <v>0</v>
      </c>
      <c r="L94" s="117">
        <v>0</v>
      </c>
      <c r="M94" s="119">
        <v>17.463461538461537</v>
      </c>
      <c r="N94" s="121">
        <v>14.490616643999999</v>
      </c>
      <c r="O94" s="119">
        <f t="shared" si="16"/>
        <v>43.105282608695653</v>
      </c>
      <c r="P94" s="117">
        <v>0</v>
      </c>
      <c r="Q94" s="117">
        <v>0</v>
      </c>
    </row>
    <row r="95" spans="1:17" s="3" customFormat="1" ht="12.75" x14ac:dyDescent="0.2">
      <c r="A95" s="116" t="s">
        <v>289</v>
      </c>
      <c r="B95" s="117">
        <v>3683939</v>
      </c>
      <c r="C95" s="117">
        <v>3683939</v>
      </c>
      <c r="D95" s="117">
        <v>3461945</v>
      </c>
      <c r="E95" s="118">
        <v>5</v>
      </c>
      <c r="F95" s="117">
        <v>3683939</v>
      </c>
      <c r="G95" s="118">
        <v>5</v>
      </c>
      <c r="H95" s="117">
        <v>3683939</v>
      </c>
      <c r="I95" s="120">
        <v>5</v>
      </c>
      <c r="J95" s="117">
        <v>3683939</v>
      </c>
      <c r="K95" s="120">
        <v>2</v>
      </c>
      <c r="L95" s="117">
        <v>93939</v>
      </c>
      <c r="M95" s="119">
        <v>6.4086538461538458</v>
      </c>
      <c r="N95" s="121">
        <v>19.416271083999998</v>
      </c>
      <c r="O95" s="119">
        <f t="shared" si="16"/>
        <v>37.629836956521736</v>
      </c>
      <c r="P95" s="117">
        <v>0</v>
      </c>
      <c r="Q95" s="117">
        <v>0</v>
      </c>
    </row>
    <row r="96" spans="1:17" s="3" customFormat="1" ht="12.75" x14ac:dyDescent="0.2">
      <c r="A96" s="116" t="s">
        <v>290</v>
      </c>
      <c r="B96" s="117">
        <v>931878</v>
      </c>
      <c r="C96" s="117">
        <v>931878</v>
      </c>
      <c r="D96" s="117">
        <v>931878</v>
      </c>
      <c r="E96" s="118">
        <v>2</v>
      </c>
      <c r="F96" s="117">
        <v>931878</v>
      </c>
      <c r="G96" s="118">
        <v>2</v>
      </c>
      <c r="H96" s="117">
        <v>931878</v>
      </c>
      <c r="I96" s="120">
        <v>2</v>
      </c>
      <c r="J96" s="117">
        <v>931878</v>
      </c>
      <c r="K96" s="120">
        <v>2</v>
      </c>
      <c r="L96" s="117">
        <v>931878</v>
      </c>
      <c r="M96" s="119">
        <v>2.34375</v>
      </c>
      <c r="N96" s="121">
        <v>5.2772251140000002</v>
      </c>
      <c r="O96" s="119">
        <f t="shared" si="16"/>
        <v>10.129108695652175</v>
      </c>
      <c r="P96" s="117">
        <v>0</v>
      </c>
      <c r="Q96" s="117">
        <v>0</v>
      </c>
    </row>
    <row r="97" spans="1:17" s="3" customFormat="1" ht="12.75" x14ac:dyDescent="0.2">
      <c r="A97" s="116" t="s">
        <v>291</v>
      </c>
      <c r="B97" s="117">
        <v>615068</v>
      </c>
      <c r="C97" s="117">
        <v>615068</v>
      </c>
      <c r="D97" s="117">
        <v>615068</v>
      </c>
      <c r="E97" s="118">
        <v>1</v>
      </c>
      <c r="F97" s="117">
        <v>615068</v>
      </c>
      <c r="G97" s="118">
        <v>1</v>
      </c>
      <c r="H97" s="117">
        <v>615068</v>
      </c>
      <c r="I97" s="120">
        <v>1</v>
      </c>
      <c r="J97" s="117">
        <v>615068</v>
      </c>
      <c r="K97" s="120">
        <v>1</v>
      </c>
      <c r="L97" s="117">
        <v>615068</v>
      </c>
      <c r="M97" s="119">
        <v>1.5326923076923078</v>
      </c>
      <c r="N97" s="121">
        <v>3.4831300839999999</v>
      </c>
      <c r="O97" s="119">
        <f t="shared" si="16"/>
        <v>6.6855217391304347</v>
      </c>
      <c r="P97" s="117">
        <v>0</v>
      </c>
      <c r="Q97" s="117">
        <v>0</v>
      </c>
    </row>
    <row r="98" spans="1:17" s="3" customFormat="1" ht="12.75" x14ac:dyDescent="0.2">
      <c r="A98" s="116" t="s">
        <v>292</v>
      </c>
      <c r="B98" s="117">
        <v>3750128</v>
      </c>
      <c r="C98" s="117">
        <v>3750128</v>
      </c>
      <c r="D98" s="117">
        <v>3750128</v>
      </c>
      <c r="E98" s="118">
        <v>1</v>
      </c>
      <c r="F98" s="117">
        <v>3750128</v>
      </c>
      <c r="G98" s="118">
        <v>1</v>
      </c>
      <c r="H98" s="117">
        <v>3750128</v>
      </c>
      <c r="I98" s="120">
        <v>1</v>
      </c>
      <c r="J98" s="117">
        <v>3750128</v>
      </c>
      <c r="K98" s="120">
        <v>1</v>
      </c>
      <c r="L98" s="117">
        <v>3750128</v>
      </c>
      <c r="M98" s="119">
        <v>15.874519230769231</v>
      </c>
      <c r="N98" s="121">
        <v>21.049468464000004</v>
      </c>
      <c r="O98" s="119">
        <f t="shared" si="16"/>
        <v>40.762260869565218</v>
      </c>
      <c r="P98" s="117">
        <v>0</v>
      </c>
      <c r="Q98" s="117">
        <v>0</v>
      </c>
    </row>
    <row r="99" spans="1:17" s="3" customFormat="1" ht="12.75" x14ac:dyDescent="0.2">
      <c r="A99" s="116" t="s">
        <v>293</v>
      </c>
      <c r="B99" s="117">
        <v>771068</v>
      </c>
      <c r="C99" s="117">
        <v>771068</v>
      </c>
      <c r="D99" s="117">
        <v>771068</v>
      </c>
      <c r="E99" s="118">
        <v>1</v>
      </c>
      <c r="F99" s="117">
        <v>771068</v>
      </c>
      <c r="G99" s="118">
        <v>1</v>
      </c>
      <c r="H99" s="117">
        <v>771068</v>
      </c>
      <c r="I99" s="120">
        <v>1</v>
      </c>
      <c r="J99" s="117">
        <v>771068</v>
      </c>
      <c r="K99" s="120">
        <v>1</v>
      </c>
      <c r="L99" s="117">
        <v>771068</v>
      </c>
      <c r="M99" s="119">
        <v>0.73653846153846159</v>
      </c>
      <c r="N99" s="121">
        <v>4.3665580840000002</v>
      </c>
      <c r="O99" s="119">
        <f t="shared" si="16"/>
        <v>8.3811739130434777</v>
      </c>
      <c r="P99" s="117">
        <v>0</v>
      </c>
      <c r="Q99" s="117">
        <v>0</v>
      </c>
    </row>
    <row r="100" spans="1:17" s="3" customFormat="1" ht="12.75" x14ac:dyDescent="0.2">
      <c r="A100" s="116" t="s">
        <v>294</v>
      </c>
      <c r="B100" s="117">
        <v>1850000</v>
      </c>
      <c r="C100" s="117">
        <v>1850000</v>
      </c>
      <c r="D100" s="117">
        <v>1822250</v>
      </c>
      <c r="E100" s="118">
        <v>1</v>
      </c>
      <c r="F100" s="117">
        <v>1850000</v>
      </c>
      <c r="G100" s="118">
        <v>1</v>
      </c>
      <c r="H100" s="117">
        <v>1850000</v>
      </c>
      <c r="I100" s="120">
        <v>1</v>
      </c>
      <c r="J100" s="117">
        <v>1850000</v>
      </c>
      <c r="K100" s="120">
        <v>0</v>
      </c>
      <c r="L100" s="117">
        <v>0</v>
      </c>
      <c r="M100" s="119">
        <v>16.159615384615385</v>
      </c>
      <c r="N100" s="121">
        <v>6.6585014999999999</v>
      </c>
      <c r="O100" s="119">
        <f t="shared" si="16"/>
        <v>19.807065217391305</v>
      </c>
      <c r="P100" s="117">
        <v>0</v>
      </c>
      <c r="Q100" s="117">
        <v>0</v>
      </c>
    </row>
    <row r="101" spans="1:17" s="3" customFormat="1" ht="12.75" x14ac:dyDescent="0.2">
      <c r="A101" s="116" t="s">
        <v>295</v>
      </c>
      <c r="B101" s="117">
        <v>801917</v>
      </c>
      <c r="C101" s="117">
        <v>801917</v>
      </c>
      <c r="D101" s="117">
        <v>801917</v>
      </c>
      <c r="E101" s="118">
        <v>1</v>
      </c>
      <c r="F101" s="117">
        <v>801917</v>
      </c>
      <c r="G101" s="118">
        <v>1</v>
      </c>
      <c r="H101" s="117">
        <v>801917</v>
      </c>
      <c r="I101" s="120">
        <v>1</v>
      </c>
      <c r="J101" s="117">
        <v>801917</v>
      </c>
      <c r="K101" s="120">
        <v>1</v>
      </c>
      <c r="L101" s="117">
        <v>801917</v>
      </c>
      <c r="M101" s="119">
        <v>1.4903846153846154</v>
      </c>
      <c r="N101" s="121">
        <v>4.541255971</v>
      </c>
      <c r="O101" s="119">
        <f t="shared" si="16"/>
        <v>8.7164891304347822</v>
      </c>
      <c r="P101" s="117">
        <v>0</v>
      </c>
      <c r="Q101" s="117">
        <v>0</v>
      </c>
    </row>
    <row r="102" spans="1:17" s="3" customFormat="1" ht="12.75" x14ac:dyDescent="0.2">
      <c r="A102" s="116" t="s">
        <v>296</v>
      </c>
      <c r="B102" s="117">
        <v>17294387</v>
      </c>
      <c r="C102" s="117">
        <v>17294387</v>
      </c>
      <c r="D102" s="117">
        <v>16172939</v>
      </c>
      <c r="E102" s="118">
        <v>2</v>
      </c>
      <c r="F102" s="117">
        <v>17294387</v>
      </c>
      <c r="G102" s="118">
        <v>2</v>
      </c>
      <c r="H102" s="117">
        <v>17294387</v>
      </c>
      <c r="I102" s="120">
        <v>2</v>
      </c>
      <c r="J102" s="117">
        <v>17294387</v>
      </c>
      <c r="K102" s="120">
        <v>1</v>
      </c>
      <c r="L102" s="117">
        <v>12294387</v>
      </c>
      <c r="M102" s="119">
        <v>26.424038461538462</v>
      </c>
      <c r="N102" s="121">
        <v>83.795342625540002</v>
      </c>
      <c r="O102" s="119">
        <f t="shared" si="16"/>
        <v>175.79281521739131</v>
      </c>
      <c r="P102" s="117">
        <v>0</v>
      </c>
      <c r="Q102" s="117">
        <v>0</v>
      </c>
    </row>
    <row r="103" spans="1:17" s="3" customFormat="1" ht="12.75" x14ac:dyDescent="0.2">
      <c r="A103" s="116" t="s">
        <v>297</v>
      </c>
      <c r="B103" s="117">
        <v>712852</v>
      </c>
      <c r="C103" s="117">
        <v>712852</v>
      </c>
      <c r="D103" s="117">
        <v>712852</v>
      </c>
      <c r="E103" s="118">
        <v>2</v>
      </c>
      <c r="F103" s="117">
        <v>705795</v>
      </c>
      <c r="G103" s="118">
        <v>2</v>
      </c>
      <c r="H103" s="117">
        <v>705795</v>
      </c>
      <c r="I103" s="120">
        <v>2</v>
      </c>
      <c r="J103" s="117">
        <v>705795</v>
      </c>
      <c r="K103" s="120">
        <v>2</v>
      </c>
      <c r="L103" s="117">
        <v>705795</v>
      </c>
      <c r="M103" s="119">
        <v>0.78028846153846154</v>
      </c>
      <c r="N103" s="121">
        <v>4.0368808760000006</v>
      </c>
      <c r="O103" s="119">
        <f t="shared" si="16"/>
        <v>7.7483913043478259</v>
      </c>
      <c r="P103" s="117">
        <v>0</v>
      </c>
      <c r="Q103" s="117">
        <v>0</v>
      </c>
    </row>
    <row r="104" spans="1:17" s="3" customFormat="1" ht="12.75" x14ac:dyDescent="0.2">
      <c r="A104" s="116" t="s">
        <v>298</v>
      </c>
      <c r="B104" s="117">
        <v>6363000</v>
      </c>
      <c r="C104" s="117">
        <v>6363000</v>
      </c>
      <c r="D104" s="117">
        <v>5854307</v>
      </c>
      <c r="E104" s="118">
        <v>1</v>
      </c>
      <c r="F104" s="117">
        <v>6300000</v>
      </c>
      <c r="G104" s="118">
        <v>1</v>
      </c>
      <c r="H104" s="117">
        <v>6300000</v>
      </c>
      <c r="I104" s="120">
        <v>1</v>
      </c>
      <c r="J104" s="117">
        <v>6300000</v>
      </c>
      <c r="K104" s="120">
        <v>0</v>
      </c>
      <c r="L104" s="117">
        <v>0</v>
      </c>
      <c r="M104" s="119">
        <v>18.102884615384614</v>
      </c>
      <c r="N104" s="121">
        <v>21.391635987539999</v>
      </c>
      <c r="O104" s="119">
        <f t="shared" si="16"/>
        <v>63.633771739130438</v>
      </c>
      <c r="P104" s="117">
        <v>0</v>
      </c>
      <c r="Q104" s="117">
        <v>0</v>
      </c>
    </row>
    <row r="105" spans="1:17" s="3" customFormat="1" ht="12.75" x14ac:dyDescent="0.2">
      <c r="A105" s="116" t="s">
        <v>299</v>
      </c>
      <c r="B105" s="117">
        <v>4693040</v>
      </c>
      <c r="C105" s="117">
        <v>4693040</v>
      </c>
      <c r="D105" s="117">
        <v>4569112</v>
      </c>
      <c r="E105" s="118">
        <v>4</v>
      </c>
      <c r="F105" s="117">
        <v>4548577</v>
      </c>
      <c r="G105" s="118">
        <v>4</v>
      </c>
      <c r="H105" s="117">
        <v>4548577</v>
      </c>
      <c r="I105" s="120">
        <v>4</v>
      </c>
      <c r="J105" s="117">
        <v>4548577</v>
      </c>
      <c r="K105" s="120">
        <v>3</v>
      </c>
      <c r="L105" s="117">
        <v>3485492</v>
      </c>
      <c r="M105" s="119">
        <v>7.0442307692307695</v>
      </c>
      <c r="N105" s="121">
        <v>23.767910544700001</v>
      </c>
      <c r="O105" s="119">
        <f t="shared" si="16"/>
        <v>49.664260869565219</v>
      </c>
      <c r="P105" s="117">
        <v>0</v>
      </c>
      <c r="Q105" s="117">
        <v>0</v>
      </c>
    </row>
    <row r="106" spans="1:17" s="3" customFormat="1" ht="12.75" x14ac:dyDescent="0.2">
      <c r="A106" s="116" t="s">
        <v>300</v>
      </c>
      <c r="B106" s="117">
        <v>4057500</v>
      </c>
      <c r="C106" s="117">
        <v>4057500</v>
      </c>
      <c r="D106" s="117">
        <v>3834823</v>
      </c>
      <c r="E106" s="118">
        <v>3</v>
      </c>
      <c r="F106" s="117">
        <v>3845902</v>
      </c>
      <c r="G106" s="118">
        <v>3</v>
      </c>
      <c r="H106" s="117">
        <v>3845902</v>
      </c>
      <c r="I106" s="120">
        <v>3</v>
      </c>
      <c r="J106" s="117">
        <v>3845902</v>
      </c>
      <c r="K106" s="120">
        <v>2</v>
      </c>
      <c r="L106" s="117">
        <v>450607</v>
      </c>
      <c r="M106" s="119">
        <v>8.0625</v>
      </c>
      <c r="N106" s="121">
        <v>21.716602309220001</v>
      </c>
      <c r="O106" s="119">
        <f t="shared" si="16"/>
        <v>41.682858695652172</v>
      </c>
      <c r="P106" s="117">
        <v>0</v>
      </c>
      <c r="Q106" s="117">
        <v>0</v>
      </c>
    </row>
    <row r="107" spans="1:17" s="3" customFormat="1" ht="12.75" x14ac:dyDescent="0.2">
      <c r="A107" s="116" t="s">
        <v>301</v>
      </c>
      <c r="B107" s="117">
        <v>2468534</v>
      </c>
      <c r="C107" s="117">
        <v>2468534</v>
      </c>
      <c r="D107" s="117">
        <v>2176151</v>
      </c>
      <c r="E107" s="118">
        <v>2</v>
      </c>
      <c r="F107" s="117">
        <v>2157732</v>
      </c>
      <c r="G107" s="118">
        <v>2</v>
      </c>
      <c r="H107" s="117">
        <v>2157732</v>
      </c>
      <c r="I107" s="120">
        <v>2</v>
      </c>
      <c r="J107" s="117">
        <v>2157732</v>
      </c>
      <c r="K107" s="120">
        <v>2</v>
      </c>
      <c r="L107" s="117">
        <v>2157732</v>
      </c>
      <c r="M107" s="119">
        <v>3.5480769230769229</v>
      </c>
      <c r="N107" s="121">
        <v>12.32354396245</v>
      </c>
      <c r="O107" s="119">
        <f t="shared" si="16"/>
        <v>23.653815217391305</v>
      </c>
      <c r="P107" s="117">
        <v>0</v>
      </c>
      <c r="Q107" s="117">
        <v>0</v>
      </c>
    </row>
    <row r="108" spans="1:17" s="3" customFormat="1" ht="12.75" x14ac:dyDescent="0.2">
      <c r="A108" s="116" t="s">
        <v>302</v>
      </c>
      <c r="B108" s="117">
        <v>10032687</v>
      </c>
      <c r="C108" s="117">
        <v>10032687</v>
      </c>
      <c r="D108" s="117">
        <v>8668794</v>
      </c>
      <c r="E108" s="118">
        <v>16</v>
      </c>
      <c r="F108" s="117">
        <v>9825370</v>
      </c>
      <c r="G108" s="118">
        <v>16</v>
      </c>
      <c r="H108" s="117">
        <v>9825370</v>
      </c>
      <c r="I108" s="120">
        <v>16</v>
      </c>
      <c r="J108" s="117">
        <v>9825370</v>
      </c>
      <c r="K108" s="120">
        <v>13</v>
      </c>
      <c r="L108" s="117">
        <v>3959231</v>
      </c>
      <c r="M108" s="119">
        <v>19.619711538461537</v>
      </c>
      <c r="N108" s="122">
        <v>41.69985257447</v>
      </c>
      <c r="O108" s="119">
        <f t="shared" si="16"/>
        <v>94.226021739130431</v>
      </c>
      <c r="P108" s="117">
        <v>0</v>
      </c>
      <c r="Q108" s="117">
        <v>0</v>
      </c>
    </row>
    <row r="109" spans="1:17" s="3" customFormat="1" ht="12.75" x14ac:dyDescent="0.2">
      <c r="A109" s="116" t="s">
        <v>303</v>
      </c>
      <c r="B109" s="117">
        <v>663758</v>
      </c>
      <c r="C109" s="117">
        <v>663758</v>
      </c>
      <c r="D109" s="117">
        <v>663758</v>
      </c>
      <c r="E109" s="118">
        <v>2</v>
      </c>
      <c r="F109" s="117">
        <v>663758</v>
      </c>
      <c r="G109" s="118">
        <v>2</v>
      </c>
      <c r="H109" s="117">
        <v>663758</v>
      </c>
      <c r="I109" s="120">
        <v>2</v>
      </c>
      <c r="J109" s="117">
        <v>663758</v>
      </c>
      <c r="K109" s="120">
        <v>2</v>
      </c>
      <c r="L109" s="117">
        <v>663758</v>
      </c>
      <c r="M109" s="119">
        <v>3.8360576923076923</v>
      </c>
      <c r="N109" s="121">
        <v>4.1830029159999995</v>
      </c>
      <c r="O109" s="119">
        <f t="shared" si="16"/>
        <v>7.2147608695652172</v>
      </c>
      <c r="P109" s="117">
        <v>0</v>
      </c>
      <c r="Q109" s="117">
        <v>0</v>
      </c>
    </row>
    <row r="110" spans="1:17" s="3" customFormat="1" ht="12.75" x14ac:dyDescent="0.2">
      <c r="A110" s="116" t="s">
        <v>304</v>
      </c>
      <c r="B110" s="117">
        <v>1280267</v>
      </c>
      <c r="C110" s="117">
        <v>1280267</v>
      </c>
      <c r="D110" s="117">
        <v>1280267</v>
      </c>
      <c r="E110" s="118">
        <v>2</v>
      </c>
      <c r="F110" s="117">
        <v>1280267</v>
      </c>
      <c r="G110" s="118">
        <v>2</v>
      </c>
      <c r="H110" s="117">
        <v>1280267</v>
      </c>
      <c r="I110" s="120">
        <v>2</v>
      </c>
      <c r="J110" s="117">
        <v>1280267</v>
      </c>
      <c r="K110" s="120">
        <v>2</v>
      </c>
      <c r="L110" s="117">
        <v>1280267</v>
      </c>
      <c r="M110" s="119">
        <v>4.1966346153846157</v>
      </c>
      <c r="N110" s="121">
        <v>5.9545218169999998</v>
      </c>
      <c r="O110" s="119">
        <f t="shared" si="16"/>
        <v>13.915945652173914</v>
      </c>
      <c r="P110" s="117">
        <v>0</v>
      </c>
      <c r="Q110" s="117">
        <v>0</v>
      </c>
    </row>
    <row r="111" spans="1:17" s="3" customFormat="1" ht="12.75" x14ac:dyDescent="0.2">
      <c r="A111" s="116" t="s">
        <v>305</v>
      </c>
      <c r="B111" s="117">
        <v>382707</v>
      </c>
      <c r="C111" s="117">
        <v>382707</v>
      </c>
      <c r="D111" s="117">
        <v>382707</v>
      </c>
      <c r="E111" s="118">
        <v>2</v>
      </c>
      <c r="F111" s="117">
        <v>382707</v>
      </c>
      <c r="G111" s="118">
        <v>2</v>
      </c>
      <c r="H111" s="117">
        <v>382707</v>
      </c>
      <c r="I111" s="120">
        <v>2</v>
      </c>
      <c r="J111" s="117">
        <v>382707</v>
      </c>
      <c r="K111" s="120">
        <v>2</v>
      </c>
      <c r="L111" s="117">
        <v>382707</v>
      </c>
      <c r="M111" s="119">
        <v>1.1129807692307692</v>
      </c>
      <c r="N111" s="121">
        <v>1.779970257</v>
      </c>
      <c r="O111" s="119">
        <f t="shared" si="16"/>
        <v>4.1598586956521739</v>
      </c>
      <c r="P111" s="117">
        <v>0</v>
      </c>
      <c r="Q111" s="117">
        <v>0</v>
      </c>
    </row>
    <row r="112" spans="1:17" s="3" customFormat="1" ht="12.75" x14ac:dyDescent="0.2">
      <c r="A112" s="116" t="s">
        <v>306</v>
      </c>
      <c r="B112" s="117">
        <v>3939317</v>
      </c>
      <c r="C112" s="117">
        <v>3939317</v>
      </c>
      <c r="D112" s="117">
        <v>3939317</v>
      </c>
      <c r="E112" s="118">
        <v>3</v>
      </c>
      <c r="F112" s="117">
        <v>3939317</v>
      </c>
      <c r="G112" s="118">
        <v>3</v>
      </c>
      <c r="H112" s="117">
        <v>3939317</v>
      </c>
      <c r="I112" s="120">
        <v>3</v>
      </c>
      <c r="J112" s="117">
        <v>3939317</v>
      </c>
      <c r="K112" s="120">
        <v>3</v>
      </c>
      <c r="L112" s="117">
        <v>3939317</v>
      </c>
      <c r="M112" s="119">
        <v>10.475480769230769</v>
      </c>
      <c r="N112" s="121">
        <v>22.308352170999999</v>
      </c>
      <c r="O112" s="119">
        <f t="shared" si="16"/>
        <v>42.81866304347826</v>
      </c>
      <c r="P112" s="117">
        <v>0</v>
      </c>
      <c r="Q112" s="117">
        <v>0</v>
      </c>
    </row>
    <row r="113" spans="1:17" s="3" customFormat="1" ht="12.75" x14ac:dyDescent="0.2">
      <c r="A113" s="116" t="s">
        <v>307</v>
      </c>
      <c r="B113" s="117">
        <v>2099172</v>
      </c>
      <c r="C113" s="117">
        <v>2099172</v>
      </c>
      <c r="D113" s="117">
        <v>2099172</v>
      </c>
      <c r="E113" s="118">
        <v>5</v>
      </c>
      <c r="F113" s="117">
        <v>2099172</v>
      </c>
      <c r="G113" s="118">
        <v>5</v>
      </c>
      <c r="H113" s="117">
        <v>2099172</v>
      </c>
      <c r="I113" s="120">
        <v>5</v>
      </c>
      <c r="J113" s="117">
        <v>2099172</v>
      </c>
      <c r="K113" s="120">
        <v>5</v>
      </c>
      <c r="L113" s="117">
        <v>2099172</v>
      </c>
      <c r="M113" s="119">
        <v>5.717307692307692</v>
      </c>
      <c r="N113" s="121">
        <v>12.589427930999999</v>
      </c>
      <c r="O113" s="119">
        <f t="shared" si="16"/>
        <v>22.817086956521738</v>
      </c>
      <c r="P113" s="117">
        <v>0</v>
      </c>
      <c r="Q113" s="117">
        <v>0</v>
      </c>
    </row>
    <row r="114" spans="1:17" s="3" customFormat="1" ht="12.75" x14ac:dyDescent="0.2">
      <c r="A114" s="116" t="s">
        <v>308</v>
      </c>
      <c r="B114" s="117">
        <v>832099</v>
      </c>
      <c r="C114" s="117">
        <v>832099</v>
      </c>
      <c r="D114" s="117">
        <v>832099</v>
      </c>
      <c r="E114" s="118">
        <v>3</v>
      </c>
      <c r="F114" s="117">
        <v>832099</v>
      </c>
      <c r="G114" s="118">
        <v>3</v>
      </c>
      <c r="H114" s="117">
        <v>832099</v>
      </c>
      <c r="I114" s="120">
        <v>3</v>
      </c>
      <c r="J114" s="117">
        <v>832099</v>
      </c>
      <c r="K114" s="120">
        <v>3</v>
      </c>
      <c r="L114" s="117">
        <v>832099</v>
      </c>
      <c r="M114" s="119">
        <v>1.9230769230769231</v>
      </c>
      <c r="N114" s="121">
        <v>6.0751547990000008</v>
      </c>
      <c r="O114" s="119">
        <f t="shared" si="16"/>
        <v>9.0445543478260877</v>
      </c>
      <c r="P114" s="117">
        <v>0</v>
      </c>
      <c r="Q114" s="117">
        <v>0</v>
      </c>
    </row>
    <row r="115" spans="1:17" s="3" customFormat="1" ht="12.75" x14ac:dyDescent="0.2">
      <c r="A115" s="116" t="s">
        <v>309</v>
      </c>
      <c r="B115" s="117">
        <v>3431098</v>
      </c>
      <c r="C115" s="117">
        <v>3431098</v>
      </c>
      <c r="D115" s="117">
        <v>3431098</v>
      </c>
      <c r="E115" s="118">
        <v>1</v>
      </c>
      <c r="F115" s="117">
        <v>3431098</v>
      </c>
      <c r="G115" s="118">
        <v>1</v>
      </c>
      <c r="H115" s="117">
        <v>3431098</v>
      </c>
      <c r="I115" s="120">
        <v>1</v>
      </c>
      <c r="J115" s="117">
        <v>3431098</v>
      </c>
      <c r="K115" s="120">
        <v>1</v>
      </c>
      <c r="L115" s="117">
        <v>3431098</v>
      </c>
      <c r="M115" s="119">
        <v>3.6057692307692308</v>
      </c>
      <c r="N115" s="121">
        <v>19.430307974000002</v>
      </c>
      <c r="O115" s="119">
        <f t="shared" si="16"/>
        <v>37.29454347826087</v>
      </c>
      <c r="P115" s="117">
        <v>0</v>
      </c>
      <c r="Q115" s="117">
        <v>0</v>
      </c>
    </row>
    <row r="116" spans="1:17" s="3" customFormat="1" ht="12.75" x14ac:dyDescent="0.2">
      <c r="A116" s="116" t="s">
        <v>310</v>
      </c>
      <c r="B116" s="117">
        <v>2722695</v>
      </c>
      <c r="C116" s="117">
        <v>2722695</v>
      </c>
      <c r="D116" s="117">
        <v>2722695</v>
      </c>
      <c r="E116" s="118">
        <v>2</v>
      </c>
      <c r="F116" s="117">
        <v>2722695</v>
      </c>
      <c r="G116" s="118">
        <v>2</v>
      </c>
      <c r="H116" s="117">
        <v>2722695</v>
      </c>
      <c r="I116" s="120">
        <v>2</v>
      </c>
      <c r="J116" s="117">
        <v>2722695</v>
      </c>
      <c r="K116" s="120">
        <v>2</v>
      </c>
      <c r="L116" s="117">
        <v>2722695</v>
      </c>
      <c r="M116" s="119">
        <v>6.078846153846154</v>
      </c>
      <c r="N116" s="121">
        <v>15.418621784999999</v>
      </c>
      <c r="O116" s="119">
        <f t="shared" si="16"/>
        <v>29.594510869565216</v>
      </c>
      <c r="P116" s="117">
        <v>0</v>
      </c>
      <c r="Q116" s="117">
        <v>0</v>
      </c>
    </row>
    <row r="117" spans="1:17" s="3" customFormat="1" ht="12.75" x14ac:dyDescent="0.2">
      <c r="A117" s="116" t="s">
        <v>311</v>
      </c>
      <c r="B117" s="117">
        <v>4892291</v>
      </c>
      <c r="C117" s="117">
        <v>4892291</v>
      </c>
      <c r="D117" s="117">
        <v>4597654</v>
      </c>
      <c r="E117" s="118">
        <v>8</v>
      </c>
      <c r="F117" s="117">
        <v>4892291</v>
      </c>
      <c r="G117" s="118">
        <v>8</v>
      </c>
      <c r="H117" s="117">
        <v>4892291</v>
      </c>
      <c r="I117" s="120">
        <v>8</v>
      </c>
      <c r="J117" s="117">
        <v>4892291</v>
      </c>
      <c r="K117" s="120">
        <v>6</v>
      </c>
      <c r="L117" s="117">
        <v>1543987</v>
      </c>
      <c r="M117" s="119">
        <v>1.2990384615384616</v>
      </c>
      <c r="N117" s="121">
        <v>27.960766567999997</v>
      </c>
      <c r="O117" s="119">
        <f t="shared" si="16"/>
        <v>49.974499999999999</v>
      </c>
      <c r="P117" s="117">
        <v>0</v>
      </c>
      <c r="Q117" s="117">
        <v>0</v>
      </c>
    </row>
    <row r="118" spans="1:17" s="3" customFormat="1" ht="12.75" x14ac:dyDescent="0.2">
      <c r="A118" s="116" t="s">
        <v>312</v>
      </c>
      <c r="B118" s="117">
        <v>556974</v>
      </c>
      <c r="C118" s="117">
        <v>556974</v>
      </c>
      <c r="D118" s="117">
        <v>556974</v>
      </c>
      <c r="E118" s="118">
        <v>4</v>
      </c>
      <c r="F118" s="117">
        <v>556974</v>
      </c>
      <c r="G118" s="118">
        <v>4</v>
      </c>
      <c r="H118" s="117">
        <v>556974</v>
      </c>
      <c r="I118" s="120">
        <v>4</v>
      </c>
      <c r="J118" s="117">
        <v>556974</v>
      </c>
      <c r="K118" s="120">
        <v>4</v>
      </c>
      <c r="L118" s="117">
        <v>556974</v>
      </c>
      <c r="M118" s="119">
        <v>1.5370192307692307</v>
      </c>
      <c r="N118" s="121">
        <v>3.1541437620000004</v>
      </c>
      <c r="O118" s="119">
        <f t="shared" si="16"/>
        <v>6.0540652173913045</v>
      </c>
      <c r="P118" s="117">
        <v>0</v>
      </c>
      <c r="Q118" s="117">
        <v>0</v>
      </c>
    </row>
    <row r="119" spans="1:17" s="3" customFormat="1" ht="12.75" x14ac:dyDescent="0.2">
      <c r="A119" s="116" t="s">
        <v>313</v>
      </c>
      <c r="B119" s="117">
        <v>346215</v>
      </c>
      <c r="C119" s="117">
        <v>346215</v>
      </c>
      <c r="D119" s="117">
        <v>346215</v>
      </c>
      <c r="E119" s="118">
        <v>2</v>
      </c>
      <c r="F119" s="117">
        <v>346215</v>
      </c>
      <c r="G119" s="118">
        <v>2</v>
      </c>
      <c r="H119" s="117">
        <v>346215</v>
      </c>
      <c r="I119" s="120">
        <v>2</v>
      </c>
      <c r="J119" s="117">
        <v>346215</v>
      </c>
      <c r="K119" s="120">
        <v>2</v>
      </c>
      <c r="L119" s="117">
        <v>346215</v>
      </c>
      <c r="M119" s="119">
        <v>1.25</v>
      </c>
      <c r="N119" s="121">
        <v>1.960615545</v>
      </c>
      <c r="O119" s="119">
        <f t="shared" si="16"/>
        <v>3.7632065217391304</v>
      </c>
      <c r="P119" s="117">
        <v>0</v>
      </c>
      <c r="Q119" s="117">
        <v>0</v>
      </c>
    </row>
    <row r="120" spans="1:17" s="3" customFormat="1" ht="12.75" x14ac:dyDescent="0.2">
      <c r="A120" s="116" t="s">
        <v>314</v>
      </c>
      <c r="B120" s="117">
        <v>3798313</v>
      </c>
      <c r="C120" s="117">
        <v>3798313</v>
      </c>
      <c r="D120" s="117">
        <v>3798313</v>
      </c>
      <c r="E120" s="118">
        <v>7</v>
      </c>
      <c r="F120" s="117">
        <v>3798313</v>
      </c>
      <c r="G120" s="118">
        <v>7</v>
      </c>
      <c r="H120" s="117">
        <v>3798313</v>
      </c>
      <c r="I120" s="120">
        <v>7</v>
      </c>
      <c r="J120" s="117">
        <v>3798313</v>
      </c>
      <c r="K120" s="120">
        <v>7</v>
      </c>
      <c r="L120" s="117">
        <v>3798313</v>
      </c>
      <c r="M120" s="119">
        <v>11.991826923076923</v>
      </c>
      <c r="N120" s="121">
        <v>21.509846519</v>
      </c>
      <c r="O120" s="119">
        <f t="shared" si="16"/>
        <v>41.286010869565217</v>
      </c>
      <c r="P120" s="117">
        <v>0</v>
      </c>
      <c r="Q120" s="117">
        <v>0</v>
      </c>
    </row>
    <row r="121" spans="1:17" s="3" customFormat="1" ht="12.75" x14ac:dyDescent="0.2">
      <c r="A121" s="116" t="s">
        <v>315</v>
      </c>
      <c r="B121" s="117">
        <v>116609</v>
      </c>
      <c r="C121" s="117">
        <v>116609</v>
      </c>
      <c r="D121" s="117">
        <v>116609</v>
      </c>
      <c r="E121" s="118">
        <v>3</v>
      </c>
      <c r="F121" s="117">
        <v>116609</v>
      </c>
      <c r="G121" s="118">
        <v>3</v>
      </c>
      <c r="H121" s="117">
        <v>116609</v>
      </c>
      <c r="I121" s="120">
        <v>3</v>
      </c>
      <c r="J121" s="117">
        <v>116609</v>
      </c>
      <c r="K121" s="120">
        <v>3</v>
      </c>
      <c r="L121" s="117">
        <v>116609</v>
      </c>
      <c r="M121" s="119">
        <v>0.3</v>
      </c>
      <c r="N121" s="121">
        <v>0.66035676700000001</v>
      </c>
      <c r="O121" s="119">
        <f t="shared" si="16"/>
        <v>1.2674891304347826</v>
      </c>
      <c r="P121" s="117">
        <v>0</v>
      </c>
      <c r="Q121" s="117">
        <v>0</v>
      </c>
    </row>
    <row r="122" spans="1:17" s="3" customFormat="1" ht="12.75" x14ac:dyDescent="0.2">
      <c r="A122" s="116" t="s">
        <v>316</v>
      </c>
      <c r="B122" s="117">
        <v>766789</v>
      </c>
      <c r="C122" s="117">
        <v>766789</v>
      </c>
      <c r="D122" s="117">
        <v>766789</v>
      </c>
      <c r="E122" s="118">
        <v>2</v>
      </c>
      <c r="F122" s="117">
        <v>766789</v>
      </c>
      <c r="G122" s="118">
        <v>2</v>
      </c>
      <c r="H122" s="117">
        <v>766789</v>
      </c>
      <c r="I122" s="120">
        <v>2</v>
      </c>
      <c r="J122" s="117">
        <v>766789</v>
      </c>
      <c r="K122" s="120">
        <v>2</v>
      </c>
      <c r="L122" s="117">
        <v>766789</v>
      </c>
      <c r="M122" s="119">
        <v>2.0028846153846156</v>
      </c>
      <c r="N122" s="121">
        <v>4.3423261070000008</v>
      </c>
      <c r="O122" s="119">
        <f t="shared" si="16"/>
        <v>8.33466304347826</v>
      </c>
      <c r="P122" s="117">
        <v>0</v>
      </c>
      <c r="Q122" s="117">
        <v>0</v>
      </c>
    </row>
    <row r="123" spans="1:17" s="3" customFormat="1" ht="12.75" x14ac:dyDescent="0.2">
      <c r="A123" s="116" t="s">
        <v>317</v>
      </c>
      <c r="B123" s="117">
        <v>329910</v>
      </c>
      <c r="C123" s="117">
        <v>329910</v>
      </c>
      <c r="D123" s="117">
        <v>329673</v>
      </c>
      <c r="E123" s="118">
        <v>1</v>
      </c>
      <c r="F123" s="117">
        <v>329314</v>
      </c>
      <c r="G123" s="118">
        <v>1</v>
      </c>
      <c r="H123" s="117">
        <v>329314</v>
      </c>
      <c r="I123" s="120">
        <v>1</v>
      </c>
      <c r="J123" s="117">
        <v>329314</v>
      </c>
      <c r="K123" s="120">
        <v>1</v>
      </c>
      <c r="L123" s="117">
        <v>329314</v>
      </c>
      <c r="M123" s="119">
        <v>0.875</v>
      </c>
      <c r="N123" s="121">
        <v>2.4069425729999998</v>
      </c>
      <c r="O123" s="119">
        <f t="shared" si="16"/>
        <v>3.5834021739130435</v>
      </c>
      <c r="P123" s="117">
        <v>0</v>
      </c>
      <c r="Q123" s="117">
        <v>0</v>
      </c>
    </row>
    <row r="124" spans="1:17" s="3" customFormat="1" ht="12.75" x14ac:dyDescent="0.2">
      <c r="A124" s="116" t="s">
        <v>318</v>
      </c>
      <c r="B124" s="117">
        <v>1200000</v>
      </c>
      <c r="C124" s="117">
        <v>1200000</v>
      </c>
      <c r="D124" s="117">
        <v>1134759</v>
      </c>
      <c r="E124" s="118">
        <v>1</v>
      </c>
      <c r="F124" s="117">
        <v>947782</v>
      </c>
      <c r="G124" s="118">
        <v>1</v>
      </c>
      <c r="H124" s="117">
        <v>947782</v>
      </c>
      <c r="I124" s="120">
        <v>1</v>
      </c>
      <c r="J124" s="117">
        <v>947782</v>
      </c>
      <c r="K124" s="120">
        <v>0</v>
      </c>
      <c r="L124" s="117">
        <v>0</v>
      </c>
      <c r="M124" s="119">
        <v>1.5091346153846155</v>
      </c>
      <c r="N124" s="121">
        <v>6.4261402170000004</v>
      </c>
      <c r="O124" s="119">
        <f t="shared" si="16"/>
        <v>12.334336956521739</v>
      </c>
      <c r="P124" s="117">
        <v>0</v>
      </c>
      <c r="Q124" s="117">
        <v>0</v>
      </c>
    </row>
    <row r="125" spans="1:17" s="3" customFormat="1" ht="12.75" x14ac:dyDescent="0.2">
      <c r="A125" s="116" t="s">
        <v>319</v>
      </c>
      <c r="B125" s="117">
        <v>2972000</v>
      </c>
      <c r="C125" s="117">
        <v>2972000</v>
      </c>
      <c r="D125" s="117">
        <v>2685549</v>
      </c>
      <c r="E125" s="118">
        <v>6</v>
      </c>
      <c r="F125" s="117">
        <v>2972000</v>
      </c>
      <c r="G125" s="118">
        <v>4</v>
      </c>
      <c r="H125" s="117">
        <v>2195471</v>
      </c>
      <c r="I125" s="120">
        <v>4</v>
      </c>
      <c r="J125" s="117">
        <v>2195471</v>
      </c>
      <c r="K125" s="120">
        <v>0</v>
      </c>
      <c r="L125" s="117">
        <v>0</v>
      </c>
      <c r="M125" s="119">
        <v>13.515865384615385</v>
      </c>
      <c r="N125" s="121">
        <v>11.624766380000001</v>
      </c>
      <c r="O125" s="119">
        <f t="shared" si="16"/>
        <v>29.190750000000001</v>
      </c>
      <c r="P125" s="117">
        <v>0</v>
      </c>
      <c r="Q125" s="117">
        <v>0</v>
      </c>
    </row>
    <row r="126" spans="1:17" s="3" customFormat="1" ht="12.75" x14ac:dyDescent="0.2">
      <c r="A126" s="116" t="s">
        <v>320</v>
      </c>
      <c r="B126" s="117">
        <v>2349490</v>
      </c>
      <c r="C126" s="117">
        <v>2349490</v>
      </c>
      <c r="D126" s="117">
        <v>2349490</v>
      </c>
      <c r="E126" s="118">
        <v>3</v>
      </c>
      <c r="F126" s="117">
        <v>2349490</v>
      </c>
      <c r="G126" s="118">
        <v>3</v>
      </c>
      <c r="H126" s="117">
        <v>2349490</v>
      </c>
      <c r="I126" s="120">
        <v>3</v>
      </c>
      <c r="J126" s="117">
        <v>2349490</v>
      </c>
      <c r="K126" s="120">
        <v>3</v>
      </c>
      <c r="L126" s="117">
        <v>2349490</v>
      </c>
      <c r="M126" s="119">
        <v>4.875</v>
      </c>
      <c r="N126" s="121">
        <v>13.187687370000001</v>
      </c>
      <c r="O126" s="119">
        <f t="shared" si="16"/>
        <v>25.537934782608694</v>
      </c>
      <c r="P126" s="117">
        <v>0</v>
      </c>
      <c r="Q126" s="117">
        <v>0</v>
      </c>
    </row>
    <row r="127" spans="1:17" s="3" customFormat="1" ht="12.75" x14ac:dyDescent="0.2">
      <c r="A127" s="116" t="s">
        <v>321</v>
      </c>
      <c r="B127" s="117">
        <v>2969778</v>
      </c>
      <c r="C127" s="117">
        <v>2969778</v>
      </c>
      <c r="D127" s="117">
        <v>2969778</v>
      </c>
      <c r="E127" s="118">
        <v>6</v>
      </c>
      <c r="F127" s="117">
        <v>2969778</v>
      </c>
      <c r="G127" s="118">
        <v>6</v>
      </c>
      <c r="H127" s="117">
        <v>2969778</v>
      </c>
      <c r="I127" s="120">
        <v>5</v>
      </c>
      <c r="J127" s="117">
        <v>2969778</v>
      </c>
      <c r="K127" s="120">
        <v>5</v>
      </c>
      <c r="L127" s="117">
        <v>2969778</v>
      </c>
      <c r="M127" s="119">
        <v>6.6158653846153843</v>
      </c>
      <c r="N127" s="121">
        <v>17.889972954000001</v>
      </c>
      <c r="O127" s="119">
        <f t="shared" si="16"/>
        <v>32.280195652173916</v>
      </c>
      <c r="P127" s="117">
        <v>0</v>
      </c>
      <c r="Q127" s="117">
        <v>0</v>
      </c>
    </row>
    <row r="128" spans="1:17" s="3" customFormat="1" ht="12.75" x14ac:dyDescent="0.2">
      <c r="A128" s="116" t="s">
        <v>322</v>
      </c>
      <c r="B128" s="117">
        <v>2806502</v>
      </c>
      <c r="C128" s="117">
        <v>2806502</v>
      </c>
      <c r="D128" s="117">
        <v>2806502</v>
      </c>
      <c r="E128" s="118">
        <v>3</v>
      </c>
      <c r="F128" s="117">
        <v>2806502</v>
      </c>
      <c r="G128" s="118">
        <v>3</v>
      </c>
      <c r="H128" s="117">
        <v>2806502</v>
      </c>
      <c r="I128" s="120">
        <v>3</v>
      </c>
      <c r="J128" s="117">
        <v>2806502</v>
      </c>
      <c r="K128" s="120">
        <v>3</v>
      </c>
      <c r="L128" s="117">
        <v>2806502</v>
      </c>
      <c r="M128" s="119">
        <v>6.4725961538461538</v>
      </c>
      <c r="N128" s="121">
        <v>15.893220826</v>
      </c>
      <c r="O128" s="119">
        <f t="shared" si="16"/>
        <v>30.505456521739131</v>
      </c>
      <c r="P128" s="117">
        <v>0</v>
      </c>
      <c r="Q128" s="117">
        <v>0</v>
      </c>
    </row>
    <row r="129" spans="1:17" s="3" customFormat="1" ht="12.75" x14ac:dyDescent="0.2">
      <c r="A129" s="116" t="s">
        <v>323</v>
      </c>
      <c r="B129" s="117">
        <v>10000000</v>
      </c>
      <c r="C129" s="117">
        <v>10000000</v>
      </c>
      <c r="D129" s="117">
        <v>807003</v>
      </c>
      <c r="E129" s="118">
        <v>1</v>
      </c>
      <c r="F129" s="117">
        <v>10000000</v>
      </c>
      <c r="G129" s="118">
        <v>1</v>
      </c>
      <c r="H129" s="117">
        <v>10000000</v>
      </c>
      <c r="I129" s="120">
        <v>1</v>
      </c>
      <c r="J129" s="117">
        <v>10000000</v>
      </c>
      <c r="K129" s="120">
        <v>0</v>
      </c>
      <c r="L129" s="117">
        <v>0</v>
      </c>
      <c r="M129" s="119">
        <v>56.684615384615384</v>
      </c>
      <c r="N129" s="121">
        <v>2.9487895101000001</v>
      </c>
      <c r="O129" s="119">
        <f t="shared" si="16"/>
        <v>8.7717717391304344</v>
      </c>
      <c r="P129" s="117">
        <v>0</v>
      </c>
      <c r="Q129" s="117">
        <v>0</v>
      </c>
    </row>
    <row r="130" spans="1:17" s="3" customFormat="1" ht="12.75" x14ac:dyDescent="0.2">
      <c r="A130" s="116" t="s">
        <v>324</v>
      </c>
      <c r="B130" s="117">
        <v>695943</v>
      </c>
      <c r="C130" s="117">
        <v>695943</v>
      </c>
      <c r="D130" s="117">
        <v>695943</v>
      </c>
      <c r="E130" s="118">
        <v>2</v>
      </c>
      <c r="F130" s="117">
        <v>695943</v>
      </c>
      <c r="G130" s="118">
        <v>2</v>
      </c>
      <c r="H130" s="117">
        <v>695943</v>
      </c>
      <c r="I130" s="120">
        <v>2</v>
      </c>
      <c r="J130" s="117">
        <v>695943</v>
      </c>
      <c r="K130" s="120">
        <v>2</v>
      </c>
      <c r="L130" s="117">
        <v>695943</v>
      </c>
      <c r="M130" s="119">
        <v>1.5317307692307693</v>
      </c>
      <c r="N130" s="121">
        <v>3.941125209</v>
      </c>
      <c r="O130" s="119">
        <f t="shared" si="16"/>
        <v>7.5645978260869562</v>
      </c>
      <c r="P130" s="117">
        <v>0</v>
      </c>
      <c r="Q130" s="117">
        <v>0</v>
      </c>
    </row>
    <row r="131" spans="1:17" s="3" customFormat="1" ht="12.75" x14ac:dyDescent="0.2">
      <c r="A131" s="116" t="s">
        <v>325</v>
      </c>
      <c r="B131" s="117">
        <v>3236363</v>
      </c>
      <c r="C131" s="117">
        <v>3236363</v>
      </c>
      <c r="D131" s="117">
        <v>3236363</v>
      </c>
      <c r="E131" s="118">
        <v>1</v>
      </c>
      <c r="F131" s="117">
        <v>3236363</v>
      </c>
      <c r="G131" s="118">
        <v>1</v>
      </c>
      <c r="H131" s="117">
        <v>3236363</v>
      </c>
      <c r="I131" s="120">
        <v>1</v>
      </c>
      <c r="J131" s="117">
        <v>3236363</v>
      </c>
      <c r="K131" s="120">
        <v>1</v>
      </c>
      <c r="L131" s="117">
        <v>3236363</v>
      </c>
      <c r="M131" s="119">
        <v>13.348557692307692</v>
      </c>
      <c r="N131" s="121">
        <v>18.327523669000001</v>
      </c>
      <c r="O131" s="119">
        <f t="shared" si="16"/>
        <v>35.177858695652176</v>
      </c>
      <c r="P131" s="117">
        <v>0</v>
      </c>
      <c r="Q131" s="117">
        <v>0</v>
      </c>
    </row>
    <row r="132" spans="1:17" s="3" customFormat="1" ht="12.75" x14ac:dyDescent="0.2">
      <c r="A132" s="116" t="s">
        <v>326</v>
      </c>
      <c r="B132" s="117">
        <v>949750</v>
      </c>
      <c r="C132" s="117">
        <v>949750</v>
      </c>
      <c r="D132" s="117">
        <v>949750</v>
      </c>
      <c r="E132" s="118">
        <v>2</v>
      </c>
      <c r="F132" s="117">
        <v>944165</v>
      </c>
      <c r="G132" s="118">
        <v>2</v>
      </c>
      <c r="H132" s="117">
        <v>944165</v>
      </c>
      <c r="I132" s="120">
        <v>2</v>
      </c>
      <c r="J132" s="117">
        <v>944165</v>
      </c>
      <c r="K132" s="120">
        <v>2</v>
      </c>
      <c r="L132" s="117">
        <v>944165</v>
      </c>
      <c r="M132" s="119">
        <v>2.3278846153846153</v>
      </c>
      <c r="N132" s="121">
        <v>4.4172872499999993</v>
      </c>
      <c r="O132" s="119">
        <f t="shared" si="16"/>
        <v>10.323369565217391</v>
      </c>
      <c r="P132" s="117">
        <v>0</v>
      </c>
      <c r="Q132" s="117">
        <v>0</v>
      </c>
    </row>
    <row r="133" spans="1:17" s="3" customFormat="1" ht="12.75" x14ac:dyDescent="0.2">
      <c r="A133" s="116" t="s">
        <v>327</v>
      </c>
      <c r="B133" s="117">
        <v>3085700</v>
      </c>
      <c r="C133" s="117">
        <v>3085700</v>
      </c>
      <c r="D133" s="117">
        <v>3085700</v>
      </c>
      <c r="E133" s="118">
        <v>4</v>
      </c>
      <c r="F133" s="117">
        <v>3085700</v>
      </c>
      <c r="G133" s="118">
        <v>4</v>
      </c>
      <c r="H133" s="117">
        <v>3085700</v>
      </c>
      <c r="I133" s="120">
        <v>4</v>
      </c>
      <c r="J133" s="117">
        <v>3085700</v>
      </c>
      <c r="K133" s="120">
        <v>1</v>
      </c>
      <c r="L133" s="117">
        <v>567700</v>
      </c>
      <c r="M133" s="119">
        <v>17.18028846153846</v>
      </c>
      <c r="N133" s="121">
        <v>13.345549699999999</v>
      </c>
      <c r="O133" s="119">
        <f t="shared" si="16"/>
        <v>33.540217391304346</v>
      </c>
      <c r="P133" s="117">
        <v>0</v>
      </c>
      <c r="Q133" s="117">
        <v>0</v>
      </c>
    </row>
    <row r="134" spans="1:17" s="3" customFormat="1" ht="12.75" x14ac:dyDescent="0.2">
      <c r="A134" s="116" t="s">
        <v>328</v>
      </c>
      <c r="B134" s="117">
        <v>583009</v>
      </c>
      <c r="C134" s="117">
        <v>583009</v>
      </c>
      <c r="D134" s="117">
        <v>583009</v>
      </c>
      <c r="E134" s="118">
        <v>1</v>
      </c>
      <c r="F134" s="117">
        <v>583009</v>
      </c>
      <c r="G134" s="118">
        <v>1</v>
      </c>
      <c r="H134" s="117">
        <v>583009</v>
      </c>
      <c r="I134" s="120">
        <v>1</v>
      </c>
      <c r="J134" s="117">
        <v>583009</v>
      </c>
      <c r="K134" s="120">
        <v>1</v>
      </c>
      <c r="L134" s="117">
        <v>583009</v>
      </c>
      <c r="M134" s="119">
        <v>2.0192307692307692</v>
      </c>
      <c r="N134" s="121">
        <v>3.3015799670000003</v>
      </c>
      <c r="O134" s="119">
        <f t="shared" si="16"/>
        <v>6.3370543478260872</v>
      </c>
      <c r="P134" s="117">
        <v>0</v>
      </c>
      <c r="Q134" s="117">
        <v>0</v>
      </c>
    </row>
    <row r="135" spans="1:17" s="3" customFormat="1" ht="12.75" x14ac:dyDescent="0.2">
      <c r="A135" s="116" t="s">
        <v>329</v>
      </c>
      <c r="B135" s="117">
        <v>796049</v>
      </c>
      <c r="C135" s="117">
        <v>796049</v>
      </c>
      <c r="D135" s="117">
        <v>796049</v>
      </c>
      <c r="E135" s="118">
        <v>2</v>
      </c>
      <c r="F135" s="117">
        <v>796049</v>
      </c>
      <c r="G135" s="118">
        <v>2</v>
      </c>
      <c r="H135" s="117">
        <v>796049</v>
      </c>
      <c r="I135" s="120">
        <v>2</v>
      </c>
      <c r="J135" s="117">
        <v>796049</v>
      </c>
      <c r="K135" s="120">
        <v>2</v>
      </c>
      <c r="L135" s="117">
        <v>796049</v>
      </c>
      <c r="M135" s="119">
        <v>1.2942307692307693</v>
      </c>
      <c r="N135" s="121">
        <v>4.5080254870000003</v>
      </c>
      <c r="O135" s="119">
        <f t="shared" si="16"/>
        <v>8.6527065217391304</v>
      </c>
      <c r="P135" s="117">
        <v>0</v>
      </c>
      <c r="Q135" s="117">
        <v>0</v>
      </c>
    </row>
    <row r="136" spans="1:17" s="3" customFormat="1" ht="12.75" x14ac:dyDescent="0.2">
      <c r="A136" s="116" t="s">
        <v>330</v>
      </c>
      <c r="B136" s="117">
        <v>355000</v>
      </c>
      <c r="C136" s="117">
        <v>355000</v>
      </c>
      <c r="D136" s="117">
        <v>270423</v>
      </c>
      <c r="E136" s="118">
        <v>3</v>
      </c>
      <c r="F136" s="117">
        <v>352760</v>
      </c>
      <c r="G136" s="118">
        <v>3</v>
      </c>
      <c r="H136" s="117">
        <v>352760</v>
      </c>
      <c r="I136" s="120">
        <v>3</v>
      </c>
      <c r="J136" s="117">
        <v>352760</v>
      </c>
      <c r="K136" s="120">
        <v>1</v>
      </c>
      <c r="L136" s="117">
        <v>1950</v>
      </c>
      <c r="M136" s="119">
        <v>0.84567307692307692</v>
      </c>
      <c r="N136" s="121">
        <v>1.2577357451500002</v>
      </c>
      <c r="O136" s="119">
        <f t="shared" si="16"/>
        <v>2.9393804347826089</v>
      </c>
      <c r="P136" s="117">
        <v>0</v>
      </c>
      <c r="Q136" s="117">
        <v>0</v>
      </c>
    </row>
    <row r="137" spans="1:17" s="3" customFormat="1" ht="12.75" x14ac:dyDescent="0.2">
      <c r="A137" s="116" t="s">
        <v>331</v>
      </c>
      <c r="B137" s="117">
        <v>1818404</v>
      </c>
      <c r="C137" s="117">
        <v>1818404</v>
      </c>
      <c r="D137" s="117">
        <v>1518403</v>
      </c>
      <c r="E137" s="118">
        <v>8</v>
      </c>
      <c r="F137" s="117">
        <v>1818404</v>
      </c>
      <c r="G137" s="118">
        <v>8</v>
      </c>
      <c r="H137" s="117">
        <v>1818404</v>
      </c>
      <c r="I137" s="120">
        <v>8</v>
      </c>
      <c r="J137" s="117">
        <v>1818404</v>
      </c>
      <c r="K137" s="120">
        <v>2</v>
      </c>
      <c r="L137" s="117">
        <v>523721</v>
      </c>
      <c r="M137" s="119">
        <v>2.7942307692307691</v>
      </c>
      <c r="N137" s="121">
        <v>8.598717831270001</v>
      </c>
      <c r="O137" s="119">
        <f t="shared" si="16"/>
        <v>16.504380434782608</v>
      </c>
      <c r="P137" s="117">
        <v>0</v>
      </c>
      <c r="Q137" s="117">
        <v>0</v>
      </c>
    </row>
    <row r="138" spans="1:17" s="3" customFormat="1" ht="12.75" x14ac:dyDescent="0.2">
      <c r="A138" s="116" t="s">
        <v>332</v>
      </c>
      <c r="B138" s="117">
        <v>1277680</v>
      </c>
      <c r="C138" s="117">
        <v>1303000</v>
      </c>
      <c r="D138" s="117">
        <v>1249367</v>
      </c>
      <c r="E138" s="118">
        <v>2</v>
      </c>
      <c r="F138" s="117">
        <v>1281001</v>
      </c>
      <c r="G138" s="118">
        <v>2</v>
      </c>
      <c r="H138" s="117">
        <v>1281001</v>
      </c>
      <c r="I138" s="120">
        <v>2</v>
      </c>
      <c r="J138" s="117">
        <v>1281001</v>
      </c>
      <c r="K138" s="120">
        <v>1</v>
      </c>
      <c r="L138" s="117">
        <v>1173438</v>
      </c>
      <c r="M138" s="119">
        <v>3.4245192307692309</v>
      </c>
      <c r="N138" s="121">
        <v>7.075165943930001</v>
      </c>
      <c r="O138" s="119">
        <f t="shared" si="16"/>
        <v>13.580076086956522</v>
      </c>
      <c r="P138" s="117">
        <v>0</v>
      </c>
      <c r="Q138" s="117">
        <v>0</v>
      </c>
    </row>
    <row r="139" spans="1:17" s="3" customFormat="1" ht="12.75" x14ac:dyDescent="0.2">
      <c r="A139" s="116" t="s">
        <v>333</v>
      </c>
      <c r="B139" s="117">
        <v>15263096</v>
      </c>
      <c r="C139" s="117">
        <v>15263096</v>
      </c>
      <c r="D139" s="117">
        <v>15113370</v>
      </c>
      <c r="E139" s="118">
        <v>24</v>
      </c>
      <c r="F139" s="117">
        <v>15213640</v>
      </c>
      <c r="G139" s="118">
        <v>24</v>
      </c>
      <c r="H139" s="117">
        <v>15213640</v>
      </c>
      <c r="I139" s="120">
        <v>24</v>
      </c>
      <c r="J139" s="117">
        <v>15213640</v>
      </c>
      <c r="K139" s="120">
        <v>24</v>
      </c>
      <c r="L139" s="117">
        <v>15113370</v>
      </c>
      <c r="M139" s="119">
        <v>22.265384615384615</v>
      </c>
      <c r="N139" s="121">
        <v>84.360835642000012</v>
      </c>
      <c r="O139" s="119">
        <f t="shared" si="16"/>
        <v>164.2757608695652</v>
      </c>
      <c r="P139" s="117">
        <v>0</v>
      </c>
      <c r="Q139" s="117">
        <v>0</v>
      </c>
    </row>
    <row r="140" spans="1:17" s="3" customFormat="1" ht="12.75" x14ac:dyDescent="0.2">
      <c r="A140" s="116" t="s">
        <v>334</v>
      </c>
      <c r="B140" s="117">
        <v>324883</v>
      </c>
      <c r="C140" s="117">
        <v>324883</v>
      </c>
      <c r="D140" s="117">
        <v>324883</v>
      </c>
      <c r="E140" s="118">
        <v>2</v>
      </c>
      <c r="F140" s="117">
        <v>324883</v>
      </c>
      <c r="G140" s="118">
        <v>2</v>
      </c>
      <c r="H140" s="117">
        <v>324883</v>
      </c>
      <c r="I140" s="120">
        <v>2</v>
      </c>
      <c r="J140" s="117">
        <v>324883</v>
      </c>
      <c r="K140" s="120">
        <v>2</v>
      </c>
      <c r="L140" s="117">
        <v>324883</v>
      </c>
      <c r="M140" s="119">
        <v>0.90192307692307694</v>
      </c>
      <c r="N140" s="121">
        <v>1.839812429</v>
      </c>
      <c r="O140" s="119">
        <f t="shared" si="16"/>
        <v>3.5313369565217392</v>
      </c>
      <c r="P140" s="117">
        <v>0</v>
      </c>
      <c r="Q140" s="117">
        <v>0</v>
      </c>
    </row>
    <row r="141" spans="1:17" s="3" customFormat="1" ht="12.75" x14ac:dyDescent="0.2">
      <c r="A141" s="116" t="s">
        <v>335</v>
      </c>
      <c r="B141" s="117">
        <v>15000000</v>
      </c>
      <c r="C141" s="117">
        <v>15000000</v>
      </c>
      <c r="D141" s="117">
        <v>15000000</v>
      </c>
      <c r="E141" s="118">
        <v>1</v>
      </c>
      <c r="F141" s="117">
        <v>15000000</v>
      </c>
      <c r="G141" s="118">
        <v>1</v>
      </c>
      <c r="H141" s="117">
        <v>15000000</v>
      </c>
      <c r="I141" s="120">
        <v>1</v>
      </c>
      <c r="J141" s="117">
        <v>15000000</v>
      </c>
      <c r="K141" s="120">
        <v>1</v>
      </c>
      <c r="L141" s="117">
        <v>15000000</v>
      </c>
      <c r="M141" s="119">
        <v>38.36057692307692</v>
      </c>
      <c r="N141" s="121">
        <v>84.945000000000007</v>
      </c>
      <c r="O141" s="119">
        <f t="shared" si="16"/>
        <v>163.04347826086956</v>
      </c>
      <c r="P141" s="117">
        <v>0</v>
      </c>
      <c r="Q141" s="117">
        <v>0</v>
      </c>
    </row>
    <row r="142" spans="1:17" s="3" customFormat="1" ht="12.75" x14ac:dyDescent="0.2">
      <c r="A142" s="116" t="s">
        <v>336</v>
      </c>
      <c r="B142" s="117">
        <v>2136139</v>
      </c>
      <c r="C142" s="117">
        <v>2136139</v>
      </c>
      <c r="D142" s="117">
        <v>2136139</v>
      </c>
      <c r="E142" s="118">
        <v>1</v>
      </c>
      <c r="F142" s="117">
        <v>2136139</v>
      </c>
      <c r="G142" s="118">
        <v>1</v>
      </c>
      <c r="H142" s="117">
        <v>2136139</v>
      </c>
      <c r="I142" s="120">
        <v>1</v>
      </c>
      <c r="J142" s="117">
        <v>2136139</v>
      </c>
      <c r="K142" s="120">
        <v>1</v>
      </c>
      <c r="L142" s="117">
        <v>2136139</v>
      </c>
      <c r="M142" s="119">
        <v>5.063942307692308</v>
      </c>
      <c r="N142" s="121">
        <v>12.096955157</v>
      </c>
      <c r="O142" s="119">
        <f t="shared" si="16"/>
        <v>23.218902173913044</v>
      </c>
      <c r="P142" s="117">
        <v>0</v>
      </c>
      <c r="Q142" s="117">
        <v>0</v>
      </c>
    </row>
    <row r="143" spans="1:17" s="3" customFormat="1" ht="12.75" x14ac:dyDescent="0.2">
      <c r="A143" s="116" t="s">
        <v>337</v>
      </c>
      <c r="B143" s="117">
        <v>2560965</v>
      </c>
      <c r="C143" s="117">
        <v>2614505</v>
      </c>
      <c r="D143" s="117">
        <v>2560965</v>
      </c>
      <c r="E143" s="118">
        <v>2</v>
      </c>
      <c r="F143" s="117">
        <v>2614505</v>
      </c>
      <c r="G143" s="118">
        <v>2</v>
      </c>
      <c r="H143" s="117">
        <v>2614505</v>
      </c>
      <c r="I143" s="120">
        <v>2</v>
      </c>
      <c r="J143" s="117">
        <v>2614505</v>
      </c>
      <c r="K143" s="120">
        <v>2</v>
      </c>
      <c r="L143" s="117">
        <v>2560965</v>
      </c>
      <c r="M143" s="119">
        <v>6.8624999999999998</v>
      </c>
      <c r="N143" s="121">
        <v>14.374696545000001</v>
      </c>
      <c r="O143" s="119">
        <f t="shared" si="16"/>
        <v>27.836576086956523</v>
      </c>
      <c r="P143" s="117">
        <v>0</v>
      </c>
      <c r="Q143" s="117">
        <v>0</v>
      </c>
    </row>
    <row r="144" spans="1:17" s="3" customFormat="1" ht="12.75" x14ac:dyDescent="0.2">
      <c r="A144" s="116" t="s">
        <v>338</v>
      </c>
      <c r="B144" s="117">
        <v>1235723</v>
      </c>
      <c r="C144" s="117">
        <v>1235723</v>
      </c>
      <c r="D144" s="117">
        <v>1098632</v>
      </c>
      <c r="E144" s="118">
        <v>2</v>
      </c>
      <c r="F144" s="117">
        <v>1227723</v>
      </c>
      <c r="G144" s="118">
        <v>2</v>
      </c>
      <c r="H144" s="117">
        <v>1227723</v>
      </c>
      <c r="I144" s="120">
        <v>2</v>
      </c>
      <c r="J144" s="117">
        <v>1227723</v>
      </c>
      <c r="K144" s="120">
        <v>2</v>
      </c>
      <c r="L144" s="117">
        <v>1227723</v>
      </c>
      <c r="M144" s="119">
        <v>0</v>
      </c>
      <c r="N144" s="121">
        <v>4.0144013279999999</v>
      </c>
      <c r="O144" s="119">
        <f t="shared" si="16"/>
        <v>11.941652173913043</v>
      </c>
      <c r="P144" s="117">
        <v>0</v>
      </c>
      <c r="Q144" s="117">
        <v>0</v>
      </c>
    </row>
    <row r="145" spans="1:17" s="3" customFormat="1" ht="12.75" x14ac:dyDescent="0.2">
      <c r="A145" s="116" t="s">
        <v>339</v>
      </c>
      <c r="B145" s="117">
        <v>733748</v>
      </c>
      <c r="C145" s="117">
        <v>735000</v>
      </c>
      <c r="D145" s="117">
        <v>733784</v>
      </c>
      <c r="E145" s="118">
        <v>21</v>
      </c>
      <c r="F145" s="117">
        <v>730248</v>
      </c>
      <c r="G145" s="118">
        <v>21</v>
      </c>
      <c r="H145" s="117">
        <v>730248</v>
      </c>
      <c r="I145" s="120">
        <v>21</v>
      </c>
      <c r="J145" s="117">
        <v>730248</v>
      </c>
      <c r="K145" s="120">
        <v>21</v>
      </c>
      <c r="L145" s="117">
        <v>730248</v>
      </c>
      <c r="M145" s="119">
        <v>2.1605769230769232</v>
      </c>
      <c r="N145" s="121">
        <v>2.6812467359999999</v>
      </c>
      <c r="O145" s="119">
        <f t="shared" si="16"/>
        <v>7.9759130434782612</v>
      </c>
      <c r="P145" s="117">
        <v>0</v>
      </c>
      <c r="Q145" s="117">
        <v>0</v>
      </c>
    </row>
    <row r="146" spans="1:17" s="3" customFormat="1" ht="12.75" x14ac:dyDescent="0.2">
      <c r="A146" s="116" t="s">
        <v>340</v>
      </c>
      <c r="B146" s="117">
        <v>2601184</v>
      </c>
      <c r="C146" s="117">
        <v>2601184</v>
      </c>
      <c r="D146" s="117">
        <v>2601184</v>
      </c>
      <c r="E146" s="118">
        <v>2</v>
      </c>
      <c r="F146" s="117">
        <v>2601184</v>
      </c>
      <c r="G146" s="118">
        <v>2</v>
      </c>
      <c r="H146" s="117">
        <v>2601184</v>
      </c>
      <c r="I146" s="120">
        <v>2</v>
      </c>
      <c r="J146" s="117">
        <v>2601184</v>
      </c>
      <c r="K146" s="120">
        <v>2</v>
      </c>
      <c r="L146" s="117">
        <v>2601184</v>
      </c>
      <c r="M146" s="119">
        <v>6.5206730769230772</v>
      </c>
      <c r="N146" s="121">
        <v>14.730504992</v>
      </c>
      <c r="O146" s="119">
        <f t="shared" ref="O146:O209" si="17">D146/92000</f>
        <v>28.273739130434784</v>
      </c>
      <c r="P146" s="117">
        <v>0</v>
      </c>
      <c r="Q146" s="117">
        <v>0</v>
      </c>
    </row>
    <row r="147" spans="1:17" s="3" customFormat="1" ht="12.75" x14ac:dyDescent="0.2">
      <c r="A147" s="116" t="s">
        <v>341</v>
      </c>
      <c r="B147" s="117">
        <v>15000000</v>
      </c>
      <c r="C147" s="117">
        <v>15000000</v>
      </c>
      <c r="D147" s="117">
        <v>12003957</v>
      </c>
      <c r="E147" s="118">
        <v>7</v>
      </c>
      <c r="F147" s="117">
        <v>15000000</v>
      </c>
      <c r="G147" s="118">
        <v>7</v>
      </c>
      <c r="H147" s="117">
        <v>15000000</v>
      </c>
      <c r="I147" s="120">
        <v>7</v>
      </c>
      <c r="J147" s="117">
        <v>15000000</v>
      </c>
      <c r="K147" s="120">
        <v>0</v>
      </c>
      <c r="L147" s="117">
        <v>0</v>
      </c>
      <c r="M147" s="119">
        <v>21.30528846153846</v>
      </c>
      <c r="N147" s="121">
        <v>43.862458878000005</v>
      </c>
      <c r="O147" s="119">
        <f t="shared" si="17"/>
        <v>130.47779347826088</v>
      </c>
      <c r="P147" s="117">
        <v>0</v>
      </c>
      <c r="Q147" s="117">
        <v>0</v>
      </c>
    </row>
    <row r="148" spans="1:17" s="3" customFormat="1" ht="12.75" x14ac:dyDescent="0.2">
      <c r="A148" s="116" t="s">
        <v>342</v>
      </c>
      <c r="B148" s="117">
        <v>1939000</v>
      </c>
      <c r="C148" s="117">
        <v>1929394</v>
      </c>
      <c r="D148" s="117">
        <v>1929394</v>
      </c>
      <c r="E148" s="118">
        <v>1</v>
      </c>
      <c r="F148" s="117">
        <v>1929394</v>
      </c>
      <c r="G148" s="118">
        <v>1</v>
      </c>
      <c r="H148" s="117">
        <v>1929394</v>
      </c>
      <c r="I148" s="120">
        <v>1</v>
      </c>
      <c r="J148" s="117">
        <v>1929394</v>
      </c>
      <c r="K148" s="120">
        <v>1</v>
      </c>
      <c r="L148" s="117">
        <v>1929394</v>
      </c>
      <c r="M148" s="119">
        <v>3.6721153846153847</v>
      </c>
      <c r="N148" s="121">
        <v>8.973611494</v>
      </c>
      <c r="O148" s="119">
        <f t="shared" si="17"/>
        <v>20.971673913043478</v>
      </c>
      <c r="P148" s="117">
        <v>0</v>
      </c>
      <c r="Q148" s="117">
        <v>0</v>
      </c>
    </row>
    <row r="149" spans="1:17" s="3" customFormat="1" ht="12.75" x14ac:dyDescent="0.2">
      <c r="A149" s="116" t="s">
        <v>343</v>
      </c>
      <c r="B149" s="117">
        <v>666966</v>
      </c>
      <c r="C149" s="117">
        <v>666966</v>
      </c>
      <c r="D149" s="117">
        <v>666966</v>
      </c>
      <c r="E149" s="118">
        <v>1</v>
      </c>
      <c r="F149" s="117">
        <v>666570</v>
      </c>
      <c r="G149" s="118">
        <v>1</v>
      </c>
      <c r="H149" s="117">
        <v>666570</v>
      </c>
      <c r="I149" s="120">
        <v>1</v>
      </c>
      <c r="J149" s="117">
        <v>666570</v>
      </c>
      <c r="K149" s="120">
        <v>1</v>
      </c>
      <c r="L149" s="117">
        <v>666570</v>
      </c>
      <c r="M149" s="119">
        <v>0.70432692307692313</v>
      </c>
      <c r="N149" s="121">
        <v>4.8695187659999997</v>
      </c>
      <c r="O149" s="119">
        <f t="shared" si="17"/>
        <v>7.2496304347826088</v>
      </c>
      <c r="P149" s="117">
        <v>0</v>
      </c>
      <c r="Q149" s="117">
        <v>0</v>
      </c>
    </row>
    <row r="150" spans="1:17" s="3" customFormat="1" ht="12.75" x14ac:dyDescent="0.2">
      <c r="A150" s="116" t="s">
        <v>344</v>
      </c>
      <c r="B150" s="117">
        <v>200000</v>
      </c>
      <c r="C150" s="117">
        <v>200000</v>
      </c>
      <c r="D150" s="117">
        <v>200000</v>
      </c>
      <c r="E150" s="118">
        <v>2</v>
      </c>
      <c r="F150" s="117">
        <v>198500</v>
      </c>
      <c r="G150" s="118">
        <v>2</v>
      </c>
      <c r="H150" s="117">
        <v>198500</v>
      </c>
      <c r="I150" s="120">
        <v>2</v>
      </c>
      <c r="J150" s="117">
        <v>198500</v>
      </c>
      <c r="K150" s="120">
        <v>2</v>
      </c>
      <c r="L150" s="117">
        <v>198500</v>
      </c>
      <c r="M150" s="119">
        <v>0.60432692307692304</v>
      </c>
      <c r="N150" s="121">
        <v>0.73080000000000001</v>
      </c>
      <c r="O150" s="119">
        <f t="shared" si="17"/>
        <v>2.1739130434782608</v>
      </c>
      <c r="P150" s="117">
        <v>0</v>
      </c>
      <c r="Q150" s="117">
        <v>0</v>
      </c>
    </row>
    <row r="151" spans="1:17" s="3" customFormat="1" ht="12.75" x14ac:dyDescent="0.2">
      <c r="A151" s="116" t="s">
        <v>345</v>
      </c>
      <c r="B151" s="117">
        <v>15000000</v>
      </c>
      <c r="C151" s="117">
        <v>15000000</v>
      </c>
      <c r="D151" s="117">
        <v>15000000</v>
      </c>
      <c r="E151" s="118">
        <v>1</v>
      </c>
      <c r="F151" s="117">
        <v>15000000</v>
      </c>
      <c r="G151" s="118">
        <v>1</v>
      </c>
      <c r="H151" s="117">
        <v>15000000</v>
      </c>
      <c r="I151" s="120">
        <v>1</v>
      </c>
      <c r="J151" s="117">
        <v>15000000</v>
      </c>
      <c r="K151" s="120">
        <v>0</v>
      </c>
      <c r="L151" s="117">
        <v>0</v>
      </c>
      <c r="M151" s="119">
        <v>21.395192307692309</v>
      </c>
      <c r="N151" s="121">
        <v>84.945000000000007</v>
      </c>
      <c r="O151" s="119">
        <f t="shared" si="17"/>
        <v>163.04347826086956</v>
      </c>
      <c r="P151" s="117">
        <v>0</v>
      </c>
      <c r="Q151" s="117">
        <v>0</v>
      </c>
    </row>
    <row r="152" spans="1:17" s="3" customFormat="1" ht="12.75" x14ac:dyDescent="0.2">
      <c r="A152" s="116" t="s">
        <v>346</v>
      </c>
      <c r="B152" s="117">
        <v>504762</v>
      </c>
      <c r="C152" s="117">
        <v>504762</v>
      </c>
      <c r="D152" s="117">
        <v>504762</v>
      </c>
      <c r="E152" s="118">
        <v>2</v>
      </c>
      <c r="F152" s="117">
        <v>504762</v>
      </c>
      <c r="G152" s="118">
        <v>2</v>
      </c>
      <c r="H152" s="117">
        <v>504762</v>
      </c>
      <c r="I152" s="120">
        <v>2</v>
      </c>
      <c r="J152" s="117">
        <v>504762</v>
      </c>
      <c r="K152" s="120">
        <v>2</v>
      </c>
      <c r="L152" s="117">
        <v>504762</v>
      </c>
      <c r="M152" s="119">
        <v>1.3120192307692307</v>
      </c>
      <c r="N152" s="121">
        <v>2.8584672060000003</v>
      </c>
      <c r="O152" s="119">
        <f t="shared" si="17"/>
        <v>5.4865434782608693</v>
      </c>
      <c r="P152" s="117">
        <v>0</v>
      </c>
      <c r="Q152" s="117">
        <v>0</v>
      </c>
    </row>
    <row r="153" spans="1:17" s="3" customFormat="1" ht="12.75" x14ac:dyDescent="0.2">
      <c r="A153" s="116" t="s">
        <v>347</v>
      </c>
      <c r="B153" s="117">
        <v>4047436</v>
      </c>
      <c r="C153" s="117">
        <v>4047436</v>
      </c>
      <c r="D153" s="117">
        <v>4047436</v>
      </c>
      <c r="E153" s="118">
        <v>4</v>
      </c>
      <c r="F153" s="117">
        <v>4047436</v>
      </c>
      <c r="G153" s="118">
        <v>4</v>
      </c>
      <c r="H153" s="117">
        <v>4047436</v>
      </c>
      <c r="I153" s="120">
        <v>4</v>
      </c>
      <c r="J153" s="117">
        <v>4047436</v>
      </c>
      <c r="K153" s="120">
        <v>4</v>
      </c>
      <c r="L153" s="117">
        <v>4047436</v>
      </c>
      <c r="M153" s="119">
        <v>5.7836538461538458</v>
      </c>
      <c r="N153" s="121">
        <v>22.920630068000001</v>
      </c>
      <c r="O153" s="119">
        <f t="shared" si="17"/>
        <v>43.993869565217395</v>
      </c>
      <c r="P153" s="117">
        <v>0</v>
      </c>
      <c r="Q153" s="117">
        <v>0</v>
      </c>
    </row>
    <row r="154" spans="1:17" s="3" customFormat="1" ht="12.75" x14ac:dyDescent="0.2">
      <c r="A154" s="116" t="s">
        <v>348</v>
      </c>
      <c r="B154" s="117">
        <v>3290904</v>
      </c>
      <c r="C154" s="117">
        <v>3290904</v>
      </c>
      <c r="D154" s="117">
        <v>3052840</v>
      </c>
      <c r="E154" s="118">
        <v>4</v>
      </c>
      <c r="F154" s="117">
        <v>3290904</v>
      </c>
      <c r="G154" s="118">
        <v>4</v>
      </c>
      <c r="H154" s="117">
        <v>3290904</v>
      </c>
      <c r="I154" s="120">
        <v>4</v>
      </c>
      <c r="J154" s="117">
        <v>3290904</v>
      </c>
      <c r="K154" s="120">
        <v>0</v>
      </c>
      <c r="L154" s="117">
        <v>0</v>
      </c>
      <c r="M154" s="119">
        <v>9.2831730769230774</v>
      </c>
      <c r="N154" s="121">
        <v>17.150571580830004</v>
      </c>
      <c r="O154" s="119">
        <f t="shared" si="17"/>
        <v>33.183043478260871</v>
      </c>
      <c r="P154" s="117">
        <v>0</v>
      </c>
      <c r="Q154" s="117">
        <v>0</v>
      </c>
    </row>
    <row r="155" spans="1:17" s="3" customFormat="1" ht="12.75" x14ac:dyDescent="0.2">
      <c r="A155" s="116" t="s">
        <v>349</v>
      </c>
      <c r="B155" s="117">
        <v>245937</v>
      </c>
      <c r="C155" s="117">
        <v>245937</v>
      </c>
      <c r="D155" s="117">
        <v>245937</v>
      </c>
      <c r="E155" s="118">
        <v>2</v>
      </c>
      <c r="F155" s="117">
        <v>245937</v>
      </c>
      <c r="G155" s="118">
        <v>2</v>
      </c>
      <c r="H155" s="117">
        <v>245937</v>
      </c>
      <c r="I155" s="120">
        <v>2</v>
      </c>
      <c r="J155" s="117">
        <v>245937</v>
      </c>
      <c r="K155" s="120">
        <v>2</v>
      </c>
      <c r="L155" s="117">
        <v>245937</v>
      </c>
      <c r="M155" s="119">
        <v>0.36057692307692307</v>
      </c>
      <c r="N155" s="121">
        <v>1.392741231</v>
      </c>
      <c r="O155" s="119">
        <f t="shared" si="17"/>
        <v>2.673228260869565</v>
      </c>
      <c r="P155" s="117">
        <v>0</v>
      </c>
      <c r="Q155" s="117">
        <v>0</v>
      </c>
    </row>
    <row r="156" spans="1:17" s="3" customFormat="1" ht="12.75" x14ac:dyDescent="0.2">
      <c r="A156" s="116" t="s">
        <v>350</v>
      </c>
      <c r="B156" s="117">
        <v>5329578</v>
      </c>
      <c r="C156" s="117">
        <v>5329578</v>
      </c>
      <c r="D156" s="117">
        <v>5027100</v>
      </c>
      <c r="E156" s="118">
        <v>7</v>
      </c>
      <c r="F156" s="117">
        <v>5329578</v>
      </c>
      <c r="G156" s="118">
        <v>7</v>
      </c>
      <c r="H156" s="117">
        <v>5329578</v>
      </c>
      <c r="I156" s="120">
        <v>7</v>
      </c>
      <c r="J156" s="117">
        <v>5329578</v>
      </c>
      <c r="K156" s="120">
        <v>0</v>
      </c>
      <c r="L156" s="117">
        <v>0</v>
      </c>
      <c r="M156" s="119">
        <v>16.550961538461539</v>
      </c>
      <c r="N156" s="121">
        <v>18.369024276960001</v>
      </c>
      <c r="O156" s="119">
        <f t="shared" si="17"/>
        <v>54.642391304347825</v>
      </c>
      <c r="P156" s="117">
        <v>0</v>
      </c>
      <c r="Q156" s="117">
        <v>0</v>
      </c>
    </row>
    <row r="157" spans="1:17" s="3" customFormat="1" ht="12.75" x14ac:dyDescent="0.2">
      <c r="A157" s="116" t="s">
        <v>351</v>
      </c>
      <c r="B157" s="117">
        <v>1128449</v>
      </c>
      <c r="C157" s="117">
        <v>1128449</v>
      </c>
      <c r="D157" s="117">
        <v>1128449</v>
      </c>
      <c r="E157" s="118">
        <v>3</v>
      </c>
      <c r="F157" s="117">
        <v>1128449</v>
      </c>
      <c r="G157" s="118">
        <v>3</v>
      </c>
      <c r="H157" s="117">
        <v>1128449</v>
      </c>
      <c r="I157" s="120">
        <v>3</v>
      </c>
      <c r="J157" s="117">
        <v>1128449</v>
      </c>
      <c r="K157" s="120">
        <v>3</v>
      </c>
      <c r="L157" s="117">
        <v>1128449</v>
      </c>
      <c r="M157" s="119">
        <v>2.8504807692307694</v>
      </c>
      <c r="N157" s="121">
        <v>6.3904066870000005</v>
      </c>
      <c r="O157" s="119">
        <f t="shared" si="17"/>
        <v>12.265750000000001</v>
      </c>
      <c r="P157" s="117">
        <v>0</v>
      </c>
      <c r="Q157" s="117">
        <v>0</v>
      </c>
    </row>
    <row r="158" spans="1:17" s="3" customFormat="1" ht="12.75" x14ac:dyDescent="0.2">
      <c r="A158" s="116" t="s">
        <v>352</v>
      </c>
      <c r="B158" s="117">
        <v>727519</v>
      </c>
      <c r="C158" s="117">
        <v>727519</v>
      </c>
      <c r="D158" s="117">
        <v>727519</v>
      </c>
      <c r="E158" s="118">
        <v>4</v>
      </c>
      <c r="F158" s="117">
        <v>727519</v>
      </c>
      <c r="G158" s="118">
        <v>4</v>
      </c>
      <c r="H158" s="117">
        <v>727519</v>
      </c>
      <c r="I158" s="120">
        <v>4</v>
      </c>
      <c r="J158" s="117">
        <v>727519</v>
      </c>
      <c r="K158" s="120">
        <v>4</v>
      </c>
      <c r="L158" s="117">
        <v>727519</v>
      </c>
      <c r="M158" s="119">
        <v>1.726923076923077</v>
      </c>
      <c r="N158" s="121">
        <v>4.1199400970000006</v>
      </c>
      <c r="O158" s="119">
        <f t="shared" si="17"/>
        <v>7.9078152173913043</v>
      </c>
      <c r="P158" s="117">
        <v>0</v>
      </c>
      <c r="Q158" s="117">
        <v>0</v>
      </c>
    </row>
    <row r="159" spans="1:17" s="3" customFormat="1" ht="12.75" x14ac:dyDescent="0.2">
      <c r="A159" s="116" t="s">
        <v>353</v>
      </c>
      <c r="B159" s="117">
        <v>777721</v>
      </c>
      <c r="C159" s="117">
        <v>777721</v>
      </c>
      <c r="D159" s="117">
        <v>777721</v>
      </c>
      <c r="E159" s="118">
        <v>8</v>
      </c>
      <c r="F159" s="117">
        <v>775721</v>
      </c>
      <c r="G159" s="118">
        <v>8</v>
      </c>
      <c r="H159" s="117">
        <v>775721</v>
      </c>
      <c r="I159" s="120">
        <v>8</v>
      </c>
      <c r="J159" s="117">
        <v>775721</v>
      </c>
      <c r="K159" s="120">
        <v>8</v>
      </c>
      <c r="L159" s="117">
        <v>775721</v>
      </c>
      <c r="M159" s="119">
        <v>0.24759615384615385</v>
      </c>
      <c r="N159" s="121">
        <v>2.8417925340000001</v>
      </c>
      <c r="O159" s="119">
        <f t="shared" si="17"/>
        <v>8.4534891304347823</v>
      </c>
      <c r="P159" s="117">
        <v>0</v>
      </c>
      <c r="Q159" s="117">
        <v>0</v>
      </c>
    </row>
    <row r="160" spans="1:17" s="3" customFormat="1" ht="12.75" x14ac:dyDescent="0.2">
      <c r="A160" s="116" t="s">
        <v>354</v>
      </c>
      <c r="B160" s="117">
        <v>1155937</v>
      </c>
      <c r="C160" s="117">
        <v>1155937</v>
      </c>
      <c r="D160" s="117">
        <v>1155937</v>
      </c>
      <c r="E160" s="118">
        <v>2</v>
      </c>
      <c r="F160" s="117">
        <v>1154431</v>
      </c>
      <c r="G160" s="118">
        <v>2</v>
      </c>
      <c r="H160" s="117">
        <v>1154431</v>
      </c>
      <c r="I160" s="120">
        <v>2</v>
      </c>
      <c r="J160" s="117">
        <v>1154431</v>
      </c>
      <c r="K160" s="120">
        <v>2</v>
      </c>
      <c r="L160" s="117">
        <v>1154431</v>
      </c>
      <c r="M160" s="119">
        <v>1.6985576923076924</v>
      </c>
      <c r="N160" s="121">
        <v>6.546071231</v>
      </c>
      <c r="O160" s="119">
        <f t="shared" si="17"/>
        <v>12.564532608695652</v>
      </c>
      <c r="P160" s="117">
        <v>0</v>
      </c>
      <c r="Q160" s="117">
        <v>0</v>
      </c>
    </row>
    <row r="161" spans="1:17" s="3" customFormat="1" ht="12.75" x14ac:dyDescent="0.2">
      <c r="A161" s="116" t="s">
        <v>355</v>
      </c>
      <c r="B161" s="117">
        <v>907610</v>
      </c>
      <c r="C161" s="117">
        <v>907610</v>
      </c>
      <c r="D161" s="117">
        <v>907610</v>
      </c>
      <c r="E161" s="118">
        <v>1</v>
      </c>
      <c r="F161" s="117">
        <v>907610</v>
      </c>
      <c r="G161" s="118">
        <v>1</v>
      </c>
      <c r="H161" s="117">
        <v>907610</v>
      </c>
      <c r="I161" s="120">
        <v>1</v>
      </c>
      <c r="J161" s="117">
        <v>907610</v>
      </c>
      <c r="K161" s="120">
        <v>1</v>
      </c>
      <c r="L161" s="117">
        <v>907610</v>
      </c>
      <c r="M161" s="119">
        <v>1.6610576923076923</v>
      </c>
      <c r="N161" s="121">
        <v>5.1397954300000004</v>
      </c>
      <c r="O161" s="119">
        <f t="shared" si="17"/>
        <v>9.8653260869565216</v>
      </c>
      <c r="P161" s="117">
        <v>0</v>
      </c>
      <c r="Q161" s="117">
        <v>0</v>
      </c>
    </row>
    <row r="162" spans="1:17" s="3" customFormat="1" ht="12.75" x14ac:dyDescent="0.2">
      <c r="A162" s="116" t="s">
        <v>356</v>
      </c>
      <c r="B162" s="117">
        <v>2419657</v>
      </c>
      <c r="C162" s="117">
        <v>2419657</v>
      </c>
      <c r="D162" s="117">
        <v>2419657</v>
      </c>
      <c r="E162" s="118">
        <v>1</v>
      </c>
      <c r="F162" s="117">
        <v>2419657</v>
      </c>
      <c r="G162" s="118">
        <v>1</v>
      </c>
      <c r="H162" s="117">
        <v>2419657</v>
      </c>
      <c r="I162" s="120">
        <v>1</v>
      </c>
      <c r="J162" s="117">
        <v>2419657</v>
      </c>
      <c r="K162" s="120">
        <v>1</v>
      </c>
      <c r="L162" s="117">
        <v>2419657</v>
      </c>
      <c r="M162" s="119">
        <v>8.7317307692307686</v>
      </c>
      <c r="N162" s="121">
        <v>13.581534741</v>
      </c>
      <c r="O162" s="119">
        <f t="shared" si="17"/>
        <v>26.300619565217392</v>
      </c>
      <c r="P162" s="117">
        <v>0</v>
      </c>
      <c r="Q162" s="117">
        <v>0</v>
      </c>
    </row>
    <row r="163" spans="1:17" s="3" customFormat="1" ht="12.75" x14ac:dyDescent="0.2">
      <c r="A163" s="116" t="s">
        <v>357</v>
      </c>
      <c r="B163" s="117">
        <v>7000000</v>
      </c>
      <c r="C163" s="117">
        <v>7000000</v>
      </c>
      <c r="D163" s="117">
        <v>6212041</v>
      </c>
      <c r="E163" s="118">
        <v>1</v>
      </c>
      <c r="F163" s="117">
        <v>7000000</v>
      </c>
      <c r="G163" s="118">
        <v>1</v>
      </c>
      <c r="H163" s="117">
        <v>7000000</v>
      </c>
      <c r="I163" s="120">
        <v>1</v>
      </c>
      <c r="J163" s="117">
        <v>7000000</v>
      </c>
      <c r="K163" s="120">
        <v>0</v>
      </c>
      <c r="L163" s="117">
        <v>0</v>
      </c>
      <c r="M163" s="119">
        <v>15.409615384615385</v>
      </c>
      <c r="N163" s="121">
        <v>35.178788183000002</v>
      </c>
      <c r="O163" s="119">
        <f t="shared" si="17"/>
        <v>67.52218478260869</v>
      </c>
      <c r="P163" s="117">
        <v>0</v>
      </c>
      <c r="Q163" s="117">
        <v>0</v>
      </c>
    </row>
    <row r="164" spans="1:17" s="3" customFormat="1" ht="12.75" x14ac:dyDescent="0.2">
      <c r="A164" s="116" t="s">
        <v>358</v>
      </c>
      <c r="B164" s="117">
        <v>14282026</v>
      </c>
      <c r="C164" s="117">
        <v>14074756</v>
      </c>
      <c r="D164" s="117">
        <v>14074756</v>
      </c>
      <c r="E164" s="118">
        <v>2</v>
      </c>
      <c r="F164" s="117">
        <v>14074756</v>
      </c>
      <c r="G164" s="118">
        <v>2</v>
      </c>
      <c r="H164" s="117">
        <v>14074756</v>
      </c>
      <c r="I164" s="120">
        <v>2</v>
      </c>
      <c r="J164" s="117">
        <v>14074756</v>
      </c>
      <c r="K164" s="120">
        <v>2</v>
      </c>
      <c r="L164" s="117">
        <v>14074756</v>
      </c>
      <c r="M164" s="119">
        <v>42.120673076923076</v>
      </c>
      <c r="N164" s="121">
        <v>79.001605428000005</v>
      </c>
      <c r="O164" s="119">
        <f t="shared" si="17"/>
        <v>152.98647826086957</v>
      </c>
      <c r="P164" s="117">
        <v>0</v>
      </c>
      <c r="Q164" s="117">
        <v>0</v>
      </c>
    </row>
    <row r="165" spans="1:17" s="3" customFormat="1" ht="12.75" x14ac:dyDescent="0.2">
      <c r="A165" s="116" t="s">
        <v>359</v>
      </c>
      <c r="B165" s="117">
        <v>3792650</v>
      </c>
      <c r="C165" s="117">
        <v>3792650</v>
      </c>
      <c r="D165" s="117">
        <v>3792650</v>
      </c>
      <c r="E165" s="118">
        <v>6</v>
      </c>
      <c r="F165" s="117">
        <v>3792650</v>
      </c>
      <c r="G165" s="118">
        <v>6</v>
      </c>
      <c r="H165" s="117">
        <v>3792650</v>
      </c>
      <c r="I165" s="120">
        <v>6</v>
      </c>
      <c r="J165" s="117">
        <v>3792650</v>
      </c>
      <c r="K165" s="120">
        <v>6</v>
      </c>
      <c r="L165" s="117">
        <v>3792650</v>
      </c>
      <c r="M165" s="119">
        <v>7.883173076923077</v>
      </c>
      <c r="N165" s="121">
        <v>21.477776949999999</v>
      </c>
      <c r="O165" s="119">
        <f t="shared" si="17"/>
        <v>41.224456521739128</v>
      </c>
      <c r="P165" s="117">
        <v>0</v>
      </c>
      <c r="Q165" s="117">
        <v>0</v>
      </c>
    </row>
    <row r="166" spans="1:17" s="3" customFormat="1" ht="12.75" x14ac:dyDescent="0.2">
      <c r="A166" s="116" t="s">
        <v>360</v>
      </c>
      <c r="B166" s="117">
        <v>5173937</v>
      </c>
      <c r="C166" s="117">
        <v>5173937</v>
      </c>
      <c r="D166" s="117">
        <v>5173937</v>
      </c>
      <c r="E166" s="118">
        <v>8</v>
      </c>
      <c r="F166" s="117">
        <v>5173937</v>
      </c>
      <c r="G166" s="118">
        <v>8</v>
      </c>
      <c r="H166" s="117">
        <v>5173937</v>
      </c>
      <c r="I166" s="120">
        <v>8</v>
      </c>
      <c r="J166" s="117">
        <v>5173937</v>
      </c>
      <c r="K166" s="120">
        <v>8</v>
      </c>
      <c r="L166" s="117">
        <v>5173937</v>
      </c>
      <c r="M166" s="119">
        <v>9.001442307692308</v>
      </c>
      <c r="N166" s="121">
        <v>29.213206081000003</v>
      </c>
      <c r="O166" s="119">
        <f t="shared" si="17"/>
        <v>56.238445652173915</v>
      </c>
      <c r="P166" s="117">
        <v>0</v>
      </c>
      <c r="Q166" s="117">
        <v>0</v>
      </c>
    </row>
    <row r="167" spans="1:17" s="3" customFormat="1" ht="12.75" x14ac:dyDescent="0.2">
      <c r="A167" s="116" t="s">
        <v>361</v>
      </c>
      <c r="B167" s="117">
        <v>5000000</v>
      </c>
      <c r="C167" s="117">
        <v>5000000</v>
      </c>
      <c r="D167" s="117">
        <v>5000000</v>
      </c>
      <c r="E167" s="118">
        <v>2</v>
      </c>
      <c r="F167" s="117">
        <v>5000000</v>
      </c>
      <c r="G167" s="118">
        <v>2</v>
      </c>
      <c r="H167" s="117">
        <v>5000000</v>
      </c>
      <c r="I167" s="120">
        <v>2</v>
      </c>
      <c r="J167" s="117">
        <v>5000000</v>
      </c>
      <c r="K167" s="120">
        <v>0</v>
      </c>
      <c r="L167" s="117">
        <v>0</v>
      </c>
      <c r="M167" s="119">
        <v>7.8610576923076927</v>
      </c>
      <c r="N167" s="121">
        <v>28.315000000000001</v>
      </c>
      <c r="O167" s="119">
        <f t="shared" si="17"/>
        <v>54.347826086956523</v>
      </c>
      <c r="P167" s="117">
        <v>0</v>
      </c>
      <c r="Q167" s="117">
        <v>0</v>
      </c>
    </row>
    <row r="168" spans="1:17" s="3" customFormat="1" ht="12.75" x14ac:dyDescent="0.2">
      <c r="A168" s="116" t="s">
        <v>362</v>
      </c>
      <c r="B168" s="117">
        <v>2223051</v>
      </c>
      <c r="C168" s="117">
        <v>2223051</v>
      </c>
      <c r="D168" s="117">
        <v>2223051</v>
      </c>
      <c r="E168" s="118">
        <v>2</v>
      </c>
      <c r="F168" s="117">
        <v>2223051</v>
      </c>
      <c r="G168" s="118">
        <v>2</v>
      </c>
      <c r="H168" s="117">
        <v>2223051</v>
      </c>
      <c r="I168" s="120">
        <v>2</v>
      </c>
      <c r="J168" s="117">
        <v>2223051</v>
      </c>
      <c r="K168" s="120">
        <v>2</v>
      </c>
      <c r="L168" s="117">
        <v>2223051</v>
      </c>
      <c r="M168" s="119">
        <v>5.7048076923076927</v>
      </c>
      <c r="N168" s="121">
        <v>12.589137813000001</v>
      </c>
      <c r="O168" s="119">
        <f t="shared" si="17"/>
        <v>24.163597826086956</v>
      </c>
      <c r="P168" s="117">
        <v>0</v>
      </c>
      <c r="Q168" s="117">
        <v>0</v>
      </c>
    </row>
    <row r="169" spans="1:17" s="3" customFormat="1" ht="12.75" x14ac:dyDescent="0.2">
      <c r="A169" s="116" t="s">
        <v>363</v>
      </c>
      <c r="B169" s="117">
        <v>3953155</v>
      </c>
      <c r="C169" s="117">
        <v>3953155</v>
      </c>
      <c r="D169" s="117">
        <v>3953155</v>
      </c>
      <c r="E169" s="118">
        <v>2</v>
      </c>
      <c r="F169" s="117">
        <v>3953155</v>
      </c>
      <c r="G169" s="118">
        <v>2</v>
      </c>
      <c r="H169" s="117">
        <v>3953155</v>
      </c>
      <c r="I169" s="120">
        <v>2</v>
      </c>
      <c r="J169" s="117">
        <v>3953155</v>
      </c>
      <c r="K169" s="120">
        <v>2</v>
      </c>
      <c r="L169" s="117">
        <v>3953155</v>
      </c>
      <c r="M169" s="119">
        <v>3.7076923076923078</v>
      </c>
      <c r="N169" s="121">
        <v>22.386716765000003</v>
      </c>
      <c r="O169" s="119">
        <f t="shared" si="17"/>
        <v>42.96907608695652</v>
      </c>
      <c r="P169" s="117">
        <v>0</v>
      </c>
      <c r="Q169" s="117">
        <v>0</v>
      </c>
    </row>
    <row r="170" spans="1:17" s="3" customFormat="1" ht="12.75" x14ac:dyDescent="0.2">
      <c r="A170" s="116" t="s">
        <v>364</v>
      </c>
      <c r="B170" s="117">
        <v>1212346</v>
      </c>
      <c r="C170" s="117">
        <v>1212346</v>
      </c>
      <c r="D170" s="117">
        <v>1212346</v>
      </c>
      <c r="E170" s="118">
        <v>2</v>
      </c>
      <c r="F170" s="117">
        <v>1212346</v>
      </c>
      <c r="G170" s="118">
        <v>2</v>
      </c>
      <c r="H170" s="117">
        <v>1212346</v>
      </c>
      <c r="I170" s="120">
        <v>2</v>
      </c>
      <c r="J170" s="117">
        <v>1212346</v>
      </c>
      <c r="K170" s="120">
        <v>2</v>
      </c>
      <c r="L170" s="117">
        <v>1212346</v>
      </c>
      <c r="M170" s="119">
        <v>1.9394230769230769</v>
      </c>
      <c r="N170" s="121">
        <v>6.8655153979999994</v>
      </c>
      <c r="O170" s="119">
        <f t="shared" si="17"/>
        <v>13.177673913043478</v>
      </c>
      <c r="P170" s="117">
        <v>0</v>
      </c>
      <c r="Q170" s="117">
        <v>0</v>
      </c>
    </row>
    <row r="171" spans="1:17" s="3" customFormat="1" ht="12.75" x14ac:dyDescent="0.2">
      <c r="A171" s="116" t="s">
        <v>365</v>
      </c>
      <c r="B171" s="117">
        <v>780952</v>
      </c>
      <c r="C171" s="117">
        <v>780952</v>
      </c>
      <c r="D171" s="117">
        <v>780952</v>
      </c>
      <c r="E171" s="118">
        <v>3</v>
      </c>
      <c r="F171" s="117">
        <v>780952</v>
      </c>
      <c r="G171" s="118">
        <v>3</v>
      </c>
      <c r="H171" s="117">
        <v>780952</v>
      </c>
      <c r="I171" s="120">
        <v>3</v>
      </c>
      <c r="J171" s="117">
        <v>780952</v>
      </c>
      <c r="K171" s="120">
        <v>3</v>
      </c>
      <c r="L171" s="117">
        <v>780952</v>
      </c>
      <c r="M171" s="119">
        <v>1.1240384615384615</v>
      </c>
      <c r="N171" s="121">
        <v>4.4225311759999997</v>
      </c>
      <c r="O171" s="119">
        <f t="shared" si="17"/>
        <v>8.4886086956521734</v>
      </c>
      <c r="P171" s="117">
        <v>0</v>
      </c>
      <c r="Q171" s="117">
        <v>0</v>
      </c>
    </row>
    <row r="172" spans="1:17" s="3" customFormat="1" ht="12.75" x14ac:dyDescent="0.2">
      <c r="A172" s="116" t="s">
        <v>366</v>
      </c>
      <c r="B172" s="117">
        <v>1695928</v>
      </c>
      <c r="C172" s="117">
        <v>1695928</v>
      </c>
      <c r="D172" s="117">
        <v>1695928</v>
      </c>
      <c r="E172" s="118">
        <v>2</v>
      </c>
      <c r="F172" s="117">
        <v>1695928</v>
      </c>
      <c r="G172" s="118">
        <v>2</v>
      </c>
      <c r="H172" s="117">
        <v>1695928</v>
      </c>
      <c r="I172" s="120">
        <v>2</v>
      </c>
      <c r="J172" s="117">
        <v>1695928</v>
      </c>
      <c r="K172" s="120">
        <v>2</v>
      </c>
      <c r="L172" s="117">
        <v>1695928</v>
      </c>
      <c r="M172" s="119">
        <v>8.1538461538461533</v>
      </c>
      <c r="N172" s="121">
        <v>6.1969209120000004</v>
      </c>
      <c r="O172" s="119">
        <f t="shared" si="17"/>
        <v>18.434000000000001</v>
      </c>
      <c r="P172" s="117">
        <v>0</v>
      </c>
      <c r="Q172" s="117">
        <v>0</v>
      </c>
    </row>
    <row r="173" spans="1:17" s="3" customFormat="1" ht="12.75" x14ac:dyDescent="0.2">
      <c r="A173" s="116" t="s">
        <v>367</v>
      </c>
      <c r="B173" s="117">
        <v>1811658</v>
      </c>
      <c r="C173" s="117">
        <v>1811658</v>
      </c>
      <c r="D173" s="117">
        <v>1811658</v>
      </c>
      <c r="E173" s="118">
        <v>2</v>
      </c>
      <c r="F173" s="117">
        <v>1811658</v>
      </c>
      <c r="G173" s="118">
        <v>2</v>
      </c>
      <c r="H173" s="117">
        <v>1811658</v>
      </c>
      <c r="I173" s="120">
        <v>2</v>
      </c>
      <c r="J173" s="117">
        <v>1811658</v>
      </c>
      <c r="K173" s="120">
        <v>2</v>
      </c>
      <c r="L173" s="117">
        <v>1811658</v>
      </c>
      <c r="M173" s="119">
        <v>3.0408653846153846</v>
      </c>
      <c r="N173" s="121">
        <v>10.259419254000001</v>
      </c>
      <c r="O173" s="119">
        <f t="shared" si="17"/>
        <v>19.691934782608694</v>
      </c>
      <c r="P173" s="117">
        <v>0</v>
      </c>
      <c r="Q173" s="117">
        <v>0</v>
      </c>
    </row>
    <row r="174" spans="1:17" s="3" customFormat="1" ht="12.75" x14ac:dyDescent="0.2">
      <c r="A174" s="116" t="s">
        <v>368</v>
      </c>
      <c r="B174" s="117">
        <v>2009429</v>
      </c>
      <c r="C174" s="117">
        <v>2009429</v>
      </c>
      <c r="D174" s="117">
        <v>1952728</v>
      </c>
      <c r="E174" s="118">
        <v>2</v>
      </c>
      <c r="F174" s="117">
        <v>2009429</v>
      </c>
      <c r="G174" s="118">
        <v>2</v>
      </c>
      <c r="H174" s="117">
        <v>2009429</v>
      </c>
      <c r="I174" s="120">
        <v>2</v>
      </c>
      <c r="J174" s="117">
        <v>2009429</v>
      </c>
      <c r="K174" s="120">
        <v>0</v>
      </c>
      <c r="L174" s="117">
        <v>0</v>
      </c>
      <c r="M174" s="119">
        <v>9.342307692307692</v>
      </c>
      <c r="N174" s="121">
        <v>7.1352681120000003</v>
      </c>
      <c r="O174" s="119">
        <f t="shared" si="17"/>
        <v>21.225304347826086</v>
      </c>
      <c r="P174" s="117">
        <v>0</v>
      </c>
      <c r="Q174" s="117">
        <v>0</v>
      </c>
    </row>
    <row r="175" spans="1:17" s="3" customFormat="1" ht="12.75" x14ac:dyDescent="0.2">
      <c r="A175" s="116" t="s">
        <v>369</v>
      </c>
      <c r="B175" s="117">
        <v>569354</v>
      </c>
      <c r="C175" s="117">
        <v>569354</v>
      </c>
      <c r="D175" s="117">
        <v>569354</v>
      </c>
      <c r="E175" s="118">
        <v>14</v>
      </c>
      <c r="F175" s="117">
        <v>555354</v>
      </c>
      <c r="G175" s="118">
        <v>14</v>
      </c>
      <c r="H175" s="117">
        <v>555354</v>
      </c>
      <c r="I175" s="120">
        <v>14</v>
      </c>
      <c r="J175" s="117">
        <v>555354</v>
      </c>
      <c r="K175" s="120">
        <v>14</v>
      </c>
      <c r="L175" s="117">
        <v>555354</v>
      </c>
      <c r="M175" s="119">
        <v>2.6298076923076925</v>
      </c>
      <c r="N175" s="121">
        <v>2.0804195160000001</v>
      </c>
      <c r="O175" s="119">
        <f t="shared" si="17"/>
        <v>6.1886304347826089</v>
      </c>
      <c r="P175" s="117">
        <v>0</v>
      </c>
      <c r="Q175" s="117">
        <v>0</v>
      </c>
    </row>
    <row r="176" spans="1:17" s="3" customFormat="1" ht="12.75" x14ac:dyDescent="0.2">
      <c r="A176" s="116" t="s">
        <v>370</v>
      </c>
      <c r="B176" s="117">
        <v>625008</v>
      </c>
      <c r="C176" s="117">
        <v>625008</v>
      </c>
      <c r="D176" s="117">
        <v>625008</v>
      </c>
      <c r="E176" s="118">
        <v>3</v>
      </c>
      <c r="F176" s="117">
        <v>625008</v>
      </c>
      <c r="G176" s="118">
        <v>3</v>
      </c>
      <c r="H176" s="117">
        <v>625008</v>
      </c>
      <c r="I176" s="120">
        <v>3</v>
      </c>
      <c r="J176" s="117">
        <v>625008</v>
      </c>
      <c r="K176" s="120">
        <v>3</v>
      </c>
      <c r="L176" s="117">
        <v>625008</v>
      </c>
      <c r="M176" s="119">
        <v>2.4076923076923076</v>
      </c>
      <c r="N176" s="121">
        <v>2.9069122080000001</v>
      </c>
      <c r="O176" s="119">
        <f t="shared" si="17"/>
        <v>6.7935652173913041</v>
      </c>
      <c r="P176" s="117">
        <v>0</v>
      </c>
      <c r="Q176" s="117">
        <v>0</v>
      </c>
    </row>
    <row r="177" spans="1:17" s="3" customFormat="1" ht="12.75" x14ac:dyDescent="0.2">
      <c r="A177" s="116" t="s">
        <v>371</v>
      </c>
      <c r="B177" s="117">
        <v>1038579</v>
      </c>
      <c r="C177" s="117">
        <v>1038579</v>
      </c>
      <c r="D177" s="117">
        <v>1038579</v>
      </c>
      <c r="E177" s="118">
        <v>2</v>
      </c>
      <c r="F177" s="117">
        <v>1038579</v>
      </c>
      <c r="G177" s="118">
        <v>2</v>
      </c>
      <c r="H177" s="117">
        <v>1038579</v>
      </c>
      <c r="I177" s="120">
        <v>2</v>
      </c>
      <c r="J177" s="117">
        <v>1038579</v>
      </c>
      <c r="K177" s="120">
        <v>2</v>
      </c>
      <c r="L177" s="117">
        <v>1038579</v>
      </c>
      <c r="M177" s="119">
        <v>1.6278846153846154</v>
      </c>
      <c r="N177" s="121">
        <v>5.8814728770000002</v>
      </c>
      <c r="O177" s="119">
        <f t="shared" si="17"/>
        <v>11.288902173913044</v>
      </c>
      <c r="P177" s="117">
        <v>0</v>
      </c>
      <c r="Q177" s="117">
        <v>0</v>
      </c>
    </row>
    <row r="178" spans="1:17" s="3" customFormat="1" ht="12.75" x14ac:dyDescent="0.2">
      <c r="A178" s="116" t="s">
        <v>372</v>
      </c>
      <c r="B178" s="117">
        <v>1660338</v>
      </c>
      <c r="C178" s="117">
        <v>1660338</v>
      </c>
      <c r="D178" s="117">
        <v>1660338</v>
      </c>
      <c r="E178" s="118">
        <v>2</v>
      </c>
      <c r="F178" s="117">
        <v>1660338</v>
      </c>
      <c r="G178" s="118">
        <v>2</v>
      </c>
      <c r="H178" s="117">
        <v>1660338</v>
      </c>
      <c r="I178" s="120">
        <v>2</v>
      </c>
      <c r="J178" s="117">
        <v>1660338</v>
      </c>
      <c r="K178" s="120">
        <v>2</v>
      </c>
      <c r="L178" s="117">
        <v>1660338</v>
      </c>
      <c r="M178" s="119">
        <v>4.9759615384615383</v>
      </c>
      <c r="N178" s="121">
        <v>9.4024940940000015</v>
      </c>
      <c r="O178" s="119">
        <f t="shared" si="17"/>
        <v>18.047152173913044</v>
      </c>
      <c r="P178" s="117">
        <v>0</v>
      </c>
      <c r="Q178" s="117">
        <v>0</v>
      </c>
    </row>
    <row r="179" spans="1:17" s="3" customFormat="1" ht="12.75" x14ac:dyDescent="0.2">
      <c r="A179" s="116" t="s">
        <v>373</v>
      </c>
      <c r="B179" s="117">
        <v>1249718</v>
      </c>
      <c r="C179" s="117">
        <v>1249718</v>
      </c>
      <c r="D179" s="117">
        <v>1249718</v>
      </c>
      <c r="E179" s="118">
        <v>2</v>
      </c>
      <c r="F179" s="117">
        <v>1249718</v>
      </c>
      <c r="G179" s="118">
        <v>2</v>
      </c>
      <c r="H179" s="117">
        <v>1249718</v>
      </c>
      <c r="I179" s="120">
        <v>2</v>
      </c>
      <c r="J179" s="117">
        <v>1249718</v>
      </c>
      <c r="K179" s="120">
        <v>2</v>
      </c>
      <c r="L179" s="117">
        <v>1249718</v>
      </c>
      <c r="M179" s="119">
        <v>2.297596153846154</v>
      </c>
      <c r="N179" s="121">
        <v>7.0771530340000011</v>
      </c>
      <c r="O179" s="119">
        <f t="shared" si="17"/>
        <v>13.583891304347826</v>
      </c>
      <c r="P179" s="117">
        <v>0</v>
      </c>
      <c r="Q179" s="117">
        <v>0</v>
      </c>
    </row>
    <row r="180" spans="1:17" s="3" customFormat="1" ht="12.75" x14ac:dyDescent="0.2">
      <c r="A180" s="116" t="s">
        <v>374</v>
      </c>
      <c r="B180" s="117">
        <v>2650000</v>
      </c>
      <c r="C180" s="117">
        <v>2650000</v>
      </c>
      <c r="D180" s="117">
        <v>2650000</v>
      </c>
      <c r="E180" s="118">
        <v>1</v>
      </c>
      <c r="F180" s="117">
        <v>2650000</v>
      </c>
      <c r="G180" s="118">
        <v>1</v>
      </c>
      <c r="H180" s="117">
        <v>2650000</v>
      </c>
      <c r="I180" s="120">
        <v>1</v>
      </c>
      <c r="J180" s="117">
        <v>2650000</v>
      </c>
      <c r="K180" s="120">
        <v>1</v>
      </c>
      <c r="L180" s="117">
        <v>2650000</v>
      </c>
      <c r="M180" s="119">
        <v>4.6798076923076923</v>
      </c>
      <c r="N180" s="121">
        <v>15.00695</v>
      </c>
      <c r="O180" s="119">
        <f t="shared" si="17"/>
        <v>28.804347826086957</v>
      </c>
      <c r="P180" s="117">
        <v>0</v>
      </c>
      <c r="Q180" s="117">
        <v>0</v>
      </c>
    </row>
    <row r="181" spans="1:17" s="3" customFormat="1" ht="12.75" x14ac:dyDescent="0.2">
      <c r="A181" s="116" t="s">
        <v>375</v>
      </c>
      <c r="B181" s="117">
        <v>949589</v>
      </c>
      <c r="C181" s="117">
        <v>949589</v>
      </c>
      <c r="D181" s="117">
        <v>949589</v>
      </c>
      <c r="E181" s="118">
        <v>3</v>
      </c>
      <c r="F181" s="117">
        <v>949589</v>
      </c>
      <c r="G181" s="118">
        <v>3</v>
      </c>
      <c r="H181" s="117">
        <v>949589</v>
      </c>
      <c r="I181" s="120">
        <v>3</v>
      </c>
      <c r="J181" s="117">
        <v>949589</v>
      </c>
      <c r="K181" s="120">
        <v>3</v>
      </c>
      <c r="L181" s="117">
        <v>949589</v>
      </c>
      <c r="M181" s="119">
        <v>2.4927884615384617</v>
      </c>
      <c r="N181" s="121">
        <v>4.416538439</v>
      </c>
      <c r="O181" s="119">
        <f t="shared" si="17"/>
        <v>10.321619565217391</v>
      </c>
      <c r="P181" s="117">
        <v>0</v>
      </c>
      <c r="Q181" s="117">
        <v>0</v>
      </c>
    </row>
    <row r="182" spans="1:17" s="3" customFormat="1" ht="12.75" x14ac:dyDescent="0.2">
      <c r="A182" s="116" t="s">
        <v>376</v>
      </c>
      <c r="B182" s="117">
        <v>7785598</v>
      </c>
      <c r="C182" s="117">
        <v>7785598</v>
      </c>
      <c r="D182" s="117">
        <v>7113281</v>
      </c>
      <c r="E182" s="118">
        <v>3</v>
      </c>
      <c r="F182" s="117">
        <v>7785598</v>
      </c>
      <c r="G182" s="118">
        <v>3</v>
      </c>
      <c r="H182" s="117">
        <v>7785598</v>
      </c>
      <c r="I182" s="120">
        <v>3</v>
      </c>
      <c r="J182" s="117">
        <v>7785598</v>
      </c>
      <c r="K182" s="120">
        <v>0</v>
      </c>
      <c r="L182" s="117">
        <v>0</v>
      </c>
      <c r="M182" s="119">
        <v>33.496153846153845</v>
      </c>
      <c r="N182" s="121">
        <v>25.991928773999998</v>
      </c>
      <c r="O182" s="119">
        <f t="shared" si="17"/>
        <v>77.318271739130438</v>
      </c>
      <c r="P182" s="117">
        <v>0</v>
      </c>
      <c r="Q182" s="117">
        <v>0</v>
      </c>
    </row>
    <row r="183" spans="1:17" s="3" customFormat="1" ht="12.75" x14ac:dyDescent="0.2">
      <c r="A183" s="116" t="s">
        <v>377</v>
      </c>
      <c r="B183" s="117">
        <v>5595500</v>
      </c>
      <c r="C183" s="117">
        <v>5595500</v>
      </c>
      <c r="D183" s="117">
        <v>5474648</v>
      </c>
      <c r="E183" s="118">
        <v>4</v>
      </c>
      <c r="F183" s="117">
        <v>5595500</v>
      </c>
      <c r="G183" s="118">
        <v>4</v>
      </c>
      <c r="H183" s="117">
        <v>5595500</v>
      </c>
      <c r="I183" s="120">
        <v>4</v>
      </c>
      <c r="J183" s="117">
        <v>5595500</v>
      </c>
      <c r="K183" s="120">
        <v>4</v>
      </c>
      <c r="L183" s="117">
        <v>5474648</v>
      </c>
      <c r="M183" s="119">
        <v>4.0442307692307695</v>
      </c>
      <c r="N183" s="121">
        <v>23.236995481699999</v>
      </c>
      <c r="O183" s="119">
        <f t="shared" si="17"/>
        <v>59.507043478260869</v>
      </c>
      <c r="P183" s="117">
        <v>0</v>
      </c>
      <c r="Q183" s="117">
        <v>0</v>
      </c>
    </row>
    <row r="184" spans="1:17" s="3" customFormat="1" ht="12.75" x14ac:dyDescent="0.2">
      <c r="A184" s="116" t="s">
        <v>378</v>
      </c>
      <c r="B184" s="117">
        <v>7900120</v>
      </c>
      <c r="C184" s="117">
        <v>7900120</v>
      </c>
      <c r="D184" s="117">
        <v>6594600</v>
      </c>
      <c r="E184" s="118">
        <v>1</v>
      </c>
      <c r="F184" s="117">
        <v>7643367</v>
      </c>
      <c r="G184" s="118">
        <v>1</v>
      </c>
      <c r="H184" s="117">
        <v>7643367</v>
      </c>
      <c r="I184" s="120">
        <v>1</v>
      </c>
      <c r="J184" s="117">
        <v>7643367</v>
      </c>
      <c r="K184" s="120">
        <v>0</v>
      </c>
      <c r="L184" s="117">
        <v>0</v>
      </c>
      <c r="M184" s="119">
        <v>25.092788461538461</v>
      </c>
      <c r="N184" s="121">
        <v>24.096668399999999</v>
      </c>
      <c r="O184" s="119">
        <f t="shared" si="17"/>
        <v>71.6804347826087</v>
      </c>
      <c r="P184" s="117">
        <v>0</v>
      </c>
      <c r="Q184" s="117">
        <v>0</v>
      </c>
    </row>
    <row r="185" spans="1:17" s="3" customFormat="1" ht="12.75" x14ac:dyDescent="0.2">
      <c r="A185" s="116" t="s">
        <v>379</v>
      </c>
      <c r="B185" s="117">
        <v>6129065</v>
      </c>
      <c r="C185" s="117">
        <v>6129065</v>
      </c>
      <c r="D185" s="117">
        <v>5940403</v>
      </c>
      <c r="E185" s="118">
        <v>2</v>
      </c>
      <c r="F185" s="117">
        <v>6129065</v>
      </c>
      <c r="G185" s="118">
        <v>2</v>
      </c>
      <c r="H185" s="117">
        <v>6129065</v>
      </c>
      <c r="I185" s="120">
        <v>2</v>
      </c>
      <c r="J185" s="117">
        <v>6129065</v>
      </c>
      <c r="K185" s="120">
        <v>0</v>
      </c>
      <c r="L185" s="117">
        <v>0</v>
      </c>
      <c r="M185" s="119">
        <v>15.725480769230769</v>
      </c>
      <c r="N185" s="121">
        <v>27.628814352999996</v>
      </c>
      <c r="O185" s="119">
        <f t="shared" si="17"/>
        <v>64.569597826086962</v>
      </c>
      <c r="P185" s="117">
        <v>0</v>
      </c>
      <c r="Q185" s="117">
        <v>0</v>
      </c>
    </row>
    <row r="186" spans="1:17" s="3" customFormat="1" ht="12.75" x14ac:dyDescent="0.2">
      <c r="A186" s="116" t="s">
        <v>380</v>
      </c>
      <c r="B186" s="117">
        <v>4459615</v>
      </c>
      <c r="C186" s="117">
        <v>4459615</v>
      </c>
      <c r="D186" s="117">
        <v>4408666</v>
      </c>
      <c r="E186" s="118">
        <v>5</v>
      </c>
      <c r="F186" s="117">
        <v>4459615</v>
      </c>
      <c r="G186" s="118">
        <v>5</v>
      </c>
      <c r="H186" s="117">
        <v>4459615</v>
      </c>
      <c r="I186" s="120">
        <v>5</v>
      </c>
      <c r="J186" s="117">
        <v>4459615</v>
      </c>
      <c r="K186" s="120">
        <v>0</v>
      </c>
      <c r="L186" s="117">
        <v>0</v>
      </c>
      <c r="M186" s="119">
        <v>10.910096153846155</v>
      </c>
      <c r="N186" s="121">
        <v>16.109265564000001</v>
      </c>
      <c r="O186" s="119">
        <f t="shared" si="17"/>
        <v>47.920282608695651</v>
      </c>
      <c r="P186" s="117">
        <v>0</v>
      </c>
      <c r="Q186" s="117">
        <v>0</v>
      </c>
    </row>
    <row r="187" spans="1:17" s="3" customFormat="1" ht="12.75" x14ac:dyDescent="0.2">
      <c r="A187" s="116" t="s">
        <v>381</v>
      </c>
      <c r="B187" s="117">
        <v>1365117</v>
      </c>
      <c r="C187" s="117">
        <v>1365117</v>
      </c>
      <c r="D187" s="117">
        <v>1365117</v>
      </c>
      <c r="E187" s="118">
        <v>2</v>
      </c>
      <c r="F187" s="117">
        <v>1365117</v>
      </c>
      <c r="G187" s="118">
        <v>2</v>
      </c>
      <c r="H187" s="117">
        <v>1365117</v>
      </c>
      <c r="I187" s="120">
        <v>2</v>
      </c>
      <c r="J187" s="117">
        <v>1365117</v>
      </c>
      <c r="K187" s="120">
        <v>2</v>
      </c>
      <c r="L187" s="117">
        <v>1365117</v>
      </c>
      <c r="M187" s="119">
        <v>2.7951923076923078</v>
      </c>
      <c r="N187" s="121">
        <v>7.7306575710000001</v>
      </c>
      <c r="O187" s="119">
        <f t="shared" si="17"/>
        <v>14.838228260869565</v>
      </c>
      <c r="P187" s="117">
        <v>0</v>
      </c>
      <c r="Q187" s="117">
        <v>0</v>
      </c>
    </row>
    <row r="188" spans="1:17" s="3" customFormat="1" ht="12.75" x14ac:dyDescent="0.2">
      <c r="A188" s="116" t="s">
        <v>382</v>
      </c>
      <c r="B188" s="117">
        <v>1016464</v>
      </c>
      <c r="C188" s="117">
        <v>1016464</v>
      </c>
      <c r="D188" s="117">
        <v>1016464</v>
      </c>
      <c r="E188" s="118">
        <v>5</v>
      </c>
      <c r="F188" s="117">
        <v>1016464</v>
      </c>
      <c r="G188" s="118">
        <v>5</v>
      </c>
      <c r="H188" s="117">
        <v>1016464</v>
      </c>
      <c r="I188" s="120">
        <v>5</v>
      </c>
      <c r="J188" s="117">
        <v>1016464</v>
      </c>
      <c r="K188" s="120">
        <v>5</v>
      </c>
      <c r="L188" s="117">
        <v>1016464</v>
      </c>
      <c r="M188" s="119">
        <v>1.7475961538461537</v>
      </c>
      <c r="N188" s="121">
        <v>5.7562356320000001</v>
      </c>
      <c r="O188" s="119">
        <f t="shared" si="17"/>
        <v>11.048521739130434</v>
      </c>
      <c r="P188" s="117">
        <v>0</v>
      </c>
      <c r="Q188" s="117">
        <v>0</v>
      </c>
    </row>
    <row r="189" spans="1:17" s="3" customFormat="1" ht="12.75" x14ac:dyDescent="0.2">
      <c r="A189" s="116" t="s">
        <v>383</v>
      </c>
      <c r="B189" s="117">
        <v>4173796</v>
      </c>
      <c r="C189" s="117">
        <v>4173796</v>
      </c>
      <c r="D189" s="117">
        <v>4173796</v>
      </c>
      <c r="E189" s="118">
        <v>2</v>
      </c>
      <c r="F189" s="117">
        <v>4173796</v>
      </c>
      <c r="G189" s="118">
        <v>2</v>
      </c>
      <c r="H189" s="117">
        <v>4173796</v>
      </c>
      <c r="I189" s="120">
        <v>2</v>
      </c>
      <c r="J189" s="117">
        <v>4173796</v>
      </c>
      <c r="K189" s="120">
        <v>2</v>
      </c>
      <c r="L189" s="117">
        <v>4173796</v>
      </c>
      <c r="M189" s="119">
        <v>5.5778846153846153</v>
      </c>
      <c r="N189" s="121">
        <v>23.636206748000003</v>
      </c>
      <c r="O189" s="119">
        <f t="shared" si="17"/>
        <v>45.367347826086956</v>
      </c>
      <c r="P189" s="117">
        <v>0</v>
      </c>
      <c r="Q189" s="117">
        <v>0</v>
      </c>
    </row>
    <row r="190" spans="1:17" s="3" customFormat="1" ht="12.75" x14ac:dyDescent="0.2">
      <c r="A190" s="116" t="s">
        <v>384</v>
      </c>
      <c r="B190" s="117">
        <v>2063754</v>
      </c>
      <c r="C190" s="117">
        <v>2063754</v>
      </c>
      <c r="D190" s="117">
        <v>2059068</v>
      </c>
      <c r="E190" s="118">
        <v>1</v>
      </c>
      <c r="F190" s="117">
        <v>2059068</v>
      </c>
      <c r="G190" s="118">
        <v>1</v>
      </c>
      <c r="H190" s="117">
        <v>2059068</v>
      </c>
      <c r="I190" s="120">
        <v>1</v>
      </c>
      <c r="J190" s="117">
        <v>2059068</v>
      </c>
      <c r="K190" s="120">
        <v>1</v>
      </c>
      <c r="L190" s="117">
        <v>2059068</v>
      </c>
      <c r="M190" s="119">
        <v>3.7850961538461538</v>
      </c>
      <c r="N190" s="121">
        <v>11.660502084000001</v>
      </c>
      <c r="O190" s="119">
        <f t="shared" si="17"/>
        <v>22.381173913043479</v>
      </c>
      <c r="P190" s="117">
        <v>0</v>
      </c>
      <c r="Q190" s="117">
        <v>0</v>
      </c>
    </row>
    <row r="191" spans="1:17" s="3" customFormat="1" ht="12.75" x14ac:dyDescent="0.2">
      <c r="A191" s="116" t="s">
        <v>385</v>
      </c>
      <c r="B191" s="117">
        <v>13465849</v>
      </c>
      <c r="C191" s="117">
        <v>13465849</v>
      </c>
      <c r="D191" s="117">
        <v>13465849</v>
      </c>
      <c r="E191" s="118">
        <v>2</v>
      </c>
      <c r="F191" s="117">
        <v>13465849</v>
      </c>
      <c r="G191" s="118">
        <v>2</v>
      </c>
      <c r="H191" s="117">
        <v>13465849</v>
      </c>
      <c r="I191" s="120">
        <v>2</v>
      </c>
      <c r="J191" s="117">
        <v>13465849</v>
      </c>
      <c r="K191" s="120">
        <v>2</v>
      </c>
      <c r="L191" s="117">
        <v>13465849</v>
      </c>
      <c r="M191" s="119">
        <v>17.659615384615385</v>
      </c>
      <c r="N191" s="121">
        <v>76.257102887000002</v>
      </c>
      <c r="O191" s="119">
        <f t="shared" si="17"/>
        <v>146.36792391304348</v>
      </c>
      <c r="P191" s="117">
        <v>0</v>
      </c>
      <c r="Q191" s="117">
        <v>0</v>
      </c>
    </row>
    <row r="192" spans="1:17" s="3" customFormat="1" ht="12.75" x14ac:dyDescent="0.2">
      <c r="A192" s="116" t="s">
        <v>386</v>
      </c>
      <c r="B192" s="117">
        <v>740934</v>
      </c>
      <c r="C192" s="117">
        <v>740934</v>
      </c>
      <c r="D192" s="117">
        <v>740934</v>
      </c>
      <c r="E192" s="118">
        <v>1</v>
      </c>
      <c r="F192" s="117">
        <v>739348</v>
      </c>
      <c r="G192" s="118">
        <v>1</v>
      </c>
      <c r="H192" s="117">
        <v>739348</v>
      </c>
      <c r="I192" s="120">
        <v>1</v>
      </c>
      <c r="J192" s="117">
        <v>739348</v>
      </c>
      <c r="K192" s="120">
        <v>1</v>
      </c>
      <c r="L192" s="117">
        <v>739348</v>
      </c>
      <c r="M192" s="119">
        <v>0.63557692307692304</v>
      </c>
      <c r="N192" s="121">
        <v>5.4095591340000002</v>
      </c>
      <c r="O192" s="119">
        <f t="shared" si="17"/>
        <v>8.0536304347826082</v>
      </c>
      <c r="P192" s="117">
        <v>0</v>
      </c>
      <c r="Q192" s="117">
        <v>0</v>
      </c>
    </row>
    <row r="193" spans="1:17" s="3" customFormat="1" ht="12.75" x14ac:dyDescent="0.2">
      <c r="A193" s="116" t="s">
        <v>387</v>
      </c>
      <c r="B193" s="117">
        <v>3886920</v>
      </c>
      <c r="C193" s="117">
        <v>3759613</v>
      </c>
      <c r="D193" s="117">
        <v>3500528</v>
      </c>
      <c r="E193" s="118">
        <v>9</v>
      </c>
      <c r="F193" s="117">
        <v>3751691</v>
      </c>
      <c r="G193" s="118">
        <v>9</v>
      </c>
      <c r="H193" s="117">
        <v>3751691</v>
      </c>
      <c r="I193" s="120">
        <v>9</v>
      </c>
      <c r="J193" s="117">
        <v>3751691</v>
      </c>
      <c r="K193" s="120">
        <v>9</v>
      </c>
      <c r="L193" s="117">
        <v>3491467</v>
      </c>
      <c r="M193" s="119">
        <v>8.3403846153846146</v>
      </c>
      <c r="N193" s="121">
        <v>19.823490064000001</v>
      </c>
      <c r="O193" s="119">
        <f t="shared" si="17"/>
        <v>38.049217391304346</v>
      </c>
      <c r="P193" s="117">
        <v>0</v>
      </c>
      <c r="Q193" s="117">
        <v>0</v>
      </c>
    </row>
    <row r="194" spans="1:17" s="3" customFormat="1" ht="12.75" x14ac:dyDescent="0.2">
      <c r="A194" s="116" t="s">
        <v>388</v>
      </c>
      <c r="B194" s="117">
        <v>2179503</v>
      </c>
      <c r="C194" s="117">
        <v>2179503</v>
      </c>
      <c r="D194" s="117">
        <v>2063727</v>
      </c>
      <c r="E194" s="118">
        <v>2</v>
      </c>
      <c r="F194" s="117">
        <v>2174643</v>
      </c>
      <c r="G194" s="118">
        <v>2</v>
      </c>
      <c r="H194" s="117">
        <v>2174643</v>
      </c>
      <c r="I194" s="120">
        <v>2</v>
      </c>
      <c r="J194" s="117">
        <v>2174643</v>
      </c>
      <c r="K194" s="120">
        <v>1</v>
      </c>
      <c r="L194" s="117">
        <v>217378</v>
      </c>
      <c r="M194" s="119">
        <v>4.491826923076923</v>
      </c>
      <c r="N194" s="121">
        <v>11.583702345240001</v>
      </c>
      <c r="O194" s="119">
        <f t="shared" si="17"/>
        <v>22.431815217391303</v>
      </c>
      <c r="P194" s="117">
        <v>0</v>
      </c>
      <c r="Q194" s="117">
        <v>0</v>
      </c>
    </row>
    <row r="195" spans="1:17" s="3" customFormat="1" ht="12.75" x14ac:dyDescent="0.2">
      <c r="A195" s="116" t="s">
        <v>389</v>
      </c>
      <c r="B195" s="117">
        <v>4796813</v>
      </c>
      <c r="C195" s="117">
        <v>4796813</v>
      </c>
      <c r="D195" s="117">
        <v>4442278</v>
      </c>
      <c r="E195" s="118">
        <v>1</v>
      </c>
      <c r="F195" s="117">
        <v>4796813</v>
      </c>
      <c r="G195" s="118">
        <v>1</v>
      </c>
      <c r="H195" s="117">
        <v>4796813</v>
      </c>
      <c r="I195" s="120">
        <v>1</v>
      </c>
      <c r="J195" s="117">
        <v>4796813</v>
      </c>
      <c r="K195" s="120">
        <v>1</v>
      </c>
      <c r="L195" s="117">
        <v>4442278</v>
      </c>
      <c r="M195" s="119">
        <v>3.7</v>
      </c>
      <c r="N195" s="121">
        <v>25.156620314000001</v>
      </c>
      <c r="O195" s="119">
        <f t="shared" si="17"/>
        <v>48.285630434782611</v>
      </c>
      <c r="P195" s="117">
        <v>0</v>
      </c>
      <c r="Q195" s="117">
        <v>0</v>
      </c>
    </row>
    <row r="196" spans="1:17" s="3" customFormat="1" ht="12.75" x14ac:dyDescent="0.2">
      <c r="A196" s="116" t="s">
        <v>390</v>
      </c>
      <c r="B196" s="117">
        <v>506202</v>
      </c>
      <c r="C196" s="117">
        <v>506202</v>
      </c>
      <c r="D196" s="117">
        <v>504522</v>
      </c>
      <c r="E196" s="118">
        <v>3</v>
      </c>
      <c r="F196" s="117">
        <v>506202</v>
      </c>
      <c r="G196" s="118">
        <v>3</v>
      </c>
      <c r="H196" s="117">
        <v>506202</v>
      </c>
      <c r="I196" s="120">
        <v>3</v>
      </c>
      <c r="J196" s="117">
        <v>506202</v>
      </c>
      <c r="K196" s="120">
        <v>3</v>
      </c>
      <c r="L196" s="117">
        <v>498777</v>
      </c>
      <c r="M196" s="119">
        <v>0.99230769230769234</v>
      </c>
      <c r="N196" s="121">
        <v>2.8571080860000002</v>
      </c>
      <c r="O196" s="119">
        <f t="shared" si="17"/>
        <v>5.4839347826086957</v>
      </c>
      <c r="P196" s="117">
        <v>0</v>
      </c>
      <c r="Q196" s="117">
        <v>0</v>
      </c>
    </row>
    <row r="197" spans="1:17" s="3" customFormat="1" ht="12.75" x14ac:dyDescent="0.2">
      <c r="A197" s="116" t="s">
        <v>391</v>
      </c>
      <c r="B197" s="117">
        <v>5707871</v>
      </c>
      <c r="C197" s="117">
        <v>5707871</v>
      </c>
      <c r="D197" s="117">
        <v>5707871</v>
      </c>
      <c r="E197" s="118">
        <v>6</v>
      </c>
      <c r="F197" s="117">
        <v>5705372</v>
      </c>
      <c r="G197" s="118">
        <v>6</v>
      </c>
      <c r="H197" s="117">
        <v>5705372</v>
      </c>
      <c r="I197" s="120">
        <v>6</v>
      </c>
      <c r="J197" s="117">
        <v>5705372</v>
      </c>
      <c r="K197" s="120">
        <v>6</v>
      </c>
      <c r="L197" s="117">
        <v>5705372</v>
      </c>
      <c r="M197" s="119">
        <v>13.723557692307692</v>
      </c>
      <c r="N197" s="121">
        <v>32.323673472999999</v>
      </c>
      <c r="O197" s="119">
        <f t="shared" si="17"/>
        <v>62.04207608695652</v>
      </c>
      <c r="P197" s="117">
        <v>0</v>
      </c>
      <c r="Q197" s="117">
        <v>0</v>
      </c>
    </row>
    <row r="198" spans="1:17" s="3" customFormat="1" ht="12.75" x14ac:dyDescent="0.2">
      <c r="A198" s="116" t="s">
        <v>392</v>
      </c>
      <c r="B198" s="117">
        <v>2262455</v>
      </c>
      <c r="C198" s="117">
        <v>2848802</v>
      </c>
      <c r="D198" s="117">
        <v>2262436</v>
      </c>
      <c r="E198" s="118">
        <v>2</v>
      </c>
      <c r="F198" s="117">
        <v>2262436</v>
      </c>
      <c r="G198" s="118">
        <v>2</v>
      </c>
      <c r="H198" s="117">
        <v>2262436</v>
      </c>
      <c r="I198" s="120">
        <v>2</v>
      </c>
      <c r="J198" s="117">
        <v>2262436</v>
      </c>
      <c r="K198" s="120">
        <v>2</v>
      </c>
      <c r="L198" s="117">
        <v>2262436</v>
      </c>
      <c r="M198" s="119">
        <v>5.3115384615384613</v>
      </c>
      <c r="N198" s="121">
        <v>12.81217387877</v>
      </c>
      <c r="O198" s="119">
        <f t="shared" si="17"/>
        <v>24.591695652173915</v>
      </c>
      <c r="P198" s="117">
        <v>0</v>
      </c>
      <c r="Q198" s="117">
        <v>0</v>
      </c>
    </row>
    <row r="199" spans="1:17" s="3" customFormat="1" ht="12.75" x14ac:dyDescent="0.2">
      <c r="A199" s="116" t="s">
        <v>393</v>
      </c>
      <c r="B199" s="117">
        <v>7563603</v>
      </c>
      <c r="C199" s="117">
        <v>8097163</v>
      </c>
      <c r="D199" s="117">
        <v>7563603</v>
      </c>
      <c r="E199" s="118">
        <v>2</v>
      </c>
      <c r="F199" s="117">
        <v>8081163</v>
      </c>
      <c r="G199" s="118">
        <v>2</v>
      </c>
      <c r="H199" s="117">
        <v>8081163</v>
      </c>
      <c r="I199" s="120">
        <v>2</v>
      </c>
      <c r="J199" s="117">
        <v>8081163</v>
      </c>
      <c r="K199" s="120">
        <v>2</v>
      </c>
      <c r="L199" s="117">
        <v>7527701</v>
      </c>
      <c r="M199" s="119">
        <v>33.310096153846153</v>
      </c>
      <c r="N199" s="121">
        <v>42.832683789000001</v>
      </c>
      <c r="O199" s="119">
        <f t="shared" si="17"/>
        <v>82.213076086956519</v>
      </c>
      <c r="P199" s="117">
        <v>0</v>
      </c>
      <c r="Q199" s="117">
        <v>0</v>
      </c>
    </row>
    <row r="200" spans="1:17" s="3" customFormat="1" ht="12.75" x14ac:dyDescent="0.2">
      <c r="A200" s="116" t="s">
        <v>394</v>
      </c>
      <c r="B200" s="117">
        <v>486634</v>
      </c>
      <c r="C200" s="117">
        <v>486634</v>
      </c>
      <c r="D200" s="117">
        <v>486634</v>
      </c>
      <c r="E200" s="118">
        <v>3</v>
      </c>
      <c r="F200" s="117">
        <v>486634</v>
      </c>
      <c r="G200" s="118">
        <v>3</v>
      </c>
      <c r="H200" s="117">
        <v>486634</v>
      </c>
      <c r="I200" s="120">
        <v>3</v>
      </c>
      <c r="J200" s="117">
        <v>486634</v>
      </c>
      <c r="K200" s="120">
        <v>3</v>
      </c>
      <c r="L200" s="117">
        <v>486634</v>
      </c>
      <c r="M200" s="119">
        <v>3.4100961538461538</v>
      </c>
      <c r="N200" s="121">
        <v>2.7558083420000004</v>
      </c>
      <c r="O200" s="119">
        <f t="shared" si="17"/>
        <v>5.2895000000000003</v>
      </c>
      <c r="P200" s="117">
        <v>0</v>
      </c>
      <c r="Q200" s="117">
        <v>0</v>
      </c>
    </row>
    <row r="201" spans="1:17" s="3" customFormat="1" ht="12.75" x14ac:dyDescent="0.2">
      <c r="A201" s="116" t="s">
        <v>395</v>
      </c>
      <c r="B201" s="117">
        <v>6324235</v>
      </c>
      <c r="C201" s="117">
        <v>6324235</v>
      </c>
      <c r="D201" s="117">
        <v>5760587</v>
      </c>
      <c r="E201" s="118">
        <v>6</v>
      </c>
      <c r="F201" s="117">
        <v>6248849</v>
      </c>
      <c r="G201" s="118">
        <v>6</v>
      </c>
      <c r="H201" s="117">
        <v>6248849</v>
      </c>
      <c r="I201" s="120">
        <v>6</v>
      </c>
      <c r="J201" s="117">
        <v>6248849</v>
      </c>
      <c r="K201" s="120">
        <v>1</v>
      </c>
      <c r="L201" s="117">
        <v>2421703</v>
      </c>
      <c r="M201" s="119">
        <v>15.048076923076923</v>
      </c>
      <c r="N201" s="121">
        <v>32.622204181000001</v>
      </c>
      <c r="O201" s="119">
        <f t="shared" si="17"/>
        <v>62.61507608695652</v>
      </c>
      <c r="P201" s="117">
        <v>0</v>
      </c>
      <c r="Q201" s="117">
        <v>0</v>
      </c>
    </row>
    <row r="202" spans="1:17" s="3" customFormat="1" ht="12.75" x14ac:dyDescent="0.2">
      <c r="A202" s="116" t="s">
        <v>396</v>
      </c>
      <c r="B202" s="117">
        <v>1137760</v>
      </c>
      <c r="C202" s="117">
        <v>1137760</v>
      </c>
      <c r="D202" s="117">
        <v>1079520</v>
      </c>
      <c r="E202" s="118">
        <v>2</v>
      </c>
      <c r="F202" s="117">
        <v>1137700</v>
      </c>
      <c r="G202" s="118">
        <v>2</v>
      </c>
      <c r="H202" s="117">
        <v>1136950</v>
      </c>
      <c r="I202" s="120">
        <v>2</v>
      </c>
      <c r="J202" s="117">
        <v>1136950</v>
      </c>
      <c r="K202" s="120">
        <v>0</v>
      </c>
      <c r="L202" s="117">
        <v>0</v>
      </c>
      <c r="M202" s="119">
        <v>4.2620192307692308</v>
      </c>
      <c r="N202" s="121">
        <v>6.1133217600000007</v>
      </c>
      <c r="O202" s="119">
        <f t="shared" si="17"/>
        <v>11.73391304347826</v>
      </c>
      <c r="P202" s="117">
        <v>0</v>
      </c>
      <c r="Q202" s="117">
        <v>0</v>
      </c>
    </row>
    <row r="203" spans="1:17" s="3" customFormat="1" ht="12.75" x14ac:dyDescent="0.2">
      <c r="A203" s="116" t="s">
        <v>397</v>
      </c>
      <c r="B203" s="117">
        <v>9724947</v>
      </c>
      <c r="C203" s="117">
        <v>9724947</v>
      </c>
      <c r="D203" s="117">
        <v>9693382</v>
      </c>
      <c r="E203" s="118">
        <v>4</v>
      </c>
      <c r="F203" s="117">
        <v>9724947</v>
      </c>
      <c r="G203" s="118">
        <v>4</v>
      </c>
      <c r="H203" s="117">
        <v>9724947</v>
      </c>
      <c r="I203" s="120">
        <v>4</v>
      </c>
      <c r="J203" s="117">
        <v>9724947</v>
      </c>
      <c r="K203" s="120">
        <v>0</v>
      </c>
      <c r="L203" s="117">
        <v>0</v>
      </c>
      <c r="M203" s="119">
        <v>24.737019230769231</v>
      </c>
      <c r="N203" s="121">
        <v>54.893622266000001</v>
      </c>
      <c r="O203" s="119">
        <f t="shared" si="17"/>
        <v>105.36284782608696</v>
      </c>
      <c r="P203" s="117">
        <v>0</v>
      </c>
      <c r="Q203" s="117">
        <v>0</v>
      </c>
    </row>
    <row r="204" spans="1:17" s="3" customFormat="1" ht="12.75" x14ac:dyDescent="0.2">
      <c r="A204" s="116" t="s">
        <v>398</v>
      </c>
      <c r="B204" s="117">
        <v>2695604</v>
      </c>
      <c r="C204" s="117">
        <v>2695604</v>
      </c>
      <c r="D204" s="117">
        <v>2695604</v>
      </c>
      <c r="E204" s="118">
        <v>1</v>
      </c>
      <c r="F204" s="117">
        <v>2695604</v>
      </c>
      <c r="G204" s="118">
        <v>1</v>
      </c>
      <c r="H204" s="117">
        <v>2695604</v>
      </c>
      <c r="I204" s="120">
        <v>1</v>
      </c>
      <c r="J204" s="117">
        <v>2695604</v>
      </c>
      <c r="K204" s="120">
        <v>1</v>
      </c>
      <c r="L204" s="117">
        <v>2695604</v>
      </c>
      <c r="M204" s="119">
        <v>2.35</v>
      </c>
      <c r="N204" s="121">
        <v>10.294511675999999</v>
      </c>
      <c r="O204" s="119">
        <f t="shared" si="17"/>
        <v>29.300043478260868</v>
      </c>
      <c r="P204" s="117">
        <v>0</v>
      </c>
      <c r="Q204" s="117">
        <v>0</v>
      </c>
    </row>
    <row r="205" spans="1:17" s="3" customFormat="1" ht="12.75" x14ac:dyDescent="0.2">
      <c r="A205" s="116" t="s">
        <v>399</v>
      </c>
      <c r="B205" s="117">
        <v>6737601</v>
      </c>
      <c r="C205" s="117">
        <v>6737601</v>
      </c>
      <c r="D205" s="117">
        <v>6098683</v>
      </c>
      <c r="E205" s="118">
        <v>5</v>
      </c>
      <c r="F205" s="117">
        <v>6737601</v>
      </c>
      <c r="G205" s="118">
        <v>5</v>
      </c>
      <c r="H205" s="117">
        <v>6737601</v>
      </c>
      <c r="I205" s="120">
        <v>5</v>
      </c>
      <c r="J205" s="117">
        <v>6098683</v>
      </c>
      <c r="K205" s="120">
        <v>3</v>
      </c>
      <c r="L205" s="117">
        <v>3378351</v>
      </c>
      <c r="M205" s="119">
        <v>10.008653846153846</v>
      </c>
      <c r="N205" s="121">
        <v>23.290870377000001</v>
      </c>
      <c r="O205" s="119">
        <f t="shared" si="17"/>
        <v>66.290032608695654</v>
      </c>
      <c r="P205" s="117">
        <v>0</v>
      </c>
      <c r="Q205" s="117">
        <v>0</v>
      </c>
    </row>
    <row r="206" spans="1:17" s="3" customFormat="1" ht="12.75" x14ac:dyDescent="0.2">
      <c r="A206" s="116" t="s">
        <v>400</v>
      </c>
      <c r="B206" s="117">
        <v>3255492</v>
      </c>
      <c r="C206" s="117">
        <v>3255492</v>
      </c>
      <c r="D206" s="117">
        <v>3255492</v>
      </c>
      <c r="E206" s="118">
        <v>3</v>
      </c>
      <c r="F206" s="117">
        <v>3250755</v>
      </c>
      <c r="G206" s="118">
        <v>3</v>
      </c>
      <c r="H206" s="117">
        <v>3250755</v>
      </c>
      <c r="I206" s="120">
        <v>3</v>
      </c>
      <c r="J206" s="117">
        <v>3250755</v>
      </c>
      <c r="K206" s="120">
        <v>3</v>
      </c>
      <c r="L206" s="117">
        <v>3250755</v>
      </c>
      <c r="M206" s="119">
        <v>6.944230769230769</v>
      </c>
      <c r="N206" s="121">
        <v>18.435851196000002</v>
      </c>
      <c r="O206" s="119">
        <f t="shared" si="17"/>
        <v>35.385782608695649</v>
      </c>
      <c r="P206" s="117">
        <v>0</v>
      </c>
      <c r="Q206" s="117">
        <v>0</v>
      </c>
    </row>
    <row r="207" spans="1:17" s="3" customFormat="1" ht="12.75" x14ac:dyDescent="0.2">
      <c r="A207" s="116" t="s">
        <v>389</v>
      </c>
      <c r="B207" s="117">
        <v>14999024</v>
      </c>
      <c r="C207" s="117">
        <v>14999024</v>
      </c>
      <c r="D207" s="117">
        <v>14999024</v>
      </c>
      <c r="E207" s="118">
        <v>1</v>
      </c>
      <c r="F207" s="117">
        <v>14999024</v>
      </c>
      <c r="G207" s="118">
        <v>1</v>
      </c>
      <c r="H207" s="117">
        <v>14999024</v>
      </c>
      <c r="I207" s="120">
        <v>1</v>
      </c>
      <c r="J207" s="117">
        <v>14999024</v>
      </c>
      <c r="K207" s="120">
        <v>1</v>
      </c>
      <c r="L207" s="117">
        <v>14999024</v>
      </c>
      <c r="M207" s="119">
        <v>187.99615384615385</v>
      </c>
      <c r="N207" s="121">
        <v>84.939472911999999</v>
      </c>
      <c r="O207" s="119">
        <f t="shared" si="17"/>
        <v>163.0328695652174</v>
      </c>
      <c r="P207" s="117">
        <v>0</v>
      </c>
      <c r="Q207" s="117">
        <v>0</v>
      </c>
    </row>
    <row r="208" spans="1:17" s="3" customFormat="1" ht="12.75" x14ac:dyDescent="0.2">
      <c r="A208" s="116" t="s">
        <v>401</v>
      </c>
      <c r="B208" s="117">
        <v>3215206</v>
      </c>
      <c r="C208" s="117">
        <v>3215206</v>
      </c>
      <c r="D208" s="117">
        <v>3068532</v>
      </c>
      <c r="E208" s="118">
        <v>2</v>
      </c>
      <c r="F208" s="117">
        <v>3164406</v>
      </c>
      <c r="G208" s="118">
        <v>2</v>
      </c>
      <c r="H208" s="117">
        <v>3164406</v>
      </c>
      <c r="I208" s="120">
        <v>2</v>
      </c>
      <c r="J208" s="117">
        <v>3164406</v>
      </c>
      <c r="K208" s="120">
        <v>0</v>
      </c>
      <c r="L208" s="117">
        <v>0</v>
      </c>
      <c r="M208" s="119">
        <v>5.453846153846154</v>
      </c>
      <c r="N208" s="121">
        <v>17.377096885889998</v>
      </c>
      <c r="O208" s="119">
        <f t="shared" si="17"/>
        <v>33.353608695652177</v>
      </c>
      <c r="P208" s="117">
        <v>0</v>
      </c>
      <c r="Q208" s="117">
        <v>0</v>
      </c>
    </row>
    <row r="209" spans="1:17" s="3" customFormat="1" ht="12.75" x14ac:dyDescent="0.2">
      <c r="A209" s="116" t="s">
        <v>402</v>
      </c>
      <c r="B209" s="117">
        <v>385383</v>
      </c>
      <c r="C209" s="117">
        <v>385383</v>
      </c>
      <c r="D209" s="117">
        <v>385383</v>
      </c>
      <c r="E209" s="118">
        <v>2</v>
      </c>
      <c r="F209" s="117">
        <v>385383</v>
      </c>
      <c r="G209" s="118">
        <v>2</v>
      </c>
      <c r="H209" s="117">
        <v>385383</v>
      </c>
      <c r="I209" s="120">
        <v>2</v>
      </c>
      <c r="J209" s="117">
        <v>385383</v>
      </c>
      <c r="K209" s="120">
        <v>2</v>
      </c>
      <c r="L209" s="117">
        <v>385383</v>
      </c>
      <c r="M209" s="119">
        <v>0.82355769230769227</v>
      </c>
      <c r="N209" s="121">
        <v>2.182423929</v>
      </c>
      <c r="O209" s="119">
        <f t="shared" si="17"/>
        <v>4.1889456521739135</v>
      </c>
      <c r="P209" s="117">
        <v>0</v>
      </c>
      <c r="Q209" s="117">
        <v>0</v>
      </c>
    </row>
    <row r="210" spans="1:17" s="3" customFormat="1" ht="12.75" x14ac:dyDescent="0.2">
      <c r="A210" s="116" t="s">
        <v>403</v>
      </c>
      <c r="B210" s="117">
        <v>16323650</v>
      </c>
      <c r="C210" s="117">
        <v>16323650</v>
      </c>
      <c r="D210" s="117">
        <v>14683430</v>
      </c>
      <c r="E210" s="118">
        <v>4</v>
      </c>
      <c r="F210" s="117">
        <v>16323650</v>
      </c>
      <c r="G210" s="118">
        <v>4</v>
      </c>
      <c r="H210" s="117">
        <v>16323650</v>
      </c>
      <c r="I210" s="120">
        <v>4</v>
      </c>
      <c r="J210" s="117">
        <v>16323650</v>
      </c>
      <c r="K210" s="120">
        <v>0</v>
      </c>
      <c r="L210" s="117">
        <v>0</v>
      </c>
      <c r="M210" s="119">
        <v>28.137980769230769</v>
      </c>
      <c r="N210" s="121">
        <v>82.418092590000001</v>
      </c>
      <c r="O210" s="119">
        <f t="shared" ref="O210:O273" si="18">D210/92000</f>
        <v>159.60249999999999</v>
      </c>
      <c r="P210" s="117">
        <v>0</v>
      </c>
      <c r="Q210" s="117">
        <v>0</v>
      </c>
    </row>
    <row r="211" spans="1:17" s="3" customFormat="1" ht="12.75" x14ac:dyDescent="0.2">
      <c r="A211" s="116" t="s">
        <v>404</v>
      </c>
      <c r="B211" s="117">
        <v>1244470</v>
      </c>
      <c r="C211" s="117">
        <v>1244470</v>
      </c>
      <c r="D211" s="117">
        <v>1244470</v>
      </c>
      <c r="E211" s="118">
        <v>3</v>
      </c>
      <c r="F211" s="117">
        <v>1229310</v>
      </c>
      <c r="G211" s="118">
        <v>3</v>
      </c>
      <c r="H211" s="117">
        <v>1229310</v>
      </c>
      <c r="I211" s="120">
        <v>3</v>
      </c>
      <c r="J211" s="117">
        <v>1229310</v>
      </c>
      <c r="K211" s="120">
        <v>3</v>
      </c>
      <c r="L211" s="117">
        <v>1215210</v>
      </c>
      <c r="M211" s="119">
        <v>3.8399038461538462</v>
      </c>
      <c r="N211" s="121">
        <v>6.0130612700000006</v>
      </c>
      <c r="O211" s="119">
        <f t="shared" si="18"/>
        <v>13.526847826086957</v>
      </c>
      <c r="P211" s="117">
        <v>0</v>
      </c>
      <c r="Q211" s="117">
        <v>0</v>
      </c>
    </row>
    <row r="212" spans="1:17" s="3" customFormat="1" ht="12.75" x14ac:dyDescent="0.2">
      <c r="A212" s="116" t="s">
        <v>405</v>
      </c>
      <c r="B212" s="117">
        <v>4802484</v>
      </c>
      <c r="C212" s="117">
        <v>4802484</v>
      </c>
      <c r="D212" s="117">
        <v>4802484</v>
      </c>
      <c r="E212" s="118">
        <v>3</v>
      </c>
      <c r="F212" s="117">
        <v>4802484</v>
      </c>
      <c r="G212" s="118">
        <v>3</v>
      </c>
      <c r="H212" s="117">
        <v>4802484</v>
      </c>
      <c r="I212" s="120">
        <v>3</v>
      </c>
      <c r="J212" s="117">
        <v>4802484</v>
      </c>
      <c r="K212" s="120">
        <v>3</v>
      </c>
      <c r="L212" s="117">
        <v>4802484</v>
      </c>
      <c r="M212" s="119">
        <v>7.2298076923076922</v>
      </c>
      <c r="N212" s="121">
        <v>26.956342692</v>
      </c>
      <c r="O212" s="119">
        <f t="shared" si="18"/>
        <v>52.200913043478259</v>
      </c>
      <c r="P212" s="117">
        <v>0</v>
      </c>
      <c r="Q212" s="117">
        <v>0</v>
      </c>
    </row>
    <row r="213" spans="1:17" s="3" customFormat="1" ht="12.75" x14ac:dyDescent="0.2">
      <c r="A213" s="116" t="s">
        <v>406</v>
      </c>
      <c r="B213" s="117">
        <v>2101983</v>
      </c>
      <c r="C213" s="117">
        <v>2095141</v>
      </c>
      <c r="D213" s="117">
        <v>2095141</v>
      </c>
      <c r="E213" s="118">
        <v>2</v>
      </c>
      <c r="F213" s="117">
        <v>2074724</v>
      </c>
      <c r="G213" s="118">
        <v>2</v>
      </c>
      <c r="H213" s="117">
        <v>2074724</v>
      </c>
      <c r="I213" s="120">
        <v>2</v>
      </c>
      <c r="J213" s="117">
        <v>2074724</v>
      </c>
      <c r="K213" s="120">
        <v>2</v>
      </c>
      <c r="L213" s="117">
        <v>2074724</v>
      </c>
      <c r="M213" s="119">
        <v>7.600480769230769</v>
      </c>
      <c r="N213" s="121">
        <v>11.864783483</v>
      </c>
      <c r="O213" s="119">
        <f t="shared" si="18"/>
        <v>22.773271739130436</v>
      </c>
      <c r="P213" s="117">
        <v>0</v>
      </c>
      <c r="Q213" s="117">
        <v>0</v>
      </c>
    </row>
    <row r="214" spans="1:17" s="3" customFormat="1" ht="12.75" x14ac:dyDescent="0.2">
      <c r="A214" s="116" t="s">
        <v>407</v>
      </c>
      <c r="B214" s="117">
        <v>3455053</v>
      </c>
      <c r="C214" s="117">
        <v>3455053</v>
      </c>
      <c r="D214" s="117">
        <v>3455053</v>
      </c>
      <c r="E214" s="118">
        <v>3</v>
      </c>
      <c r="F214" s="117">
        <v>3455053</v>
      </c>
      <c r="G214" s="118">
        <v>3</v>
      </c>
      <c r="H214" s="117">
        <v>3455053</v>
      </c>
      <c r="I214" s="120">
        <v>3</v>
      </c>
      <c r="J214" s="117">
        <v>3455053</v>
      </c>
      <c r="K214" s="120">
        <v>3</v>
      </c>
      <c r="L214" s="117">
        <v>3455053</v>
      </c>
      <c r="M214" s="119">
        <v>16.10576923076923</v>
      </c>
      <c r="N214" s="121">
        <v>19.565965138999999</v>
      </c>
      <c r="O214" s="119">
        <f t="shared" si="18"/>
        <v>37.554923913043481</v>
      </c>
      <c r="P214" s="117">
        <v>0</v>
      </c>
      <c r="Q214" s="117">
        <v>0</v>
      </c>
    </row>
    <row r="215" spans="1:17" s="3" customFormat="1" ht="12.75" x14ac:dyDescent="0.2">
      <c r="A215" s="116" t="s">
        <v>408</v>
      </c>
      <c r="B215" s="117">
        <v>2326610</v>
      </c>
      <c r="C215" s="117">
        <v>2326610</v>
      </c>
      <c r="D215" s="117">
        <v>2326610</v>
      </c>
      <c r="E215" s="118">
        <v>5</v>
      </c>
      <c r="F215" s="117">
        <v>2326610</v>
      </c>
      <c r="G215" s="118">
        <v>5</v>
      </c>
      <c r="H215" s="117">
        <v>2326610</v>
      </c>
      <c r="I215" s="120">
        <v>5</v>
      </c>
      <c r="J215" s="117">
        <v>2326610</v>
      </c>
      <c r="K215" s="120">
        <v>5</v>
      </c>
      <c r="L215" s="117">
        <v>2326610</v>
      </c>
      <c r="M215" s="119">
        <v>10.305288461538462</v>
      </c>
      <c r="N215" s="121">
        <v>13.175592430000002</v>
      </c>
      <c r="O215" s="119">
        <f t="shared" si="18"/>
        <v>25.289239130434783</v>
      </c>
      <c r="P215" s="117">
        <v>0</v>
      </c>
      <c r="Q215" s="117">
        <v>0</v>
      </c>
    </row>
    <row r="216" spans="1:17" s="3" customFormat="1" ht="12.75" x14ac:dyDescent="0.2">
      <c r="A216" s="116" t="s">
        <v>409</v>
      </c>
      <c r="B216" s="117">
        <v>1058204</v>
      </c>
      <c r="C216" s="117">
        <v>1058204</v>
      </c>
      <c r="D216" s="117">
        <v>1058204</v>
      </c>
      <c r="E216" s="118">
        <v>2</v>
      </c>
      <c r="F216" s="117">
        <v>1058204</v>
      </c>
      <c r="G216" s="118">
        <v>2</v>
      </c>
      <c r="H216" s="117">
        <v>1058204</v>
      </c>
      <c r="I216" s="120">
        <v>2</v>
      </c>
      <c r="J216" s="117">
        <v>1058204</v>
      </c>
      <c r="K216" s="120">
        <v>2</v>
      </c>
      <c r="L216" s="117">
        <v>1058204</v>
      </c>
      <c r="M216" s="119">
        <v>9.599038461538461</v>
      </c>
      <c r="N216" s="121">
        <v>6.668801607999999</v>
      </c>
      <c r="O216" s="119">
        <f t="shared" si="18"/>
        <v>11.502217391304347</v>
      </c>
      <c r="P216" s="117">
        <v>0</v>
      </c>
      <c r="Q216" s="117">
        <v>0</v>
      </c>
    </row>
    <row r="217" spans="1:17" s="3" customFormat="1" ht="12.75" x14ac:dyDescent="0.2">
      <c r="A217" s="116" t="s">
        <v>410</v>
      </c>
      <c r="B217" s="117">
        <v>4781810</v>
      </c>
      <c r="C217" s="117">
        <v>4781810</v>
      </c>
      <c r="D217" s="117">
        <v>4781810</v>
      </c>
      <c r="E217" s="118">
        <v>3</v>
      </c>
      <c r="F217" s="117">
        <v>4781810</v>
      </c>
      <c r="G217" s="118">
        <v>3</v>
      </c>
      <c r="H217" s="117">
        <v>4781810</v>
      </c>
      <c r="I217" s="120">
        <v>3</v>
      </c>
      <c r="J217" s="117">
        <v>4781810</v>
      </c>
      <c r="K217" s="120">
        <v>3</v>
      </c>
      <c r="L217" s="117">
        <v>4781810</v>
      </c>
      <c r="M217" s="119">
        <v>16.152884615384615</v>
      </c>
      <c r="N217" s="121">
        <v>27.079390030000003</v>
      </c>
      <c r="O217" s="119">
        <f t="shared" si="18"/>
        <v>51.976195652173914</v>
      </c>
      <c r="P217" s="117">
        <v>0</v>
      </c>
      <c r="Q217" s="117">
        <v>0</v>
      </c>
    </row>
    <row r="218" spans="1:17" s="3" customFormat="1" ht="12.75" x14ac:dyDescent="0.2">
      <c r="A218" s="116" t="s">
        <v>411</v>
      </c>
      <c r="B218" s="117">
        <v>2478460</v>
      </c>
      <c r="C218" s="117">
        <v>2478460</v>
      </c>
      <c r="D218" s="117">
        <v>2456882</v>
      </c>
      <c r="E218" s="118">
        <v>4</v>
      </c>
      <c r="F218" s="117">
        <v>2478460</v>
      </c>
      <c r="G218" s="118">
        <v>4</v>
      </c>
      <c r="H218" s="117">
        <v>2478460</v>
      </c>
      <c r="I218" s="120">
        <v>4</v>
      </c>
      <c r="J218" s="117">
        <v>2478460</v>
      </c>
      <c r="K218" s="120">
        <v>4</v>
      </c>
      <c r="L218" s="117">
        <v>2456882</v>
      </c>
      <c r="M218" s="119">
        <v>4.5865384615384617</v>
      </c>
      <c r="N218" s="121">
        <v>11.426958182</v>
      </c>
      <c r="O218" s="119">
        <f t="shared" si="18"/>
        <v>26.705239130434784</v>
      </c>
      <c r="P218" s="117">
        <v>0</v>
      </c>
      <c r="Q218" s="117">
        <v>0</v>
      </c>
    </row>
    <row r="219" spans="1:17" s="3" customFormat="1" ht="12.75" x14ac:dyDescent="0.2">
      <c r="A219" s="116" t="s">
        <v>412</v>
      </c>
      <c r="B219" s="117">
        <v>3122212</v>
      </c>
      <c r="C219" s="117">
        <v>3122212</v>
      </c>
      <c r="D219" s="117">
        <v>2619796</v>
      </c>
      <c r="E219" s="118">
        <v>2</v>
      </c>
      <c r="F219" s="117">
        <v>3122212</v>
      </c>
      <c r="G219" s="118">
        <v>2</v>
      </c>
      <c r="H219" s="117">
        <v>3122212</v>
      </c>
      <c r="I219" s="120">
        <v>2</v>
      </c>
      <c r="J219" s="117">
        <v>3122212</v>
      </c>
      <c r="K219" s="120">
        <v>0</v>
      </c>
      <c r="L219" s="117">
        <v>0</v>
      </c>
      <c r="M219" s="119">
        <v>3.3653846153846154</v>
      </c>
      <c r="N219" s="121">
        <v>14.835904748000001</v>
      </c>
      <c r="O219" s="119">
        <f t="shared" si="18"/>
        <v>28.47604347826087</v>
      </c>
      <c r="P219" s="117">
        <v>0</v>
      </c>
      <c r="Q219" s="117">
        <v>0</v>
      </c>
    </row>
    <row r="220" spans="1:17" s="3" customFormat="1" ht="12.75" x14ac:dyDescent="0.2">
      <c r="A220" s="116" t="s">
        <v>413</v>
      </c>
      <c r="B220" s="117">
        <v>1294076</v>
      </c>
      <c r="C220" s="117">
        <v>1294076</v>
      </c>
      <c r="D220" s="117">
        <v>1294076</v>
      </c>
      <c r="E220" s="118">
        <v>2</v>
      </c>
      <c r="F220" s="117">
        <v>1294076</v>
      </c>
      <c r="G220" s="118">
        <v>2</v>
      </c>
      <c r="H220" s="117">
        <v>1294076</v>
      </c>
      <c r="I220" s="120">
        <v>2</v>
      </c>
      <c r="J220" s="117">
        <v>1294076</v>
      </c>
      <c r="K220" s="120">
        <v>2</v>
      </c>
      <c r="L220" s="117">
        <v>1294076</v>
      </c>
      <c r="M220" s="119">
        <v>2.8365384615384617</v>
      </c>
      <c r="N220" s="121">
        <v>7.2636485880000006</v>
      </c>
      <c r="O220" s="119">
        <f t="shared" si="18"/>
        <v>14.06604347826087</v>
      </c>
      <c r="P220" s="117">
        <v>0</v>
      </c>
      <c r="Q220" s="117">
        <v>0</v>
      </c>
    </row>
    <row r="221" spans="1:17" s="3" customFormat="1" ht="12.75" x14ac:dyDescent="0.2">
      <c r="A221" s="116" t="s">
        <v>414</v>
      </c>
      <c r="B221" s="117">
        <v>1097423</v>
      </c>
      <c r="C221" s="117">
        <v>1097423</v>
      </c>
      <c r="D221" s="117">
        <v>1097423</v>
      </c>
      <c r="E221" s="118">
        <v>2</v>
      </c>
      <c r="F221" s="117">
        <v>1097423</v>
      </c>
      <c r="G221" s="118">
        <v>2</v>
      </c>
      <c r="H221" s="117">
        <v>1097423</v>
      </c>
      <c r="I221" s="120">
        <v>2</v>
      </c>
      <c r="J221" s="117">
        <v>1097423</v>
      </c>
      <c r="K221" s="120">
        <v>2</v>
      </c>
      <c r="L221" s="117">
        <v>1097423</v>
      </c>
      <c r="M221" s="119">
        <v>1.6221153846153846</v>
      </c>
      <c r="N221" s="121">
        <v>6.2147064490000004</v>
      </c>
      <c r="O221" s="119">
        <f t="shared" si="18"/>
        <v>11.928510869565217</v>
      </c>
      <c r="P221" s="117">
        <v>0</v>
      </c>
      <c r="Q221" s="117">
        <v>0</v>
      </c>
    </row>
    <row r="222" spans="1:17" s="3" customFormat="1" ht="12.75" x14ac:dyDescent="0.2">
      <c r="A222" s="116" t="s">
        <v>415</v>
      </c>
      <c r="B222" s="117">
        <v>365837</v>
      </c>
      <c r="C222" s="117">
        <v>366419</v>
      </c>
      <c r="D222" s="117">
        <v>365837</v>
      </c>
      <c r="E222" s="118">
        <v>2</v>
      </c>
      <c r="F222" s="117">
        <v>365837</v>
      </c>
      <c r="G222" s="118">
        <v>2</v>
      </c>
      <c r="H222" s="117">
        <v>365837</v>
      </c>
      <c r="I222" s="120">
        <v>2</v>
      </c>
      <c r="J222" s="117">
        <v>365837</v>
      </c>
      <c r="K222" s="120">
        <v>0</v>
      </c>
      <c r="L222" s="117">
        <v>0</v>
      </c>
      <c r="M222" s="119">
        <v>0.89567307692307696</v>
      </c>
      <c r="N222" s="121">
        <v>1.701507887</v>
      </c>
      <c r="O222" s="119">
        <f t="shared" si="18"/>
        <v>3.9764891304347825</v>
      </c>
      <c r="P222" s="117">
        <v>0</v>
      </c>
      <c r="Q222" s="117">
        <v>0</v>
      </c>
    </row>
    <row r="223" spans="1:17" s="3" customFormat="1" ht="12.75" x14ac:dyDescent="0.2">
      <c r="A223" s="116" t="s">
        <v>416</v>
      </c>
      <c r="B223" s="117">
        <v>7000000</v>
      </c>
      <c r="C223" s="117">
        <v>7000000</v>
      </c>
      <c r="D223" s="117">
        <v>6789407</v>
      </c>
      <c r="E223" s="118">
        <v>2</v>
      </c>
      <c r="F223" s="117">
        <v>5625790</v>
      </c>
      <c r="G223" s="118">
        <v>2</v>
      </c>
      <c r="H223" s="117">
        <v>5625790</v>
      </c>
      <c r="I223" s="120">
        <v>2</v>
      </c>
      <c r="J223" s="117">
        <v>5625790</v>
      </c>
      <c r="K223" s="120">
        <v>1</v>
      </c>
      <c r="L223" s="117">
        <v>469914</v>
      </c>
      <c r="M223" s="119">
        <v>6.5466346153846153</v>
      </c>
      <c r="N223" s="121">
        <v>38.448411841000002</v>
      </c>
      <c r="O223" s="119">
        <f t="shared" si="18"/>
        <v>73.797902173913045</v>
      </c>
      <c r="P223" s="117">
        <v>0</v>
      </c>
      <c r="Q223" s="117">
        <v>0</v>
      </c>
    </row>
    <row r="224" spans="1:17" s="3" customFormat="1" ht="12.75" x14ac:dyDescent="0.2">
      <c r="A224" s="116" t="s">
        <v>417</v>
      </c>
      <c r="B224" s="117">
        <v>11084432</v>
      </c>
      <c r="C224" s="117">
        <v>11084432</v>
      </c>
      <c r="D224" s="117">
        <v>10538527</v>
      </c>
      <c r="E224" s="118">
        <v>4</v>
      </c>
      <c r="F224" s="117">
        <v>10981234</v>
      </c>
      <c r="G224" s="118">
        <v>4</v>
      </c>
      <c r="H224" s="117">
        <v>10981234</v>
      </c>
      <c r="I224" s="120">
        <v>4</v>
      </c>
      <c r="J224" s="117">
        <v>10981234</v>
      </c>
      <c r="K224" s="120">
        <v>1</v>
      </c>
      <c r="L224" s="117">
        <v>1297138</v>
      </c>
      <c r="M224" s="119">
        <v>25.79326923076923</v>
      </c>
      <c r="N224" s="121">
        <v>59.679678401000004</v>
      </c>
      <c r="O224" s="119">
        <f t="shared" si="18"/>
        <v>114.54920652173914</v>
      </c>
      <c r="P224" s="117">
        <v>0</v>
      </c>
      <c r="Q224" s="117">
        <v>0</v>
      </c>
    </row>
    <row r="225" spans="1:17" s="3" customFormat="1" ht="12.75" x14ac:dyDescent="0.2">
      <c r="A225" s="116" t="s">
        <v>418</v>
      </c>
      <c r="B225" s="117">
        <v>1821458</v>
      </c>
      <c r="C225" s="117">
        <v>1821458</v>
      </c>
      <c r="D225" s="117">
        <v>1821458</v>
      </c>
      <c r="E225" s="118">
        <v>2</v>
      </c>
      <c r="F225" s="117">
        <v>1814121</v>
      </c>
      <c r="G225" s="118">
        <v>2</v>
      </c>
      <c r="H225" s="117">
        <v>1814121</v>
      </c>
      <c r="I225" s="120">
        <v>2</v>
      </c>
      <c r="J225" s="117">
        <v>1814121</v>
      </c>
      <c r="K225" s="120">
        <v>2</v>
      </c>
      <c r="L225" s="117">
        <v>1814121</v>
      </c>
      <c r="M225" s="119">
        <v>3.7278846153846152</v>
      </c>
      <c r="N225" s="121">
        <v>10.314916654000001</v>
      </c>
      <c r="O225" s="119">
        <f t="shared" si="18"/>
        <v>19.79845652173913</v>
      </c>
      <c r="P225" s="117">
        <v>0</v>
      </c>
      <c r="Q225" s="117">
        <v>0</v>
      </c>
    </row>
    <row r="226" spans="1:17" s="3" customFormat="1" ht="12.75" x14ac:dyDescent="0.2">
      <c r="A226" s="116" t="s">
        <v>419</v>
      </c>
      <c r="B226" s="117">
        <v>5724694</v>
      </c>
      <c r="C226" s="117">
        <v>5724694</v>
      </c>
      <c r="D226" s="117">
        <v>5724694</v>
      </c>
      <c r="E226" s="118">
        <v>1</v>
      </c>
      <c r="F226" s="117">
        <v>5724694</v>
      </c>
      <c r="G226" s="118">
        <v>1</v>
      </c>
      <c r="H226" s="117">
        <v>5724694</v>
      </c>
      <c r="I226" s="120">
        <v>1</v>
      </c>
      <c r="J226" s="117">
        <v>5724694</v>
      </c>
      <c r="K226" s="120">
        <v>0</v>
      </c>
      <c r="L226" s="117">
        <v>0</v>
      </c>
      <c r="M226" s="119">
        <v>6.3201923076923077</v>
      </c>
      <c r="N226" s="121">
        <v>32.418942122000004</v>
      </c>
      <c r="O226" s="119">
        <f t="shared" si="18"/>
        <v>62.224934782608699</v>
      </c>
      <c r="P226" s="117">
        <v>0</v>
      </c>
      <c r="Q226" s="117">
        <v>0</v>
      </c>
    </row>
    <row r="227" spans="1:17" s="3" customFormat="1" ht="12.75" x14ac:dyDescent="0.2">
      <c r="A227" s="116" t="s">
        <v>420</v>
      </c>
      <c r="B227" s="117">
        <v>387754</v>
      </c>
      <c r="C227" s="117">
        <v>387754</v>
      </c>
      <c r="D227" s="117">
        <v>387754</v>
      </c>
      <c r="E227" s="118">
        <v>2</v>
      </c>
      <c r="F227" s="117">
        <v>377960</v>
      </c>
      <c r="G227" s="118">
        <v>2</v>
      </c>
      <c r="H227" s="117">
        <v>377960</v>
      </c>
      <c r="I227" s="120">
        <v>2</v>
      </c>
      <c r="J227" s="117">
        <v>377960</v>
      </c>
      <c r="K227" s="120">
        <v>2</v>
      </c>
      <c r="L227" s="117">
        <v>377960</v>
      </c>
      <c r="M227" s="119">
        <v>0.93317307692307694</v>
      </c>
      <c r="N227" s="121">
        <v>2.4436257079999999</v>
      </c>
      <c r="O227" s="119">
        <f t="shared" si="18"/>
        <v>4.2147173913043474</v>
      </c>
      <c r="P227" s="117">
        <v>0</v>
      </c>
      <c r="Q227" s="117">
        <v>0</v>
      </c>
    </row>
    <row r="228" spans="1:17" s="3" customFormat="1" ht="12.75" x14ac:dyDescent="0.2">
      <c r="A228" s="116" t="s">
        <v>421</v>
      </c>
      <c r="B228" s="117">
        <v>559476</v>
      </c>
      <c r="C228" s="117">
        <v>570000</v>
      </c>
      <c r="D228" s="117">
        <v>559476</v>
      </c>
      <c r="E228" s="118">
        <v>2</v>
      </c>
      <c r="F228" s="117">
        <v>556101</v>
      </c>
      <c r="G228" s="118">
        <v>2</v>
      </c>
      <c r="H228" s="117">
        <v>556101</v>
      </c>
      <c r="I228" s="120">
        <v>2</v>
      </c>
      <c r="J228" s="117">
        <v>556101</v>
      </c>
      <c r="K228" s="120">
        <v>2</v>
      </c>
      <c r="L228" s="117">
        <v>556101</v>
      </c>
      <c r="M228" s="119">
        <v>0.80192307692307696</v>
      </c>
      <c r="N228" s="121">
        <v>3.168312588</v>
      </c>
      <c r="O228" s="119">
        <f t="shared" si="18"/>
        <v>6.0812608695652175</v>
      </c>
      <c r="P228" s="117">
        <v>0</v>
      </c>
      <c r="Q228" s="117">
        <v>0</v>
      </c>
    </row>
    <row r="229" spans="1:17" s="3" customFormat="1" ht="12.75" x14ac:dyDescent="0.2">
      <c r="A229" s="116" t="s">
        <v>422</v>
      </c>
      <c r="B229" s="117">
        <v>3221193</v>
      </c>
      <c r="C229" s="117">
        <v>3221193</v>
      </c>
      <c r="D229" s="117">
        <v>3221193</v>
      </c>
      <c r="E229" s="118">
        <v>3</v>
      </c>
      <c r="F229" s="117">
        <v>3144289</v>
      </c>
      <c r="G229" s="118">
        <v>3</v>
      </c>
      <c r="H229" s="117">
        <v>3144289</v>
      </c>
      <c r="I229" s="120">
        <v>3</v>
      </c>
      <c r="J229" s="117">
        <v>3144289</v>
      </c>
      <c r="K229" s="120">
        <v>3</v>
      </c>
      <c r="L229" s="117">
        <v>3144289</v>
      </c>
      <c r="M229" s="119">
        <v>7.7206730769230774</v>
      </c>
      <c r="N229" s="121">
        <v>18.241615959000001</v>
      </c>
      <c r="O229" s="119">
        <f t="shared" si="18"/>
        <v>35.01296739130435</v>
      </c>
      <c r="P229" s="117">
        <v>0</v>
      </c>
      <c r="Q229" s="117">
        <v>0</v>
      </c>
    </row>
    <row r="230" spans="1:17" s="3" customFormat="1" ht="12.75" x14ac:dyDescent="0.2">
      <c r="A230" s="116" t="s">
        <v>423</v>
      </c>
      <c r="B230" s="117">
        <v>6341856</v>
      </c>
      <c r="C230" s="117">
        <v>6341856</v>
      </c>
      <c r="D230" s="117">
        <v>6341856</v>
      </c>
      <c r="E230" s="118">
        <v>3</v>
      </c>
      <c r="F230" s="117">
        <v>6341856</v>
      </c>
      <c r="G230" s="118">
        <v>3</v>
      </c>
      <c r="H230" s="117">
        <v>6341856</v>
      </c>
      <c r="I230" s="120">
        <v>3</v>
      </c>
      <c r="J230" s="117">
        <v>6341856</v>
      </c>
      <c r="K230" s="120">
        <v>3</v>
      </c>
      <c r="L230" s="117">
        <v>6341856</v>
      </c>
      <c r="M230" s="119">
        <v>18.006250000000001</v>
      </c>
      <c r="N230" s="121">
        <v>35.913931943750001</v>
      </c>
      <c r="O230" s="119">
        <f t="shared" si="18"/>
        <v>68.933217391304353</v>
      </c>
      <c r="P230" s="117">
        <v>0</v>
      </c>
      <c r="Q230" s="117">
        <v>0</v>
      </c>
    </row>
    <row r="231" spans="1:17" s="3" customFormat="1" ht="12.75" x14ac:dyDescent="0.2">
      <c r="A231" s="116" t="s">
        <v>424</v>
      </c>
      <c r="B231" s="117">
        <v>2217064</v>
      </c>
      <c r="C231" s="117">
        <v>2217064</v>
      </c>
      <c r="D231" s="117">
        <v>2061908</v>
      </c>
      <c r="E231" s="118">
        <v>6</v>
      </c>
      <c r="F231" s="117">
        <v>2217064</v>
      </c>
      <c r="G231" s="118">
        <v>6</v>
      </c>
      <c r="H231" s="117">
        <v>2217064</v>
      </c>
      <c r="I231" s="120">
        <v>6</v>
      </c>
      <c r="J231" s="117">
        <v>2217064</v>
      </c>
      <c r="K231" s="120">
        <v>3</v>
      </c>
      <c r="L231" s="117">
        <v>1116373</v>
      </c>
      <c r="M231" s="119">
        <v>5.2923076923076922</v>
      </c>
      <c r="N231" s="121">
        <v>11.676585004000001</v>
      </c>
      <c r="O231" s="119">
        <f t="shared" si="18"/>
        <v>22.41204347826087</v>
      </c>
      <c r="P231" s="117">
        <v>0</v>
      </c>
      <c r="Q231" s="117">
        <v>0</v>
      </c>
    </row>
    <row r="232" spans="1:17" s="3" customFormat="1" ht="12.75" x14ac:dyDescent="0.2">
      <c r="A232" s="116" t="s">
        <v>425</v>
      </c>
      <c r="B232" s="117">
        <v>697495</v>
      </c>
      <c r="C232" s="117">
        <v>697495</v>
      </c>
      <c r="D232" s="117">
        <v>697495</v>
      </c>
      <c r="E232" s="118">
        <v>2</v>
      </c>
      <c r="F232" s="117">
        <v>697495</v>
      </c>
      <c r="G232" s="118">
        <v>2</v>
      </c>
      <c r="H232" s="117">
        <v>697495</v>
      </c>
      <c r="I232" s="120">
        <v>2</v>
      </c>
      <c r="J232" s="117">
        <v>697495</v>
      </c>
      <c r="K232" s="120">
        <v>2</v>
      </c>
      <c r="L232" s="117">
        <v>697495</v>
      </c>
      <c r="M232" s="119">
        <v>1.0461538461538462</v>
      </c>
      <c r="N232" s="121">
        <v>3.9499141849999999</v>
      </c>
      <c r="O232" s="119">
        <f t="shared" si="18"/>
        <v>7.581467391304348</v>
      </c>
      <c r="P232" s="117">
        <v>0</v>
      </c>
      <c r="Q232" s="117">
        <v>0</v>
      </c>
    </row>
    <row r="233" spans="1:17" s="3" customFormat="1" ht="12.75" x14ac:dyDescent="0.2">
      <c r="A233" s="116" t="s">
        <v>426</v>
      </c>
      <c r="B233" s="117">
        <v>4488937</v>
      </c>
      <c r="C233" s="117">
        <v>4488937</v>
      </c>
      <c r="D233" s="117">
        <v>4488937</v>
      </c>
      <c r="E233" s="118">
        <v>4</v>
      </c>
      <c r="F233" s="117">
        <v>4488937</v>
      </c>
      <c r="G233" s="118">
        <v>4</v>
      </c>
      <c r="H233" s="117">
        <v>4488937</v>
      </c>
      <c r="I233" s="120">
        <v>4</v>
      </c>
      <c r="J233" s="117">
        <v>4488937</v>
      </c>
      <c r="K233" s="120">
        <v>4</v>
      </c>
      <c r="L233" s="117">
        <v>4488937</v>
      </c>
      <c r="M233" s="119">
        <v>14.729326923076924</v>
      </c>
      <c r="N233" s="121">
        <v>23.988771111000002</v>
      </c>
      <c r="O233" s="119">
        <f t="shared" si="18"/>
        <v>48.792793478260869</v>
      </c>
      <c r="P233" s="117">
        <v>0</v>
      </c>
      <c r="Q233" s="117">
        <v>0</v>
      </c>
    </row>
    <row r="234" spans="1:17" s="3" customFormat="1" ht="12.75" x14ac:dyDescent="0.2">
      <c r="A234" s="116" t="s">
        <v>427</v>
      </c>
      <c r="B234" s="117">
        <v>1055608</v>
      </c>
      <c r="C234" s="117">
        <v>1055608</v>
      </c>
      <c r="D234" s="117">
        <v>1055608</v>
      </c>
      <c r="E234" s="118">
        <v>2</v>
      </c>
      <c r="F234" s="117">
        <v>1055608</v>
      </c>
      <c r="G234" s="118">
        <v>2</v>
      </c>
      <c r="H234" s="117">
        <v>1055608</v>
      </c>
      <c r="I234" s="120">
        <v>2</v>
      </c>
      <c r="J234" s="117">
        <v>1055608</v>
      </c>
      <c r="K234" s="120">
        <v>2</v>
      </c>
      <c r="L234" s="117">
        <v>1055608</v>
      </c>
      <c r="M234" s="119">
        <v>3.1519230769230768</v>
      </c>
      <c r="N234" s="121">
        <v>5.9779081040000008</v>
      </c>
      <c r="O234" s="119">
        <f t="shared" si="18"/>
        <v>11.474</v>
      </c>
      <c r="P234" s="117">
        <v>0</v>
      </c>
      <c r="Q234" s="117">
        <v>0</v>
      </c>
    </row>
    <row r="235" spans="1:17" s="3" customFormat="1" ht="12.75" x14ac:dyDescent="0.2">
      <c r="A235" s="116" t="s">
        <v>428</v>
      </c>
      <c r="B235" s="117">
        <v>2510489</v>
      </c>
      <c r="C235" s="117">
        <v>2510489</v>
      </c>
      <c r="D235" s="117">
        <v>2365945</v>
      </c>
      <c r="E235" s="118">
        <v>2</v>
      </c>
      <c r="F235" s="117">
        <v>2510489</v>
      </c>
      <c r="G235" s="118">
        <v>2</v>
      </c>
      <c r="H235" s="117">
        <v>2510489</v>
      </c>
      <c r="I235" s="120">
        <v>2</v>
      </c>
      <c r="J235" s="117">
        <v>2510489</v>
      </c>
      <c r="K235" s="120">
        <v>1</v>
      </c>
      <c r="L235" s="117">
        <v>159689</v>
      </c>
      <c r="M235" s="119">
        <v>7.3115384615384613</v>
      </c>
      <c r="N235" s="121">
        <v>15.069714701000001</v>
      </c>
      <c r="O235" s="119">
        <f t="shared" si="18"/>
        <v>25.716793478260868</v>
      </c>
      <c r="P235" s="117">
        <v>0</v>
      </c>
      <c r="Q235" s="117">
        <v>0</v>
      </c>
    </row>
    <row r="236" spans="1:17" s="3" customFormat="1" ht="12.75" x14ac:dyDescent="0.2">
      <c r="A236" s="116" t="s">
        <v>429</v>
      </c>
      <c r="B236" s="117">
        <v>1030532</v>
      </c>
      <c r="C236" s="117">
        <v>1030532</v>
      </c>
      <c r="D236" s="117">
        <v>955620</v>
      </c>
      <c r="E236" s="118">
        <v>3</v>
      </c>
      <c r="F236" s="117">
        <v>1024408</v>
      </c>
      <c r="G236" s="118">
        <v>3</v>
      </c>
      <c r="H236" s="117">
        <v>1024408</v>
      </c>
      <c r="I236" s="120">
        <v>3</v>
      </c>
      <c r="J236" s="117">
        <v>1024408</v>
      </c>
      <c r="K236" s="120">
        <v>3</v>
      </c>
      <c r="L236" s="117">
        <v>955620</v>
      </c>
      <c r="M236" s="119">
        <v>2.2509615384615387</v>
      </c>
      <c r="N236" s="121">
        <v>5.4116742478400006</v>
      </c>
      <c r="O236" s="119">
        <f t="shared" si="18"/>
        <v>10.387173913043478</v>
      </c>
      <c r="P236" s="117">
        <v>0</v>
      </c>
      <c r="Q236" s="117">
        <v>0</v>
      </c>
    </row>
    <row r="237" spans="1:17" s="3" customFormat="1" ht="12.75" x14ac:dyDescent="0.2">
      <c r="A237" s="116" t="s">
        <v>430</v>
      </c>
      <c r="B237" s="117">
        <v>6700000</v>
      </c>
      <c r="C237" s="117">
        <v>6700000</v>
      </c>
      <c r="D237" s="117">
        <v>6359775</v>
      </c>
      <c r="E237" s="118">
        <v>3</v>
      </c>
      <c r="F237" s="117">
        <v>6700000</v>
      </c>
      <c r="G237" s="118">
        <v>3</v>
      </c>
      <c r="H237" s="117">
        <v>6700000</v>
      </c>
      <c r="I237" s="120">
        <v>3</v>
      </c>
      <c r="J237" s="117">
        <v>6700000</v>
      </c>
      <c r="K237" s="120">
        <v>1</v>
      </c>
      <c r="L237" s="117">
        <v>8415</v>
      </c>
      <c r="M237" s="119">
        <v>8.482211538461538</v>
      </c>
      <c r="N237" s="121">
        <v>35.257678245529995</v>
      </c>
      <c r="O237" s="119">
        <f t="shared" si="18"/>
        <v>69.127989130434784</v>
      </c>
      <c r="P237" s="117">
        <v>0</v>
      </c>
      <c r="Q237" s="117">
        <v>0</v>
      </c>
    </row>
    <row r="238" spans="1:17" s="3" customFormat="1" ht="12.75" x14ac:dyDescent="0.2">
      <c r="A238" s="116" t="s">
        <v>431</v>
      </c>
      <c r="B238" s="117">
        <v>876043</v>
      </c>
      <c r="C238" s="117">
        <v>876043</v>
      </c>
      <c r="D238" s="117">
        <v>876043</v>
      </c>
      <c r="E238" s="118">
        <v>2</v>
      </c>
      <c r="F238" s="117">
        <v>876043</v>
      </c>
      <c r="G238" s="118">
        <v>2</v>
      </c>
      <c r="H238" s="117">
        <v>876043</v>
      </c>
      <c r="I238" s="120">
        <v>2</v>
      </c>
      <c r="J238" s="117">
        <v>876043</v>
      </c>
      <c r="K238" s="120">
        <v>2</v>
      </c>
      <c r="L238" s="117">
        <v>875851</v>
      </c>
      <c r="M238" s="119">
        <v>3.2918269230769233</v>
      </c>
      <c r="N238" s="121">
        <v>3.201061122</v>
      </c>
      <c r="O238" s="119">
        <f t="shared" si="18"/>
        <v>9.5222065217391307</v>
      </c>
      <c r="P238" s="117">
        <v>0</v>
      </c>
      <c r="Q238" s="117">
        <v>0</v>
      </c>
    </row>
    <row r="239" spans="1:17" s="3" customFormat="1" ht="12.75" x14ac:dyDescent="0.2">
      <c r="A239" s="116" t="s">
        <v>432</v>
      </c>
      <c r="B239" s="117">
        <v>4171651</v>
      </c>
      <c r="C239" s="117">
        <v>4171651</v>
      </c>
      <c r="D239" s="117">
        <v>4147049</v>
      </c>
      <c r="E239" s="118">
        <v>2</v>
      </c>
      <c r="F239" s="117">
        <v>4171651</v>
      </c>
      <c r="G239" s="118">
        <v>2</v>
      </c>
      <c r="H239" s="117">
        <v>4171651</v>
      </c>
      <c r="I239" s="120">
        <v>2</v>
      </c>
      <c r="J239" s="117">
        <v>4171651</v>
      </c>
      <c r="K239" s="120">
        <v>0</v>
      </c>
      <c r="L239" s="117">
        <v>0</v>
      </c>
      <c r="M239" s="119">
        <v>13.189423076923077</v>
      </c>
      <c r="N239" s="121">
        <v>15.837579290819997</v>
      </c>
      <c r="O239" s="119">
        <f t="shared" si="18"/>
        <v>45.076619565217392</v>
      </c>
      <c r="P239" s="117">
        <v>0</v>
      </c>
      <c r="Q239" s="117">
        <v>0</v>
      </c>
    </row>
    <row r="240" spans="1:17" s="3" customFormat="1" ht="12.75" x14ac:dyDescent="0.2">
      <c r="A240" s="116" t="s">
        <v>433</v>
      </c>
      <c r="B240" s="117">
        <v>2748235</v>
      </c>
      <c r="C240" s="117">
        <v>2748235</v>
      </c>
      <c r="D240" s="117">
        <v>2748235</v>
      </c>
      <c r="E240" s="118">
        <v>3</v>
      </c>
      <c r="F240" s="117">
        <v>2748235</v>
      </c>
      <c r="G240" s="118">
        <v>3</v>
      </c>
      <c r="H240" s="117">
        <v>2748235</v>
      </c>
      <c r="I240" s="120">
        <v>3</v>
      </c>
      <c r="J240" s="117">
        <v>2748235</v>
      </c>
      <c r="K240" s="120">
        <v>3</v>
      </c>
      <c r="L240" s="117">
        <v>2748235</v>
      </c>
      <c r="M240" s="119">
        <v>6.1490384615384617</v>
      </c>
      <c r="N240" s="121">
        <v>15.425843055000003</v>
      </c>
      <c r="O240" s="119">
        <f t="shared" si="18"/>
        <v>29.872119565217393</v>
      </c>
      <c r="P240" s="117">
        <v>0</v>
      </c>
      <c r="Q240" s="117">
        <v>0</v>
      </c>
    </row>
    <row r="241" spans="1:17" s="3" customFormat="1" ht="12.75" x14ac:dyDescent="0.2">
      <c r="A241" s="116" t="s">
        <v>434</v>
      </c>
      <c r="B241" s="117">
        <v>5162808</v>
      </c>
      <c r="C241" s="117">
        <v>5162808</v>
      </c>
      <c r="D241" s="117">
        <v>5162808</v>
      </c>
      <c r="E241" s="118">
        <v>2</v>
      </c>
      <c r="F241" s="117">
        <v>5162808</v>
      </c>
      <c r="G241" s="118">
        <v>2</v>
      </c>
      <c r="H241" s="117">
        <v>5162808</v>
      </c>
      <c r="I241" s="120">
        <v>2</v>
      </c>
      <c r="J241" s="117">
        <v>5162808</v>
      </c>
      <c r="K241" s="120">
        <v>2</v>
      </c>
      <c r="L241" s="117">
        <v>5162808</v>
      </c>
      <c r="M241" s="119">
        <v>15.758653846153846</v>
      </c>
      <c r="N241" s="121">
        <v>29.236981704000002</v>
      </c>
      <c r="O241" s="119">
        <f t="shared" si="18"/>
        <v>56.117478260869568</v>
      </c>
      <c r="P241" s="117">
        <v>0</v>
      </c>
      <c r="Q241" s="117">
        <v>0</v>
      </c>
    </row>
    <row r="242" spans="1:17" s="3" customFormat="1" ht="12.75" x14ac:dyDescent="0.2">
      <c r="A242" s="116" t="s">
        <v>435</v>
      </c>
      <c r="B242" s="117">
        <v>3589391</v>
      </c>
      <c r="C242" s="117">
        <v>3589391</v>
      </c>
      <c r="D242" s="117">
        <v>3589391</v>
      </c>
      <c r="E242" s="118">
        <v>1</v>
      </c>
      <c r="F242" s="117">
        <v>3589391</v>
      </c>
      <c r="G242" s="118">
        <v>1</v>
      </c>
      <c r="H242" s="117">
        <v>3589391</v>
      </c>
      <c r="I242" s="120">
        <v>1</v>
      </c>
      <c r="J242" s="117">
        <v>3589391</v>
      </c>
      <c r="K242" s="120">
        <v>1</v>
      </c>
      <c r="L242" s="117">
        <v>3589391</v>
      </c>
      <c r="M242" s="119">
        <v>9.009615384615385</v>
      </c>
      <c r="N242" s="121">
        <v>20.326721233000001</v>
      </c>
      <c r="O242" s="119">
        <f t="shared" si="18"/>
        <v>39.01511956521739</v>
      </c>
      <c r="P242" s="117">
        <v>0</v>
      </c>
      <c r="Q242" s="117">
        <v>0</v>
      </c>
    </row>
    <row r="243" spans="1:17" s="3" customFormat="1" ht="12.75" x14ac:dyDescent="0.2">
      <c r="A243" s="116" t="s">
        <v>436</v>
      </c>
      <c r="B243" s="117">
        <v>4568353</v>
      </c>
      <c r="C243" s="117">
        <v>4568353</v>
      </c>
      <c r="D243" s="117">
        <v>4115610</v>
      </c>
      <c r="E243" s="118">
        <v>2</v>
      </c>
      <c r="F243" s="117">
        <v>4568353</v>
      </c>
      <c r="G243" s="118">
        <v>2</v>
      </c>
      <c r="H243" s="117">
        <v>4568353</v>
      </c>
      <c r="I243" s="120">
        <v>2</v>
      </c>
      <c r="J243" s="117">
        <v>4568353</v>
      </c>
      <c r="K243" s="120">
        <v>0</v>
      </c>
      <c r="L243" s="117">
        <v>0</v>
      </c>
      <c r="M243" s="119">
        <v>16.992307692307691</v>
      </c>
      <c r="N243" s="121">
        <v>23.306698750440002</v>
      </c>
      <c r="O243" s="119">
        <f t="shared" si="18"/>
        <v>44.734891304347826</v>
      </c>
      <c r="P243" s="117">
        <v>0</v>
      </c>
      <c r="Q243" s="117">
        <v>0</v>
      </c>
    </row>
    <row r="244" spans="1:17" s="3" customFormat="1" ht="12.75" x14ac:dyDescent="0.2">
      <c r="A244" s="116" t="s">
        <v>437</v>
      </c>
      <c r="B244" s="117">
        <v>9684600</v>
      </c>
      <c r="C244" s="117">
        <v>9684600</v>
      </c>
      <c r="D244" s="117">
        <v>8659281</v>
      </c>
      <c r="E244" s="118">
        <v>3</v>
      </c>
      <c r="F244" s="117">
        <v>7324659</v>
      </c>
      <c r="G244" s="118">
        <v>3</v>
      </c>
      <c r="H244" s="117">
        <v>7324659</v>
      </c>
      <c r="I244" s="120">
        <v>3</v>
      </c>
      <c r="J244" s="117">
        <v>7324659</v>
      </c>
      <c r="K244" s="120">
        <v>0</v>
      </c>
      <c r="L244" s="117">
        <v>0</v>
      </c>
      <c r="M244" s="119">
        <v>39.127403846153847</v>
      </c>
      <c r="N244" s="121">
        <v>49.037508303000003</v>
      </c>
      <c r="O244" s="119">
        <f t="shared" si="18"/>
        <v>94.122619565217391</v>
      </c>
      <c r="P244" s="117">
        <v>0</v>
      </c>
      <c r="Q244" s="117">
        <v>0</v>
      </c>
    </row>
    <row r="245" spans="1:17" s="3" customFormat="1" ht="12.75" x14ac:dyDescent="0.2">
      <c r="A245" s="116" t="s">
        <v>438</v>
      </c>
      <c r="B245" s="117">
        <v>4785226</v>
      </c>
      <c r="C245" s="117">
        <v>4785226</v>
      </c>
      <c r="D245" s="117">
        <v>4785226</v>
      </c>
      <c r="E245" s="118">
        <v>1</v>
      </c>
      <c r="F245" s="117">
        <v>4785226</v>
      </c>
      <c r="G245" s="118">
        <v>1</v>
      </c>
      <c r="H245" s="117">
        <v>4785226</v>
      </c>
      <c r="I245" s="120">
        <v>1</v>
      </c>
      <c r="J245" s="117">
        <v>4785226</v>
      </c>
      <c r="K245" s="120">
        <v>1</v>
      </c>
      <c r="L245" s="117">
        <v>4785226</v>
      </c>
      <c r="M245" s="119">
        <v>14.320673076923077</v>
      </c>
      <c r="N245" s="121">
        <v>27.098734837999999</v>
      </c>
      <c r="O245" s="119">
        <f t="shared" si="18"/>
        <v>52.013326086956525</v>
      </c>
      <c r="P245" s="117">
        <v>0</v>
      </c>
      <c r="Q245" s="117">
        <v>0</v>
      </c>
    </row>
    <row r="246" spans="1:17" s="3" customFormat="1" ht="12.75" x14ac:dyDescent="0.2">
      <c r="A246" s="116" t="s">
        <v>439</v>
      </c>
      <c r="B246" s="117">
        <v>2691683</v>
      </c>
      <c r="C246" s="117">
        <v>2691683</v>
      </c>
      <c r="D246" s="117">
        <v>2691683</v>
      </c>
      <c r="E246" s="118">
        <v>2</v>
      </c>
      <c r="F246" s="117">
        <v>2691683</v>
      </c>
      <c r="G246" s="118">
        <v>2</v>
      </c>
      <c r="H246" s="117">
        <v>2691683</v>
      </c>
      <c r="I246" s="120">
        <v>2</v>
      </c>
      <c r="J246" s="117">
        <v>2691683</v>
      </c>
      <c r="K246" s="120">
        <v>2</v>
      </c>
      <c r="L246" s="117">
        <v>2691683</v>
      </c>
      <c r="M246" s="119">
        <v>5.4543269230769234</v>
      </c>
      <c r="N246" s="121">
        <v>15.243000829</v>
      </c>
      <c r="O246" s="119">
        <f t="shared" si="18"/>
        <v>29.257423913043478</v>
      </c>
      <c r="P246" s="117">
        <v>0</v>
      </c>
      <c r="Q246" s="117">
        <v>0</v>
      </c>
    </row>
    <row r="247" spans="1:17" s="3" customFormat="1" ht="12.75" x14ac:dyDescent="0.2">
      <c r="A247" s="116" t="s">
        <v>440</v>
      </c>
      <c r="B247" s="117">
        <v>10366563</v>
      </c>
      <c r="C247" s="117">
        <v>10363528</v>
      </c>
      <c r="D247" s="117">
        <v>10363528</v>
      </c>
      <c r="E247" s="118">
        <v>4</v>
      </c>
      <c r="F247" s="117">
        <v>10363528</v>
      </c>
      <c r="G247" s="118">
        <v>4</v>
      </c>
      <c r="H247" s="117">
        <v>10363528</v>
      </c>
      <c r="I247" s="120">
        <v>4</v>
      </c>
      <c r="J247" s="117">
        <v>10363528</v>
      </c>
      <c r="K247" s="120">
        <v>4</v>
      </c>
      <c r="L247" s="117">
        <v>10363528</v>
      </c>
      <c r="M247" s="119">
        <v>27.704807692307693</v>
      </c>
      <c r="N247" s="121">
        <v>58.688659064000007</v>
      </c>
      <c r="O247" s="119">
        <f t="shared" si="18"/>
        <v>112.64704347826087</v>
      </c>
      <c r="P247" s="117">
        <v>0</v>
      </c>
      <c r="Q247" s="117">
        <v>0</v>
      </c>
    </row>
    <row r="248" spans="1:17" s="3" customFormat="1" ht="12.75" x14ac:dyDescent="0.2">
      <c r="A248" s="116" t="s">
        <v>441</v>
      </c>
      <c r="B248" s="117">
        <v>5400000</v>
      </c>
      <c r="C248" s="117">
        <v>5400000</v>
      </c>
      <c r="D248" s="117">
        <v>4605278</v>
      </c>
      <c r="E248" s="118">
        <v>1</v>
      </c>
      <c r="F248" s="117">
        <v>5400000</v>
      </c>
      <c r="G248" s="118">
        <v>1</v>
      </c>
      <c r="H248" s="117">
        <v>5400000</v>
      </c>
      <c r="I248" s="120">
        <v>1</v>
      </c>
      <c r="J248" s="117">
        <v>5400000</v>
      </c>
      <c r="K248" s="120">
        <v>0</v>
      </c>
      <c r="L248" s="117">
        <v>0</v>
      </c>
      <c r="M248" s="119">
        <v>13.667307692307693</v>
      </c>
      <c r="N248" s="121">
        <v>26.07969118279</v>
      </c>
      <c r="O248" s="119">
        <f t="shared" si="18"/>
        <v>50.057369565217392</v>
      </c>
      <c r="P248" s="117">
        <v>0</v>
      </c>
      <c r="Q248" s="117">
        <v>0</v>
      </c>
    </row>
    <row r="249" spans="1:17" s="3" customFormat="1" ht="12.75" x14ac:dyDescent="0.2">
      <c r="A249" s="116" t="s">
        <v>442</v>
      </c>
      <c r="B249" s="117">
        <v>4521879</v>
      </c>
      <c r="C249" s="117">
        <v>4521807</v>
      </c>
      <c r="D249" s="117">
        <v>4521807</v>
      </c>
      <c r="E249" s="118">
        <v>2</v>
      </c>
      <c r="F249" s="117">
        <v>4521807</v>
      </c>
      <c r="G249" s="118">
        <v>2</v>
      </c>
      <c r="H249" s="117">
        <v>4521807</v>
      </c>
      <c r="I249" s="120">
        <v>2</v>
      </c>
      <c r="J249" s="117">
        <v>4521807</v>
      </c>
      <c r="K249" s="120">
        <v>2</v>
      </c>
      <c r="L249" s="117">
        <v>4521807</v>
      </c>
      <c r="M249" s="119">
        <v>0</v>
      </c>
      <c r="N249" s="121">
        <v>25.606993040999999</v>
      </c>
      <c r="O249" s="119">
        <f t="shared" si="18"/>
        <v>49.150076086956524</v>
      </c>
      <c r="P249" s="117">
        <v>0</v>
      </c>
      <c r="Q249" s="117">
        <v>0</v>
      </c>
    </row>
    <row r="250" spans="1:17" s="3" customFormat="1" ht="12.75" x14ac:dyDescent="0.2">
      <c r="A250" s="116" t="s">
        <v>443</v>
      </c>
      <c r="B250" s="117">
        <v>3242000</v>
      </c>
      <c r="C250" s="117">
        <v>3242000</v>
      </c>
      <c r="D250" s="117">
        <v>3064537</v>
      </c>
      <c r="E250" s="118">
        <v>2</v>
      </c>
      <c r="F250" s="117">
        <v>3064537</v>
      </c>
      <c r="G250" s="118">
        <v>2</v>
      </c>
      <c r="H250" s="117">
        <v>3064537</v>
      </c>
      <c r="I250" s="120">
        <v>2</v>
      </c>
      <c r="J250" s="117">
        <v>3064537</v>
      </c>
      <c r="K250" s="120">
        <v>2</v>
      </c>
      <c r="L250" s="117">
        <v>3064537</v>
      </c>
      <c r="M250" s="119">
        <v>0</v>
      </c>
      <c r="N250" s="121">
        <v>17.354473031000001</v>
      </c>
      <c r="O250" s="119">
        <f t="shared" si="18"/>
        <v>33.310184782608694</v>
      </c>
      <c r="P250" s="117">
        <v>0</v>
      </c>
      <c r="Q250" s="117">
        <v>0</v>
      </c>
    </row>
    <row r="251" spans="1:17" s="3" customFormat="1" ht="12.75" x14ac:dyDescent="0.2">
      <c r="A251" s="116" t="s">
        <v>444</v>
      </c>
      <c r="B251" s="117">
        <v>465702</v>
      </c>
      <c r="C251" s="117">
        <v>465702</v>
      </c>
      <c r="D251" s="117">
        <v>465702</v>
      </c>
      <c r="E251" s="118">
        <v>4</v>
      </c>
      <c r="F251" s="117">
        <v>465702</v>
      </c>
      <c r="G251" s="118">
        <v>4</v>
      </c>
      <c r="H251" s="117">
        <v>465702</v>
      </c>
      <c r="I251" s="120">
        <v>4</v>
      </c>
      <c r="J251" s="117">
        <v>465702</v>
      </c>
      <c r="K251" s="120">
        <v>4</v>
      </c>
      <c r="L251" s="117">
        <v>465702</v>
      </c>
      <c r="M251" s="119">
        <v>1.3894230769230769</v>
      </c>
      <c r="N251" s="121">
        <v>2.6372704260000002</v>
      </c>
      <c r="O251" s="119">
        <f t="shared" si="18"/>
        <v>5.0619782608695649</v>
      </c>
      <c r="P251" s="117">
        <v>0</v>
      </c>
      <c r="Q251" s="117">
        <v>0</v>
      </c>
    </row>
    <row r="252" spans="1:17" s="3" customFormat="1" ht="12.75" x14ac:dyDescent="0.2">
      <c r="A252" s="116" t="s">
        <v>445</v>
      </c>
      <c r="B252" s="117">
        <v>17589264</v>
      </c>
      <c r="C252" s="117">
        <v>17589264</v>
      </c>
      <c r="D252" s="117">
        <v>15220781</v>
      </c>
      <c r="E252" s="118">
        <v>16</v>
      </c>
      <c r="F252" s="117">
        <v>17589264</v>
      </c>
      <c r="G252" s="118">
        <v>16</v>
      </c>
      <c r="H252" s="117">
        <v>17589264</v>
      </c>
      <c r="I252" s="120">
        <v>16</v>
      </c>
      <c r="J252" s="117">
        <v>17589264</v>
      </c>
      <c r="K252" s="120">
        <v>7</v>
      </c>
      <c r="L252" s="117">
        <v>4643262</v>
      </c>
      <c r="M252" s="119">
        <v>55.066346153846155</v>
      </c>
      <c r="N252" s="121">
        <v>86.195282802999998</v>
      </c>
      <c r="O252" s="119">
        <f t="shared" si="18"/>
        <v>165.44327173913044</v>
      </c>
      <c r="P252" s="117">
        <v>0</v>
      </c>
      <c r="Q252" s="117">
        <v>0</v>
      </c>
    </row>
    <row r="253" spans="1:17" s="3" customFormat="1" ht="12" customHeight="1" x14ac:dyDescent="0.2">
      <c r="A253" s="116" t="s">
        <v>446</v>
      </c>
      <c r="B253" s="117">
        <v>3801495</v>
      </c>
      <c r="C253" s="117">
        <v>3801495</v>
      </c>
      <c r="D253" s="117">
        <v>3427782</v>
      </c>
      <c r="E253" s="118">
        <v>5</v>
      </c>
      <c r="F253" s="117">
        <v>3755213</v>
      </c>
      <c r="G253" s="118">
        <v>5</v>
      </c>
      <c r="H253" s="117">
        <v>3755213</v>
      </c>
      <c r="I253" s="120">
        <v>5</v>
      </c>
      <c r="J253" s="117">
        <v>3755213</v>
      </c>
      <c r="K253" s="120">
        <v>4</v>
      </c>
      <c r="L253" s="117">
        <v>3346770</v>
      </c>
      <c r="M253" s="119">
        <v>6.3663461538461537</v>
      </c>
      <c r="N253" s="121">
        <v>19.411529466000001</v>
      </c>
      <c r="O253" s="119">
        <f t="shared" si="18"/>
        <v>37.258499999999998</v>
      </c>
      <c r="P253" s="117">
        <v>0</v>
      </c>
      <c r="Q253" s="117">
        <v>0</v>
      </c>
    </row>
    <row r="254" spans="1:17" s="3" customFormat="1" ht="12.75" x14ac:dyDescent="0.2">
      <c r="A254" s="116" t="s">
        <v>447</v>
      </c>
      <c r="B254" s="117">
        <v>3497000</v>
      </c>
      <c r="C254" s="117">
        <v>3497000</v>
      </c>
      <c r="D254" s="117">
        <v>3497000</v>
      </c>
      <c r="E254" s="118">
        <v>1</v>
      </c>
      <c r="F254" s="117">
        <v>3497000</v>
      </c>
      <c r="G254" s="118">
        <v>1</v>
      </c>
      <c r="H254" s="117">
        <v>3497000</v>
      </c>
      <c r="I254" s="120">
        <v>1</v>
      </c>
      <c r="J254" s="117">
        <v>3497000</v>
      </c>
      <c r="K254" s="120">
        <v>1</v>
      </c>
      <c r="L254" s="117">
        <v>3497000</v>
      </c>
      <c r="M254" s="119">
        <v>2.3076923076923075</v>
      </c>
      <c r="N254" s="121">
        <v>12.778037999999999</v>
      </c>
      <c r="O254" s="119">
        <f t="shared" si="18"/>
        <v>38.010869565217391</v>
      </c>
      <c r="P254" s="117">
        <v>0</v>
      </c>
      <c r="Q254" s="117">
        <v>0</v>
      </c>
    </row>
    <row r="255" spans="1:17" s="3" customFormat="1" ht="12.75" x14ac:dyDescent="0.2">
      <c r="A255" s="116" t="s">
        <v>448</v>
      </c>
      <c r="B255" s="117">
        <v>8930651</v>
      </c>
      <c r="C255" s="117">
        <v>8930651</v>
      </c>
      <c r="D255" s="117">
        <v>8930651</v>
      </c>
      <c r="E255" s="118">
        <v>1</v>
      </c>
      <c r="F255" s="117">
        <v>8930651</v>
      </c>
      <c r="G255" s="118">
        <v>1</v>
      </c>
      <c r="H255" s="117">
        <v>8930651</v>
      </c>
      <c r="I255" s="120">
        <v>1</v>
      </c>
      <c r="J255" s="117">
        <v>8930651</v>
      </c>
      <c r="K255" s="120">
        <v>1</v>
      </c>
      <c r="L255" s="117">
        <v>8930651</v>
      </c>
      <c r="M255" s="119">
        <v>25.74278846153846</v>
      </c>
      <c r="N255" s="121">
        <v>50.127744063000002</v>
      </c>
      <c r="O255" s="119">
        <f t="shared" si="18"/>
        <v>97.072293478260875</v>
      </c>
      <c r="P255" s="117">
        <v>0</v>
      </c>
      <c r="Q255" s="117">
        <v>0</v>
      </c>
    </row>
    <row r="256" spans="1:17" s="3" customFormat="1" ht="12.75" x14ac:dyDescent="0.2">
      <c r="A256" s="116" t="s">
        <v>449</v>
      </c>
      <c r="B256" s="117">
        <v>1996875</v>
      </c>
      <c r="C256" s="117">
        <v>1996875</v>
      </c>
      <c r="D256" s="117">
        <v>1996875</v>
      </c>
      <c r="E256" s="118">
        <v>2</v>
      </c>
      <c r="F256" s="117">
        <v>1996875</v>
      </c>
      <c r="G256" s="118">
        <v>2</v>
      </c>
      <c r="H256" s="117">
        <v>1996875</v>
      </c>
      <c r="I256" s="120">
        <v>2</v>
      </c>
      <c r="J256" s="117">
        <v>1996875</v>
      </c>
      <c r="K256" s="120">
        <v>2</v>
      </c>
      <c r="L256" s="117">
        <v>1996875</v>
      </c>
      <c r="M256" s="119">
        <v>3.0057692307692307</v>
      </c>
      <c r="N256" s="121">
        <v>11.308303125</v>
      </c>
      <c r="O256" s="119">
        <f t="shared" si="18"/>
        <v>21.705163043478262</v>
      </c>
      <c r="P256" s="117">
        <v>0</v>
      </c>
      <c r="Q256" s="117">
        <v>0</v>
      </c>
    </row>
    <row r="257" spans="1:17" s="3" customFormat="1" ht="12.75" x14ac:dyDescent="0.2">
      <c r="A257" s="116" t="s">
        <v>450</v>
      </c>
      <c r="B257" s="117">
        <v>3357295</v>
      </c>
      <c r="C257" s="117">
        <v>3357295</v>
      </c>
      <c r="D257" s="117">
        <v>3163674</v>
      </c>
      <c r="E257" s="118">
        <v>4</v>
      </c>
      <c r="F257" s="117">
        <v>3357295</v>
      </c>
      <c r="G257" s="118">
        <v>4</v>
      </c>
      <c r="H257" s="117">
        <v>3357295</v>
      </c>
      <c r="I257" s="120">
        <v>4</v>
      </c>
      <c r="J257" s="117">
        <v>3357295</v>
      </c>
      <c r="K257" s="120">
        <v>4</v>
      </c>
      <c r="L257" s="117">
        <v>3163674</v>
      </c>
      <c r="M257" s="119">
        <v>5.4346153846153848</v>
      </c>
      <c r="N257" s="121">
        <v>17.915888523610001</v>
      </c>
      <c r="O257" s="119">
        <f t="shared" si="18"/>
        <v>34.38776086956522</v>
      </c>
      <c r="P257" s="117">
        <v>0</v>
      </c>
      <c r="Q257" s="117">
        <v>0</v>
      </c>
    </row>
    <row r="258" spans="1:17" s="3" customFormat="1" ht="12.75" x14ac:dyDescent="0.2">
      <c r="A258" s="116" t="s">
        <v>451</v>
      </c>
      <c r="B258" s="117">
        <v>2500000</v>
      </c>
      <c r="C258" s="117">
        <v>2500000</v>
      </c>
      <c r="D258" s="117">
        <v>2476935</v>
      </c>
      <c r="E258" s="118">
        <v>1</v>
      </c>
      <c r="F258" s="117">
        <v>2500000</v>
      </c>
      <c r="G258" s="118">
        <v>1</v>
      </c>
      <c r="H258" s="117">
        <v>2500000</v>
      </c>
      <c r="I258" s="120">
        <v>1</v>
      </c>
      <c r="J258" s="117">
        <v>247935</v>
      </c>
      <c r="K258" s="120">
        <v>0</v>
      </c>
      <c r="L258" s="117">
        <v>0</v>
      </c>
      <c r="M258" s="119">
        <v>5.164423076923077</v>
      </c>
      <c r="N258" s="121">
        <v>18.084102435000002</v>
      </c>
      <c r="O258" s="119">
        <f t="shared" si="18"/>
        <v>26.923206521739129</v>
      </c>
      <c r="P258" s="117">
        <v>0</v>
      </c>
      <c r="Q258" s="117">
        <v>0</v>
      </c>
    </row>
    <row r="259" spans="1:17" s="3" customFormat="1" ht="12.75" x14ac:dyDescent="0.2">
      <c r="A259" s="116" t="s">
        <v>452</v>
      </c>
      <c r="B259" s="117">
        <v>14991404</v>
      </c>
      <c r="C259" s="117">
        <v>14991404</v>
      </c>
      <c r="D259" s="117">
        <v>14767718</v>
      </c>
      <c r="E259" s="118">
        <v>1</v>
      </c>
      <c r="F259" s="117">
        <v>14991404</v>
      </c>
      <c r="G259" s="118">
        <v>1</v>
      </c>
      <c r="H259" s="117">
        <v>14991404</v>
      </c>
      <c r="I259" s="120">
        <v>1</v>
      </c>
      <c r="J259" s="117">
        <v>14991404</v>
      </c>
      <c r="K259" s="120">
        <v>0</v>
      </c>
      <c r="L259" s="117">
        <v>0</v>
      </c>
      <c r="M259" s="119">
        <v>60.073557692307695</v>
      </c>
      <c r="N259" s="121">
        <v>83.629589016050005</v>
      </c>
      <c r="O259" s="119">
        <f t="shared" si="18"/>
        <v>160.51867391304347</v>
      </c>
      <c r="P259" s="117">
        <v>0</v>
      </c>
      <c r="Q259" s="117">
        <v>0</v>
      </c>
    </row>
    <row r="260" spans="1:17" s="3" customFormat="1" ht="12.75" x14ac:dyDescent="0.2">
      <c r="A260" s="116" t="s">
        <v>453</v>
      </c>
      <c r="B260" s="117">
        <v>3434065</v>
      </c>
      <c r="C260" s="117">
        <v>3434065</v>
      </c>
      <c r="D260" s="117">
        <v>3380975</v>
      </c>
      <c r="E260" s="118">
        <v>3</v>
      </c>
      <c r="F260" s="117">
        <v>3367010</v>
      </c>
      <c r="G260" s="118">
        <v>3</v>
      </c>
      <c r="H260" s="117">
        <v>3367010</v>
      </c>
      <c r="I260" s="120">
        <v>3</v>
      </c>
      <c r="J260" s="117">
        <v>3367010</v>
      </c>
      <c r="K260" s="120">
        <v>2</v>
      </c>
      <c r="L260" s="117">
        <v>3086720</v>
      </c>
      <c r="M260" s="119">
        <v>7.7288461538461535</v>
      </c>
      <c r="N260" s="121">
        <v>19.146461425000002</v>
      </c>
      <c r="O260" s="119">
        <f t="shared" si="18"/>
        <v>36.749728260869567</v>
      </c>
      <c r="P260" s="117">
        <v>0</v>
      </c>
      <c r="Q260" s="117">
        <v>0</v>
      </c>
    </row>
    <row r="261" spans="1:17" s="3" customFormat="1" ht="12.75" x14ac:dyDescent="0.2">
      <c r="A261" s="116" t="s">
        <v>454</v>
      </c>
      <c r="B261" s="117">
        <v>6325909</v>
      </c>
      <c r="C261" s="117">
        <v>6325909</v>
      </c>
      <c r="D261" s="117">
        <v>5608951</v>
      </c>
      <c r="E261" s="118">
        <v>3</v>
      </c>
      <c r="F261" s="117">
        <v>6325909</v>
      </c>
      <c r="G261" s="118">
        <v>3</v>
      </c>
      <c r="H261" s="117">
        <v>6325909</v>
      </c>
      <c r="I261" s="120">
        <v>3</v>
      </c>
      <c r="J261" s="117">
        <v>6325809</v>
      </c>
      <c r="K261" s="120">
        <v>1</v>
      </c>
      <c r="L261" s="117">
        <v>3600</v>
      </c>
      <c r="M261" s="119">
        <v>18.888461538461538</v>
      </c>
      <c r="N261" s="121">
        <v>31.763491042010003</v>
      </c>
      <c r="O261" s="119">
        <f t="shared" si="18"/>
        <v>60.966858695652171</v>
      </c>
      <c r="P261" s="117">
        <v>0</v>
      </c>
      <c r="Q261" s="117">
        <v>0</v>
      </c>
    </row>
    <row r="262" spans="1:17" s="3" customFormat="1" ht="12.75" x14ac:dyDescent="0.2">
      <c r="A262" s="116" t="s">
        <v>455</v>
      </c>
      <c r="B262" s="117">
        <v>3083293</v>
      </c>
      <c r="C262" s="117">
        <v>3083293</v>
      </c>
      <c r="D262" s="117">
        <v>2961187</v>
      </c>
      <c r="E262" s="118">
        <v>4</v>
      </c>
      <c r="F262" s="117">
        <v>3083293</v>
      </c>
      <c r="G262" s="118">
        <v>4</v>
      </c>
      <c r="H262" s="117">
        <v>3083293</v>
      </c>
      <c r="I262" s="120">
        <v>4</v>
      </c>
      <c r="J262" s="117">
        <v>3083293</v>
      </c>
      <c r="K262" s="120">
        <v>0</v>
      </c>
      <c r="L262" s="117">
        <v>0</v>
      </c>
      <c r="M262" s="119">
        <v>7.4990384615384613</v>
      </c>
      <c r="N262" s="121">
        <v>16.769201981000002</v>
      </c>
      <c r="O262" s="119">
        <f t="shared" si="18"/>
        <v>32.186815217391306</v>
      </c>
      <c r="P262" s="117">
        <v>0</v>
      </c>
      <c r="Q262" s="117">
        <v>0</v>
      </c>
    </row>
    <row r="263" spans="1:17" s="3" customFormat="1" ht="12.75" x14ac:dyDescent="0.2">
      <c r="A263" s="116" t="s">
        <v>456</v>
      </c>
      <c r="B263" s="117">
        <v>14355974</v>
      </c>
      <c r="C263" s="117">
        <v>14355974</v>
      </c>
      <c r="D263" s="117">
        <v>13031579</v>
      </c>
      <c r="E263" s="118">
        <v>4</v>
      </c>
      <c r="F263" s="117">
        <v>13031579</v>
      </c>
      <c r="G263" s="118">
        <v>4</v>
      </c>
      <c r="H263" s="117">
        <v>13031579</v>
      </c>
      <c r="I263" s="120">
        <v>4</v>
      </c>
      <c r="J263" s="117">
        <v>13031579</v>
      </c>
      <c r="K263" s="120">
        <v>0</v>
      </c>
      <c r="L263" s="117">
        <v>0</v>
      </c>
      <c r="M263" s="119">
        <v>40.154807692307692</v>
      </c>
      <c r="N263" s="121">
        <v>73.797831876999993</v>
      </c>
      <c r="O263" s="119">
        <f t="shared" si="18"/>
        <v>141.64759782608695</v>
      </c>
      <c r="P263" s="117">
        <v>0</v>
      </c>
      <c r="Q263" s="117">
        <v>0</v>
      </c>
    </row>
    <row r="264" spans="1:17" s="3" customFormat="1" ht="12.75" x14ac:dyDescent="0.2">
      <c r="A264" s="116" t="s">
        <v>457</v>
      </c>
      <c r="B264" s="117">
        <v>11002765</v>
      </c>
      <c r="C264" s="117">
        <v>11002765</v>
      </c>
      <c r="D264" s="117">
        <v>11002765</v>
      </c>
      <c r="E264" s="118">
        <v>2</v>
      </c>
      <c r="F264" s="117">
        <v>11002765</v>
      </c>
      <c r="G264" s="118">
        <v>2</v>
      </c>
      <c r="H264" s="117">
        <v>11002765</v>
      </c>
      <c r="I264" s="120">
        <v>2</v>
      </c>
      <c r="J264" s="117">
        <v>11002765</v>
      </c>
      <c r="K264" s="120">
        <v>2</v>
      </c>
      <c r="L264" s="117">
        <v>11002765</v>
      </c>
      <c r="M264" s="119">
        <v>22.127884615384616</v>
      </c>
      <c r="N264" s="121">
        <v>62.308658195000007</v>
      </c>
      <c r="O264" s="119">
        <f t="shared" si="18"/>
        <v>119.59527173913044</v>
      </c>
      <c r="P264" s="117">
        <v>0</v>
      </c>
      <c r="Q264" s="117">
        <v>0</v>
      </c>
    </row>
    <row r="265" spans="1:17" s="3" customFormat="1" ht="12.75" x14ac:dyDescent="0.2">
      <c r="A265" s="116" t="s">
        <v>458</v>
      </c>
      <c r="B265" s="117">
        <v>2059893</v>
      </c>
      <c r="C265" s="117">
        <v>2059893</v>
      </c>
      <c r="D265" s="117">
        <v>2059893</v>
      </c>
      <c r="E265" s="118">
        <v>4</v>
      </c>
      <c r="F265" s="117">
        <v>2059893</v>
      </c>
      <c r="G265" s="118">
        <v>4</v>
      </c>
      <c r="H265" s="117">
        <v>2059893</v>
      </c>
      <c r="I265" s="120">
        <v>4</v>
      </c>
      <c r="J265" s="117">
        <v>2059893</v>
      </c>
      <c r="K265" s="120">
        <v>4</v>
      </c>
      <c r="L265" s="117">
        <v>2059893</v>
      </c>
      <c r="M265" s="119">
        <v>4.3740384615384613</v>
      </c>
      <c r="N265" s="121">
        <v>11.665174059</v>
      </c>
      <c r="O265" s="119">
        <f t="shared" si="18"/>
        <v>22.390141304347825</v>
      </c>
      <c r="P265" s="117">
        <v>0</v>
      </c>
      <c r="Q265" s="117">
        <v>0</v>
      </c>
    </row>
    <row r="266" spans="1:17" s="3" customFormat="1" ht="12.75" x14ac:dyDescent="0.2">
      <c r="A266" s="116" t="s">
        <v>459</v>
      </c>
      <c r="B266" s="117">
        <v>2195470</v>
      </c>
      <c r="C266" s="117">
        <v>2195470</v>
      </c>
      <c r="D266" s="117">
        <v>2195470</v>
      </c>
      <c r="E266" s="118">
        <v>2</v>
      </c>
      <c r="F266" s="117">
        <v>2195470</v>
      </c>
      <c r="G266" s="118">
        <v>2</v>
      </c>
      <c r="H266" s="117">
        <v>2195470</v>
      </c>
      <c r="I266" s="120">
        <v>2</v>
      </c>
      <c r="J266" s="117">
        <v>2195470</v>
      </c>
      <c r="K266" s="120">
        <v>2</v>
      </c>
      <c r="L266" s="117">
        <v>2195470</v>
      </c>
      <c r="M266" s="119">
        <v>3.773076923076923</v>
      </c>
      <c r="N266" s="121">
        <v>12.43294661</v>
      </c>
      <c r="O266" s="119">
        <f t="shared" si="18"/>
        <v>23.863804347826086</v>
      </c>
      <c r="P266" s="117">
        <v>0</v>
      </c>
      <c r="Q266" s="117">
        <v>0</v>
      </c>
    </row>
    <row r="267" spans="1:17" s="3" customFormat="1" ht="12.75" x14ac:dyDescent="0.2">
      <c r="A267" s="116" t="s">
        <v>460</v>
      </c>
      <c r="B267" s="117">
        <v>1178144</v>
      </c>
      <c r="C267" s="117">
        <v>1178144</v>
      </c>
      <c r="D267" s="117">
        <v>1166101</v>
      </c>
      <c r="E267" s="118">
        <v>7</v>
      </c>
      <c r="F267" s="117">
        <v>1178144</v>
      </c>
      <c r="G267" s="118">
        <v>7</v>
      </c>
      <c r="H267" s="117">
        <v>1178144</v>
      </c>
      <c r="I267" s="120">
        <v>7</v>
      </c>
      <c r="J267" s="117">
        <v>1178144</v>
      </c>
      <c r="K267" s="120">
        <v>3</v>
      </c>
      <c r="L267" s="117">
        <v>28639</v>
      </c>
      <c r="M267" s="119">
        <v>2.8451923076923076</v>
      </c>
      <c r="N267" s="121">
        <v>6.7332785899999994</v>
      </c>
      <c r="O267" s="119">
        <f t="shared" si="18"/>
        <v>12.675010869565217</v>
      </c>
      <c r="P267" s="117">
        <v>0</v>
      </c>
      <c r="Q267" s="117">
        <v>0</v>
      </c>
    </row>
    <row r="268" spans="1:17" s="3" customFormat="1" ht="12.75" x14ac:dyDescent="0.2">
      <c r="A268" s="116" t="s">
        <v>461</v>
      </c>
      <c r="B268" s="117">
        <v>9077593</v>
      </c>
      <c r="C268" s="117">
        <v>9077593</v>
      </c>
      <c r="D268" s="117">
        <v>8607431</v>
      </c>
      <c r="E268" s="118">
        <v>2</v>
      </c>
      <c r="F268" s="117">
        <v>9077593</v>
      </c>
      <c r="G268" s="118">
        <v>2</v>
      </c>
      <c r="H268" s="117">
        <v>9077593</v>
      </c>
      <c r="I268" s="120">
        <v>2</v>
      </c>
      <c r="J268" s="117">
        <v>9077593</v>
      </c>
      <c r="K268" s="120">
        <v>1</v>
      </c>
      <c r="L268" s="117">
        <v>3225418</v>
      </c>
      <c r="M268" s="119">
        <v>11.591826923076923</v>
      </c>
      <c r="N268" s="121">
        <v>48.743881752999997</v>
      </c>
      <c r="O268" s="119">
        <f t="shared" si="18"/>
        <v>93.559032608695645</v>
      </c>
      <c r="P268" s="117">
        <v>0</v>
      </c>
      <c r="Q268" s="117">
        <v>0</v>
      </c>
    </row>
    <row r="269" spans="1:17" s="3" customFormat="1" ht="12.75" x14ac:dyDescent="0.2">
      <c r="A269" s="116" t="s">
        <v>462</v>
      </c>
      <c r="B269" s="117">
        <v>1317000</v>
      </c>
      <c r="C269" s="117">
        <v>1317000</v>
      </c>
      <c r="D269" s="117">
        <v>1317000</v>
      </c>
      <c r="E269" s="118">
        <v>4</v>
      </c>
      <c r="F269" s="117">
        <v>1317000</v>
      </c>
      <c r="G269" s="118">
        <v>4</v>
      </c>
      <c r="H269" s="117">
        <v>1317000</v>
      </c>
      <c r="I269" s="120">
        <v>4</v>
      </c>
      <c r="J269" s="117">
        <v>1317000</v>
      </c>
      <c r="K269" s="120">
        <v>4</v>
      </c>
      <c r="L269" s="117">
        <v>1317000</v>
      </c>
      <c r="M269" s="119">
        <v>3.3182692307692307</v>
      </c>
      <c r="N269" s="121">
        <v>7.4773409999999991</v>
      </c>
      <c r="O269" s="119">
        <f t="shared" si="18"/>
        <v>14.315217391304348</v>
      </c>
      <c r="P269" s="117">
        <v>0</v>
      </c>
      <c r="Q269" s="117">
        <v>0</v>
      </c>
    </row>
    <row r="270" spans="1:17" s="3" customFormat="1" ht="12.75" x14ac:dyDescent="0.2">
      <c r="A270" s="116" t="s">
        <v>463</v>
      </c>
      <c r="B270" s="117">
        <v>2155000</v>
      </c>
      <c r="C270" s="117">
        <v>2135557</v>
      </c>
      <c r="D270" s="117">
        <v>2135557</v>
      </c>
      <c r="E270" s="118">
        <v>4</v>
      </c>
      <c r="F270" s="117">
        <v>2135557</v>
      </c>
      <c r="G270" s="118">
        <v>4</v>
      </c>
      <c r="H270" s="117">
        <v>2135557</v>
      </c>
      <c r="I270" s="120">
        <v>4</v>
      </c>
      <c r="J270" s="117">
        <v>2135557</v>
      </c>
      <c r="K270" s="120">
        <v>0</v>
      </c>
      <c r="L270" s="117">
        <v>0</v>
      </c>
      <c r="M270" s="119">
        <v>4.521634615384615</v>
      </c>
      <c r="N270" s="121">
        <v>12.093659291</v>
      </c>
      <c r="O270" s="119">
        <f t="shared" si="18"/>
        <v>23.212576086956521</v>
      </c>
      <c r="P270" s="117">
        <v>0</v>
      </c>
      <c r="Q270" s="117">
        <v>0</v>
      </c>
    </row>
    <row r="271" spans="1:17" s="3" customFormat="1" ht="12.75" x14ac:dyDescent="0.2">
      <c r="A271" s="116" t="s">
        <v>464</v>
      </c>
      <c r="B271" s="117">
        <v>3690000</v>
      </c>
      <c r="C271" s="117">
        <v>3690000</v>
      </c>
      <c r="D271" s="117">
        <v>3676008</v>
      </c>
      <c r="E271" s="118">
        <v>2</v>
      </c>
      <c r="F271" s="117">
        <v>3690000</v>
      </c>
      <c r="G271" s="118">
        <v>2</v>
      </c>
      <c r="H271" s="117">
        <v>3690000</v>
      </c>
      <c r="I271" s="120">
        <v>2</v>
      </c>
      <c r="J271" s="117">
        <v>3690000</v>
      </c>
      <c r="K271" s="120">
        <v>0</v>
      </c>
      <c r="L271" s="117">
        <v>0</v>
      </c>
      <c r="M271" s="119">
        <v>8.077403846153846</v>
      </c>
      <c r="N271" s="121">
        <v>20.633432904000003</v>
      </c>
      <c r="O271" s="119">
        <f t="shared" si="18"/>
        <v>39.956608695652172</v>
      </c>
      <c r="P271" s="117">
        <v>0</v>
      </c>
      <c r="Q271" s="117">
        <v>0</v>
      </c>
    </row>
    <row r="272" spans="1:17" s="3" customFormat="1" ht="12.75" x14ac:dyDescent="0.2">
      <c r="A272" s="24" t="s">
        <v>465</v>
      </c>
      <c r="B272" s="117">
        <v>12166783</v>
      </c>
      <c r="C272" s="117">
        <v>12166783</v>
      </c>
      <c r="D272" s="117">
        <v>11336898</v>
      </c>
      <c r="E272" s="118">
        <v>4</v>
      </c>
      <c r="F272" s="117">
        <v>12166783</v>
      </c>
      <c r="G272" s="118">
        <v>4</v>
      </c>
      <c r="H272" s="117">
        <v>12166783</v>
      </c>
      <c r="I272" s="120">
        <v>4</v>
      </c>
      <c r="J272" s="117">
        <v>12166783</v>
      </c>
      <c r="K272" s="120">
        <v>0</v>
      </c>
      <c r="L272" s="117">
        <v>0</v>
      </c>
      <c r="M272" s="119">
        <v>20.852403846153845</v>
      </c>
      <c r="N272" s="121">
        <v>63.634006172670006</v>
      </c>
      <c r="O272" s="119">
        <f t="shared" si="18"/>
        <v>123.22715217391304</v>
      </c>
      <c r="P272" s="117">
        <v>0</v>
      </c>
      <c r="Q272" s="117">
        <v>0</v>
      </c>
    </row>
    <row r="273" spans="1:17" s="3" customFormat="1" ht="12.75" x14ac:dyDescent="0.2">
      <c r="A273" s="116" t="s">
        <v>466</v>
      </c>
      <c r="B273" s="117">
        <v>1803819</v>
      </c>
      <c r="C273" s="117">
        <v>1803819</v>
      </c>
      <c r="D273" s="117">
        <v>1803819</v>
      </c>
      <c r="E273" s="118">
        <v>1</v>
      </c>
      <c r="F273" s="117">
        <v>1803819</v>
      </c>
      <c r="G273" s="118">
        <v>1</v>
      </c>
      <c r="H273" s="117">
        <v>1803819</v>
      </c>
      <c r="I273" s="120">
        <v>1</v>
      </c>
      <c r="J273" s="117">
        <v>1803819</v>
      </c>
      <c r="K273" s="120">
        <v>1</v>
      </c>
      <c r="L273" s="117">
        <v>1803819</v>
      </c>
      <c r="M273" s="119">
        <v>3.1918269230769232</v>
      </c>
      <c r="N273" s="121">
        <v>10.215026997000001</v>
      </c>
      <c r="O273" s="119">
        <f t="shared" si="18"/>
        <v>19.606728260869566</v>
      </c>
      <c r="P273" s="117">
        <v>0</v>
      </c>
      <c r="Q273" s="117">
        <v>0</v>
      </c>
    </row>
    <row r="274" spans="1:17" s="3" customFormat="1" ht="12.75" x14ac:dyDescent="0.2">
      <c r="A274" s="116" t="s">
        <v>467</v>
      </c>
      <c r="B274" s="117">
        <v>2824640</v>
      </c>
      <c r="C274" s="117">
        <v>2824640</v>
      </c>
      <c r="D274" s="117">
        <v>2824640</v>
      </c>
      <c r="E274" s="118">
        <v>4</v>
      </c>
      <c r="F274" s="117">
        <v>2824640</v>
      </c>
      <c r="G274" s="118">
        <v>4</v>
      </c>
      <c r="H274" s="117">
        <v>2824640</v>
      </c>
      <c r="I274" s="120">
        <v>4</v>
      </c>
      <c r="J274" s="117">
        <v>2824640</v>
      </c>
      <c r="K274" s="120">
        <v>4</v>
      </c>
      <c r="L274" s="117">
        <v>2824640</v>
      </c>
      <c r="M274" s="119">
        <v>6.248557692307692</v>
      </c>
      <c r="N274" s="121">
        <v>15.99593632</v>
      </c>
      <c r="O274" s="119">
        <f t="shared" ref="O274:O285" si="19">D274/92000</f>
        <v>30.702608695652174</v>
      </c>
      <c r="P274" s="117">
        <v>0</v>
      </c>
      <c r="Q274" s="117">
        <v>0</v>
      </c>
    </row>
    <row r="275" spans="1:17" s="3" customFormat="1" ht="12.75" x14ac:dyDescent="0.2">
      <c r="A275" s="116" t="s">
        <v>468</v>
      </c>
      <c r="B275" s="117">
        <v>1581952</v>
      </c>
      <c r="C275" s="117">
        <v>1581952</v>
      </c>
      <c r="D275" s="117">
        <v>1581952</v>
      </c>
      <c r="E275" s="118">
        <v>2</v>
      </c>
      <c r="F275" s="117">
        <v>1581952</v>
      </c>
      <c r="G275" s="118">
        <v>2</v>
      </c>
      <c r="H275" s="117">
        <v>1581952</v>
      </c>
      <c r="I275" s="120">
        <v>2</v>
      </c>
      <c r="J275" s="117">
        <v>1581952</v>
      </c>
      <c r="K275" s="120">
        <v>2</v>
      </c>
      <c r="L275" s="117">
        <v>1581952</v>
      </c>
      <c r="M275" s="119">
        <v>0.44230769230769229</v>
      </c>
      <c r="N275" s="121">
        <v>8.9732717419999997</v>
      </c>
      <c r="O275" s="119">
        <f t="shared" si="19"/>
        <v>17.195130434782609</v>
      </c>
      <c r="P275" s="117">
        <v>0</v>
      </c>
      <c r="Q275" s="117">
        <v>0</v>
      </c>
    </row>
    <row r="276" spans="1:17" s="3" customFormat="1" ht="12.75" x14ac:dyDescent="0.2">
      <c r="A276" s="116" t="s">
        <v>469</v>
      </c>
      <c r="B276" s="117">
        <v>752461</v>
      </c>
      <c r="C276" s="117">
        <v>752461</v>
      </c>
      <c r="D276" s="117">
        <v>752461</v>
      </c>
      <c r="E276" s="118">
        <v>2</v>
      </c>
      <c r="F276" s="117">
        <v>752461</v>
      </c>
      <c r="G276" s="118">
        <v>2</v>
      </c>
      <c r="H276" s="117">
        <v>752461</v>
      </c>
      <c r="I276" s="120">
        <v>2</v>
      </c>
      <c r="J276" s="117">
        <v>752461</v>
      </c>
      <c r="K276" s="120">
        <v>2</v>
      </c>
      <c r="L276" s="117">
        <v>752461</v>
      </c>
      <c r="M276" s="119">
        <v>1.4908653846153845</v>
      </c>
      <c r="N276" s="121">
        <v>4.2611866430000003</v>
      </c>
      <c r="O276" s="119">
        <f t="shared" si="19"/>
        <v>8.1789239130434783</v>
      </c>
      <c r="P276" s="117">
        <v>0</v>
      </c>
      <c r="Q276" s="117">
        <v>0</v>
      </c>
    </row>
    <row r="277" spans="1:17" s="3" customFormat="1" ht="12.75" x14ac:dyDescent="0.2">
      <c r="A277" s="116" t="s">
        <v>470</v>
      </c>
      <c r="B277" s="117">
        <v>7564306</v>
      </c>
      <c r="C277" s="117">
        <v>7564306</v>
      </c>
      <c r="D277" s="117">
        <v>5745285</v>
      </c>
      <c r="E277" s="118">
        <v>4</v>
      </c>
      <c r="F277" s="117">
        <v>7564306</v>
      </c>
      <c r="G277" s="118">
        <v>4</v>
      </c>
      <c r="H277" s="117">
        <v>7564306</v>
      </c>
      <c r="I277" s="120">
        <v>4</v>
      </c>
      <c r="J277" s="117">
        <v>7564306</v>
      </c>
      <c r="K277" s="120">
        <v>2</v>
      </c>
      <c r="L277" s="117">
        <v>4975306</v>
      </c>
      <c r="M277" s="119">
        <v>10.932692307692308</v>
      </c>
      <c r="N277" s="121">
        <v>20.993271718859997</v>
      </c>
      <c r="O277" s="119">
        <f t="shared" si="19"/>
        <v>62.448749999999997</v>
      </c>
      <c r="P277" s="117">
        <v>0</v>
      </c>
      <c r="Q277" s="117">
        <v>0</v>
      </c>
    </row>
    <row r="278" spans="1:17" s="3" customFormat="1" ht="12.75" x14ac:dyDescent="0.2">
      <c r="A278" s="116" t="s">
        <v>471</v>
      </c>
      <c r="B278" s="117">
        <v>590623</v>
      </c>
      <c r="C278" s="117">
        <v>590623</v>
      </c>
      <c r="D278" s="117">
        <v>590623</v>
      </c>
      <c r="E278" s="118">
        <v>2</v>
      </c>
      <c r="F278" s="117">
        <v>590623</v>
      </c>
      <c r="G278" s="118">
        <v>2</v>
      </c>
      <c r="H278" s="117">
        <v>590623</v>
      </c>
      <c r="I278" s="120">
        <v>2</v>
      </c>
      <c r="J278" s="117">
        <v>590623</v>
      </c>
      <c r="K278" s="120">
        <v>2</v>
      </c>
      <c r="L278" s="117">
        <v>590623</v>
      </c>
      <c r="M278" s="119">
        <v>1.4182692307692308</v>
      </c>
      <c r="N278" s="121">
        <v>3.3446980490000002</v>
      </c>
      <c r="O278" s="119">
        <f t="shared" si="19"/>
        <v>6.4198152173913048</v>
      </c>
      <c r="P278" s="117">
        <v>0</v>
      </c>
      <c r="Q278" s="117">
        <v>0</v>
      </c>
    </row>
    <row r="279" spans="1:17" s="3" customFormat="1" ht="12.75" x14ac:dyDescent="0.2">
      <c r="A279" s="116" t="s">
        <v>472</v>
      </c>
      <c r="B279" s="117">
        <v>647659</v>
      </c>
      <c r="C279" s="117">
        <v>716307</v>
      </c>
      <c r="D279" s="117">
        <v>647659</v>
      </c>
      <c r="E279" s="118">
        <v>2</v>
      </c>
      <c r="F279" s="117">
        <v>714807</v>
      </c>
      <c r="G279" s="118">
        <v>2</v>
      </c>
      <c r="H279" s="117">
        <v>714807</v>
      </c>
      <c r="I279" s="120">
        <v>2</v>
      </c>
      <c r="J279" s="117">
        <v>647659</v>
      </c>
      <c r="K279" s="120">
        <v>1</v>
      </c>
      <c r="L279" s="117">
        <v>474012</v>
      </c>
      <c r="M279" s="119">
        <v>1.4360576923076922</v>
      </c>
      <c r="N279" s="121">
        <v>3.635309967</v>
      </c>
      <c r="O279" s="119">
        <f t="shared" si="19"/>
        <v>7.0397717391304351</v>
      </c>
      <c r="P279" s="117">
        <v>0</v>
      </c>
      <c r="Q279" s="117">
        <v>0</v>
      </c>
    </row>
    <row r="280" spans="1:17" s="3" customFormat="1" ht="12.75" x14ac:dyDescent="0.2">
      <c r="A280" s="116" t="s">
        <v>473</v>
      </c>
      <c r="B280" s="117">
        <v>2366940</v>
      </c>
      <c r="C280" s="117">
        <v>2366940</v>
      </c>
      <c r="D280" s="117">
        <v>2356303</v>
      </c>
      <c r="E280" s="118">
        <v>2</v>
      </c>
      <c r="F280" s="117">
        <v>2366940</v>
      </c>
      <c r="G280" s="118">
        <v>2</v>
      </c>
      <c r="H280" s="117">
        <v>2366940</v>
      </c>
      <c r="I280" s="120">
        <v>2</v>
      </c>
      <c r="J280" s="117">
        <v>2366940</v>
      </c>
      <c r="K280" s="120">
        <v>0</v>
      </c>
      <c r="L280" s="117">
        <v>0</v>
      </c>
      <c r="M280" s="119">
        <v>5.5947115384615387</v>
      </c>
      <c r="N280" s="121">
        <v>8.6099311620000005</v>
      </c>
      <c r="O280" s="119">
        <f t="shared" si="19"/>
        <v>25.611989130434782</v>
      </c>
      <c r="P280" s="117">
        <v>0</v>
      </c>
      <c r="Q280" s="117">
        <v>0</v>
      </c>
    </row>
    <row r="281" spans="1:17" s="3" customFormat="1" ht="12.75" x14ac:dyDescent="0.2">
      <c r="A281" s="116" t="s">
        <v>474</v>
      </c>
      <c r="B281" s="117">
        <v>241923</v>
      </c>
      <c r="C281" s="117">
        <v>241923</v>
      </c>
      <c r="D281" s="117">
        <v>234923</v>
      </c>
      <c r="E281" s="118">
        <v>1</v>
      </c>
      <c r="F281" s="117">
        <v>241923</v>
      </c>
      <c r="G281" s="118">
        <v>1</v>
      </c>
      <c r="H281" s="117">
        <v>241923</v>
      </c>
      <c r="I281" s="120">
        <v>1</v>
      </c>
      <c r="J281" s="117">
        <v>241923</v>
      </c>
      <c r="K281" s="120">
        <v>0</v>
      </c>
      <c r="L281" s="117">
        <v>0</v>
      </c>
      <c r="M281" s="119">
        <v>0.62788461538461537</v>
      </c>
      <c r="N281" s="121">
        <v>0.41515113317079999</v>
      </c>
      <c r="O281" s="119">
        <f t="shared" si="19"/>
        <v>2.5535108695652173</v>
      </c>
      <c r="P281" s="117">
        <v>0</v>
      </c>
      <c r="Q281" s="117">
        <v>0</v>
      </c>
    </row>
    <row r="282" spans="1:17" s="3" customFormat="1" ht="12.75" x14ac:dyDescent="0.2">
      <c r="A282" s="116" t="s">
        <v>475</v>
      </c>
      <c r="B282" s="117">
        <v>1940032</v>
      </c>
      <c r="C282" s="117">
        <v>1940032</v>
      </c>
      <c r="D282" s="117">
        <v>1918746</v>
      </c>
      <c r="E282" s="118">
        <v>6</v>
      </c>
      <c r="F282" s="117">
        <v>1940032</v>
      </c>
      <c r="G282" s="118">
        <v>6</v>
      </c>
      <c r="H282" s="117">
        <v>1940032</v>
      </c>
      <c r="I282" s="120">
        <v>6</v>
      </c>
      <c r="J282" s="117">
        <v>1940032</v>
      </c>
      <c r="K282" s="120">
        <v>1</v>
      </c>
      <c r="L282" s="117">
        <v>636019</v>
      </c>
      <c r="M282" s="119">
        <v>1.9995192307692307</v>
      </c>
      <c r="N282" s="121">
        <v>11.90765772</v>
      </c>
      <c r="O282" s="119">
        <f t="shared" si="19"/>
        <v>20.855934782608696</v>
      </c>
      <c r="P282" s="117">
        <v>0</v>
      </c>
      <c r="Q282" s="117">
        <v>0</v>
      </c>
    </row>
    <row r="283" spans="1:17" s="3" customFormat="1" ht="12.75" x14ac:dyDescent="0.2">
      <c r="A283" s="116" t="s">
        <v>476</v>
      </c>
      <c r="B283" s="117">
        <v>891012</v>
      </c>
      <c r="C283" s="117">
        <v>891012</v>
      </c>
      <c r="D283" s="117">
        <v>891012</v>
      </c>
      <c r="E283" s="118">
        <v>4</v>
      </c>
      <c r="F283" s="117">
        <v>891012</v>
      </c>
      <c r="G283" s="118">
        <v>4</v>
      </c>
      <c r="H283" s="117">
        <v>891012</v>
      </c>
      <c r="I283" s="120">
        <v>4</v>
      </c>
      <c r="J283" s="117">
        <v>891012</v>
      </c>
      <c r="K283" s="120">
        <v>4</v>
      </c>
      <c r="L283" s="117">
        <v>891012</v>
      </c>
      <c r="M283" s="119">
        <v>1.273076923076923</v>
      </c>
      <c r="N283" s="121">
        <v>6.1545991920000009</v>
      </c>
      <c r="O283" s="119">
        <f t="shared" si="19"/>
        <v>9.6849130434782609</v>
      </c>
      <c r="P283" s="117">
        <v>0</v>
      </c>
      <c r="Q283" s="117">
        <v>0</v>
      </c>
    </row>
    <row r="284" spans="1:17" s="3" customFormat="1" ht="12.75" x14ac:dyDescent="0.2">
      <c r="A284" s="116" t="s">
        <v>477</v>
      </c>
      <c r="B284" s="117">
        <v>3349010</v>
      </c>
      <c r="C284" s="117">
        <v>3349010</v>
      </c>
      <c r="D284" s="117">
        <v>3164532</v>
      </c>
      <c r="E284" s="118">
        <v>1</v>
      </c>
      <c r="F284" s="117">
        <v>3164532</v>
      </c>
      <c r="G284" s="118">
        <v>1</v>
      </c>
      <c r="H284" s="117">
        <v>3164532</v>
      </c>
      <c r="I284" s="120">
        <v>1</v>
      </c>
      <c r="J284" s="117">
        <v>3164532</v>
      </c>
      <c r="K284" s="120">
        <v>1</v>
      </c>
      <c r="L284" s="117">
        <v>3164532</v>
      </c>
      <c r="M284" s="119">
        <v>6.0581730769230768</v>
      </c>
      <c r="N284" s="121">
        <v>17.920744716000002</v>
      </c>
      <c r="O284" s="119">
        <f t="shared" si="19"/>
        <v>34.39708695652174</v>
      </c>
      <c r="P284" s="117">
        <v>0</v>
      </c>
      <c r="Q284" s="117">
        <v>0</v>
      </c>
    </row>
    <row r="285" spans="1:17" s="3" customFormat="1" ht="12.75" x14ac:dyDescent="0.2">
      <c r="A285" s="116" t="s">
        <v>478</v>
      </c>
      <c r="B285" s="117">
        <v>5250000</v>
      </c>
      <c r="C285" s="117">
        <v>5250000</v>
      </c>
      <c r="D285" s="117">
        <v>5012084</v>
      </c>
      <c r="E285" s="118">
        <v>2</v>
      </c>
      <c r="F285" s="117">
        <v>5012084</v>
      </c>
      <c r="G285" s="118">
        <v>2</v>
      </c>
      <c r="H285" s="117">
        <v>5012084</v>
      </c>
      <c r="I285" s="120">
        <v>2</v>
      </c>
      <c r="J285" s="117">
        <v>5012084</v>
      </c>
      <c r="K285" s="120">
        <v>2</v>
      </c>
      <c r="L285" s="117">
        <v>5012084</v>
      </c>
      <c r="M285" s="119">
        <v>7.3100961538461542</v>
      </c>
      <c r="N285" s="121">
        <v>28.383431691999998</v>
      </c>
      <c r="O285" s="119">
        <f t="shared" si="19"/>
        <v>54.479173913043475</v>
      </c>
      <c r="P285" s="117">
        <v>0</v>
      </c>
      <c r="Q285" s="117">
        <v>0</v>
      </c>
    </row>
    <row r="286" spans="1:17" s="3" customFormat="1" ht="12.75" customHeight="1" x14ac:dyDescent="0.2">
      <c r="A286" s="116"/>
      <c r="B286" s="117"/>
      <c r="C286" s="117"/>
      <c r="D286" s="117"/>
      <c r="E286" s="118"/>
      <c r="F286" s="117"/>
      <c r="G286" s="118"/>
      <c r="H286" s="117"/>
      <c r="I286" s="120"/>
      <c r="J286" s="117"/>
      <c r="K286" s="120"/>
      <c r="L286" s="117"/>
      <c r="M286" s="120"/>
      <c r="N286" s="120"/>
      <c r="O286" s="119"/>
      <c r="P286" s="117"/>
      <c r="Q286" s="117"/>
    </row>
    <row r="287" spans="1:17" s="3" customFormat="1" ht="12.75" x14ac:dyDescent="0.2">
      <c r="A287" s="162"/>
      <c r="B287" s="123">
        <f>SUM(B17:B286)</f>
        <v>1095237110</v>
      </c>
      <c r="C287" s="123">
        <f t="shared" ref="C287:Q287" si="20">SUM(C17:C286)</f>
        <v>1098045582</v>
      </c>
      <c r="D287" s="123">
        <f t="shared" si="20"/>
        <v>1031721244</v>
      </c>
      <c r="E287" s="124">
        <f t="shared" si="20"/>
        <v>818</v>
      </c>
      <c r="F287" s="123">
        <f t="shared" si="20"/>
        <v>1062544669</v>
      </c>
      <c r="G287" s="124">
        <f t="shared" si="20"/>
        <v>805</v>
      </c>
      <c r="H287" s="123">
        <f t="shared" si="20"/>
        <v>1061313025</v>
      </c>
      <c r="I287" s="124">
        <f t="shared" si="20"/>
        <v>803</v>
      </c>
      <c r="J287" s="123">
        <f t="shared" si="20"/>
        <v>1046083441</v>
      </c>
      <c r="K287" s="124">
        <f t="shared" si="20"/>
        <v>601</v>
      </c>
      <c r="L287" s="123">
        <f t="shared" si="20"/>
        <v>616133306</v>
      </c>
      <c r="M287" s="99">
        <f t="shared" si="20"/>
        <v>2796.3918269230744</v>
      </c>
      <c r="N287" s="99">
        <f t="shared" si="20"/>
        <v>5564.2891068142108</v>
      </c>
      <c r="O287" s="99">
        <f t="shared" si="20"/>
        <v>11214.361347826087</v>
      </c>
      <c r="P287" s="123">
        <f t="shared" si="20"/>
        <v>0</v>
      </c>
      <c r="Q287" s="123">
        <f t="shared" si="20"/>
        <v>0</v>
      </c>
    </row>
    <row r="289" spans="1:17" ht="15" customHeight="1" x14ac:dyDescent="0.25">
      <c r="A289" s="185" t="s">
        <v>74</v>
      </c>
      <c r="B289" s="185"/>
      <c r="C289" s="185"/>
      <c r="D289" s="185"/>
      <c r="E289" s="185"/>
      <c r="F289" s="185"/>
      <c r="G289" s="185"/>
      <c r="H289" s="185"/>
      <c r="I289" s="185"/>
      <c r="J289" s="185"/>
      <c r="K289" s="185"/>
      <c r="L289" s="185"/>
      <c r="M289" s="185"/>
      <c r="N289" s="185"/>
      <c r="O289" s="185"/>
      <c r="P289" s="185"/>
      <c r="Q289" s="185"/>
    </row>
    <row r="290" spans="1:17" ht="27" x14ac:dyDescent="0.25">
      <c r="A290" s="15" t="s">
        <v>0</v>
      </c>
      <c r="B290" s="27" t="s">
        <v>1</v>
      </c>
      <c r="C290" s="27" t="s">
        <v>2</v>
      </c>
      <c r="D290" s="27" t="s">
        <v>3</v>
      </c>
      <c r="E290" s="19" t="s">
        <v>4</v>
      </c>
      <c r="F290" s="27" t="s">
        <v>5</v>
      </c>
      <c r="G290" s="19" t="s">
        <v>6</v>
      </c>
      <c r="H290" s="27" t="s">
        <v>7</v>
      </c>
      <c r="I290" s="34" t="s">
        <v>8</v>
      </c>
      <c r="J290" s="27" t="s">
        <v>9</v>
      </c>
      <c r="K290" s="34" t="s">
        <v>10</v>
      </c>
      <c r="L290" s="27" t="s">
        <v>11</v>
      </c>
      <c r="M290" s="34" t="s">
        <v>18</v>
      </c>
      <c r="N290" s="58" t="s">
        <v>1161</v>
      </c>
      <c r="O290" s="43" t="s">
        <v>496</v>
      </c>
      <c r="P290" s="27" t="s">
        <v>12</v>
      </c>
      <c r="Q290" s="27" t="s">
        <v>13</v>
      </c>
    </row>
    <row r="291" spans="1:17" s="112" customFormat="1" ht="12.75" customHeight="1" x14ac:dyDescent="0.2">
      <c r="A291" s="125" t="s">
        <v>479</v>
      </c>
      <c r="B291" s="126">
        <v>2466176231</v>
      </c>
      <c r="C291" s="126">
        <v>145185116.27000001</v>
      </c>
      <c r="D291" s="126">
        <v>9606946.2699999996</v>
      </c>
      <c r="E291" s="127">
        <v>6</v>
      </c>
      <c r="F291" s="126">
        <v>145185116.27000001</v>
      </c>
      <c r="G291" s="127">
        <v>6</v>
      </c>
      <c r="H291" s="126">
        <v>145185116.27000001</v>
      </c>
      <c r="I291" s="128">
        <v>6</v>
      </c>
      <c r="J291" s="126">
        <v>145185116.27000001</v>
      </c>
      <c r="K291" s="128">
        <v>0</v>
      </c>
      <c r="L291" s="126">
        <v>0</v>
      </c>
      <c r="M291" s="129">
        <v>67</v>
      </c>
      <c r="N291" s="71">
        <v>17</v>
      </c>
      <c r="O291" s="71">
        <f>D291/92000</f>
        <v>104.42332902173912</v>
      </c>
      <c r="P291" s="126">
        <v>0</v>
      </c>
      <c r="Q291" s="126">
        <v>0</v>
      </c>
    </row>
    <row r="292" spans="1:17" s="112" customFormat="1" ht="12.75" customHeight="1" x14ac:dyDescent="0.2">
      <c r="A292" s="130" t="s">
        <v>480</v>
      </c>
      <c r="B292" s="126">
        <v>66660000</v>
      </c>
      <c r="C292" s="126">
        <v>32300000</v>
      </c>
      <c r="D292" s="126">
        <v>17132105</v>
      </c>
      <c r="E292" s="127">
        <v>1</v>
      </c>
      <c r="F292" s="126">
        <v>32300000</v>
      </c>
      <c r="G292" s="127">
        <v>1</v>
      </c>
      <c r="H292" s="126">
        <v>32300000</v>
      </c>
      <c r="I292" s="128">
        <v>1</v>
      </c>
      <c r="J292" s="126">
        <v>32300000</v>
      </c>
      <c r="K292" s="128">
        <v>0</v>
      </c>
      <c r="L292" s="126">
        <v>0</v>
      </c>
      <c r="M292" s="129">
        <v>53</v>
      </c>
      <c r="N292" s="71">
        <v>30.28</v>
      </c>
      <c r="O292" s="71">
        <f t="shared" ref="O292:O303" si="21">D292/92000</f>
        <v>186.21853260869565</v>
      </c>
      <c r="P292" s="126">
        <v>0</v>
      </c>
      <c r="Q292" s="126">
        <v>0</v>
      </c>
    </row>
    <row r="293" spans="1:17" s="112" customFormat="1" ht="12.75" customHeight="1" x14ac:dyDescent="0.2">
      <c r="A293" s="130" t="s">
        <v>481</v>
      </c>
      <c r="B293" s="126">
        <v>1142324000</v>
      </c>
      <c r="C293" s="126">
        <v>100133604</v>
      </c>
      <c r="D293" s="126">
        <v>64209559</v>
      </c>
      <c r="E293" s="127">
        <v>2</v>
      </c>
      <c r="F293" s="126">
        <v>100133604</v>
      </c>
      <c r="G293" s="127">
        <v>2</v>
      </c>
      <c r="H293" s="126">
        <v>100133604</v>
      </c>
      <c r="I293" s="128">
        <v>2</v>
      </c>
      <c r="J293" s="126">
        <v>100133604</v>
      </c>
      <c r="K293" s="128">
        <v>0</v>
      </c>
      <c r="L293" s="126">
        <v>0</v>
      </c>
      <c r="M293" s="129">
        <v>147</v>
      </c>
      <c r="N293" s="71">
        <v>423.17</v>
      </c>
      <c r="O293" s="71">
        <f t="shared" si="21"/>
        <v>697.92998913043482</v>
      </c>
      <c r="P293" s="126">
        <v>3210478</v>
      </c>
      <c r="Q293" s="126">
        <v>3210478</v>
      </c>
    </row>
    <row r="294" spans="1:17" s="112" customFormat="1" ht="12.75" customHeight="1" x14ac:dyDescent="0.2">
      <c r="A294" s="130" t="s">
        <v>482</v>
      </c>
      <c r="B294" s="126">
        <v>9400000</v>
      </c>
      <c r="C294" s="126">
        <v>9400000</v>
      </c>
      <c r="D294" s="126">
        <v>762273.4</v>
      </c>
      <c r="E294" s="127">
        <v>1</v>
      </c>
      <c r="F294" s="126">
        <v>9400000</v>
      </c>
      <c r="G294" s="127">
        <v>1</v>
      </c>
      <c r="H294" s="126">
        <v>9400000</v>
      </c>
      <c r="I294" s="128">
        <v>1</v>
      </c>
      <c r="J294" s="126">
        <v>9400000</v>
      </c>
      <c r="K294" s="128">
        <v>0</v>
      </c>
      <c r="L294" s="126">
        <v>0</v>
      </c>
      <c r="M294" s="129">
        <v>4</v>
      </c>
      <c r="N294" s="71">
        <v>1.3</v>
      </c>
      <c r="O294" s="71">
        <f t="shared" si="21"/>
        <v>8.2855804347826094</v>
      </c>
      <c r="P294" s="126">
        <v>0</v>
      </c>
      <c r="Q294" s="126">
        <v>0</v>
      </c>
    </row>
    <row r="295" spans="1:17" s="112" customFormat="1" ht="12.75" customHeight="1" x14ac:dyDescent="0.2">
      <c r="A295" s="130" t="s">
        <v>483</v>
      </c>
      <c r="B295" s="126">
        <v>3620552</v>
      </c>
      <c r="C295" s="126">
        <v>3620552</v>
      </c>
      <c r="D295" s="126">
        <v>0</v>
      </c>
      <c r="E295" s="127">
        <v>2</v>
      </c>
      <c r="F295" s="126">
        <v>569588</v>
      </c>
      <c r="G295" s="127">
        <v>2</v>
      </c>
      <c r="H295" s="126">
        <v>569588</v>
      </c>
      <c r="I295" s="128">
        <v>2</v>
      </c>
      <c r="J295" s="126">
        <v>569588</v>
      </c>
      <c r="K295" s="128">
        <v>0</v>
      </c>
      <c r="L295" s="126">
        <v>0</v>
      </c>
      <c r="M295" s="129">
        <v>1</v>
      </c>
      <c r="N295" s="71">
        <v>0</v>
      </c>
      <c r="O295" s="71">
        <f t="shared" si="21"/>
        <v>0</v>
      </c>
      <c r="P295" s="126">
        <v>0</v>
      </c>
      <c r="Q295" s="126">
        <v>0</v>
      </c>
    </row>
    <row r="296" spans="1:17" s="112" customFormat="1" ht="12.75" customHeight="1" x14ac:dyDescent="0.2">
      <c r="A296" s="130" t="s">
        <v>484</v>
      </c>
      <c r="B296" s="126">
        <v>2227400</v>
      </c>
      <c r="C296" s="126">
        <v>2227400</v>
      </c>
      <c r="D296" s="126">
        <v>9935</v>
      </c>
      <c r="E296" s="127">
        <v>4</v>
      </c>
      <c r="F296" s="126">
        <v>2179400</v>
      </c>
      <c r="G296" s="127">
        <v>0</v>
      </c>
      <c r="H296" s="126">
        <v>0</v>
      </c>
      <c r="I296" s="128">
        <v>0</v>
      </c>
      <c r="J296" s="126">
        <v>0</v>
      </c>
      <c r="K296" s="128">
        <v>0</v>
      </c>
      <c r="L296" s="126">
        <v>0</v>
      </c>
      <c r="M296" s="129">
        <v>0</v>
      </c>
      <c r="N296" s="71">
        <v>0</v>
      </c>
      <c r="O296" s="71">
        <f t="shared" si="21"/>
        <v>0.10798913043478262</v>
      </c>
      <c r="P296" s="126">
        <v>71874631</v>
      </c>
      <c r="Q296" s="126">
        <v>33430814</v>
      </c>
    </row>
    <row r="297" spans="1:17" s="112" customFormat="1" ht="12.75" customHeight="1" x14ac:dyDescent="0.2">
      <c r="A297" s="130" t="s">
        <v>485</v>
      </c>
      <c r="B297" s="126">
        <v>37241858</v>
      </c>
      <c r="C297" s="126">
        <v>26236638.77</v>
      </c>
      <c r="D297" s="126">
        <v>6093023.5899999989</v>
      </c>
      <c r="E297" s="127">
        <v>18</v>
      </c>
      <c r="F297" s="126">
        <v>27675347.720000003</v>
      </c>
      <c r="G297" s="131">
        <v>17</v>
      </c>
      <c r="H297" s="126">
        <v>26232347.720000003</v>
      </c>
      <c r="I297" s="128">
        <v>17</v>
      </c>
      <c r="J297" s="126">
        <v>26232347.720000003</v>
      </c>
      <c r="K297" s="128">
        <v>2</v>
      </c>
      <c r="L297" s="126">
        <v>2194514</v>
      </c>
      <c r="M297" s="129">
        <v>25</v>
      </c>
      <c r="N297" s="71">
        <v>28.91</v>
      </c>
      <c r="O297" s="71">
        <f t="shared" si="21"/>
        <v>66.228517282608678</v>
      </c>
      <c r="P297" s="126">
        <v>3000000</v>
      </c>
      <c r="Q297" s="126">
        <v>36035340.149999999</v>
      </c>
    </row>
    <row r="298" spans="1:17" s="112" customFormat="1" ht="12.75" customHeight="1" x14ac:dyDescent="0.2">
      <c r="A298" s="130" t="s">
        <v>486</v>
      </c>
      <c r="B298" s="126">
        <v>35000000</v>
      </c>
      <c r="C298" s="126">
        <v>28082495</v>
      </c>
      <c r="D298" s="126">
        <v>21469335.809999999</v>
      </c>
      <c r="E298" s="127">
        <v>30</v>
      </c>
      <c r="F298" s="126">
        <v>28266944</v>
      </c>
      <c r="G298" s="127">
        <v>29</v>
      </c>
      <c r="H298" s="126">
        <v>28082495</v>
      </c>
      <c r="I298" s="128">
        <v>29</v>
      </c>
      <c r="J298" s="126">
        <v>28082495</v>
      </c>
      <c r="K298" s="128">
        <v>14</v>
      </c>
      <c r="L298" s="126">
        <v>7847994</v>
      </c>
      <c r="M298" s="129">
        <v>20</v>
      </c>
      <c r="N298" s="71">
        <v>77.98</v>
      </c>
      <c r="O298" s="71">
        <f t="shared" si="21"/>
        <v>233.36234576086954</v>
      </c>
      <c r="P298" s="126">
        <v>0</v>
      </c>
      <c r="Q298" s="126">
        <v>0</v>
      </c>
    </row>
    <row r="299" spans="1:17" s="112" customFormat="1" ht="12.75" customHeight="1" x14ac:dyDescent="0.2">
      <c r="A299" s="132" t="s">
        <v>487</v>
      </c>
      <c r="B299" s="126">
        <v>14918137</v>
      </c>
      <c r="C299" s="126">
        <v>1417153.07</v>
      </c>
      <c r="D299" s="126">
        <v>1417153.07</v>
      </c>
      <c r="E299" s="127">
        <v>2</v>
      </c>
      <c r="F299" s="126">
        <v>1417153.07</v>
      </c>
      <c r="G299" s="127">
        <v>2</v>
      </c>
      <c r="H299" s="126">
        <v>1417153.07</v>
      </c>
      <c r="I299" s="128">
        <v>2</v>
      </c>
      <c r="J299" s="126">
        <v>1417153.07</v>
      </c>
      <c r="K299" s="128">
        <v>0</v>
      </c>
      <c r="L299" s="126">
        <v>0</v>
      </c>
      <c r="M299" s="129">
        <v>6</v>
      </c>
      <c r="N299" s="71">
        <v>2.5</v>
      </c>
      <c r="O299" s="71">
        <f t="shared" si="21"/>
        <v>15.403837717391305</v>
      </c>
      <c r="P299" s="126">
        <v>1650895.15</v>
      </c>
      <c r="Q299" s="126">
        <v>1650895.15</v>
      </c>
    </row>
    <row r="300" spans="1:17" s="112" customFormat="1" ht="12.75" customHeight="1" x14ac:dyDescent="0.2">
      <c r="A300" s="130" t="s">
        <v>488</v>
      </c>
      <c r="B300" s="126">
        <v>5900000</v>
      </c>
      <c r="C300" s="126">
        <v>5900000</v>
      </c>
      <c r="D300" s="126">
        <v>0</v>
      </c>
      <c r="E300" s="127">
        <v>2</v>
      </c>
      <c r="F300" s="126">
        <v>3102908</v>
      </c>
      <c r="G300" s="127">
        <v>2</v>
      </c>
      <c r="H300" s="126">
        <v>3102908</v>
      </c>
      <c r="I300" s="128">
        <v>2</v>
      </c>
      <c r="J300" s="126">
        <v>3102908</v>
      </c>
      <c r="K300" s="128">
        <v>0</v>
      </c>
      <c r="L300" s="126">
        <v>0</v>
      </c>
      <c r="M300" s="129">
        <v>2</v>
      </c>
      <c r="N300" s="71">
        <v>0</v>
      </c>
      <c r="O300" s="71">
        <f t="shared" si="21"/>
        <v>0</v>
      </c>
      <c r="P300" s="126">
        <v>0</v>
      </c>
      <c r="Q300" s="126">
        <v>0</v>
      </c>
    </row>
    <row r="301" spans="1:17" s="112" customFormat="1" ht="12.75" customHeight="1" x14ac:dyDescent="0.2">
      <c r="A301" s="130" t="s">
        <v>489</v>
      </c>
      <c r="B301" s="126">
        <v>400000000</v>
      </c>
      <c r="C301" s="126">
        <v>251999553.33000001</v>
      </c>
      <c r="D301" s="126">
        <v>32598352.09</v>
      </c>
      <c r="E301" s="127">
        <v>13</v>
      </c>
      <c r="F301" s="126">
        <v>242720583.50999999</v>
      </c>
      <c r="G301" s="127">
        <v>7</v>
      </c>
      <c r="H301" s="126">
        <v>230917539.50999999</v>
      </c>
      <c r="I301" s="128">
        <f>G301</f>
        <v>7</v>
      </c>
      <c r="J301" s="126">
        <f>H301</f>
        <v>230917539.50999999</v>
      </c>
      <c r="K301" s="128">
        <v>0</v>
      </c>
      <c r="L301" s="126">
        <v>0</v>
      </c>
      <c r="M301" s="129">
        <v>111</v>
      </c>
      <c r="N301" s="71">
        <v>69.64</v>
      </c>
      <c r="O301" s="71">
        <f t="shared" si="21"/>
        <v>354.32991402173911</v>
      </c>
      <c r="P301" s="126">
        <v>0</v>
      </c>
      <c r="Q301" s="126">
        <v>0</v>
      </c>
    </row>
    <row r="302" spans="1:17" s="112" customFormat="1" ht="12.75" customHeight="1" x14ac:dyDescent="0.2">
      <c r="A302" s="130" t="s">
        <v>490</v>
      </c>
      <c r="B302" s="126">
        <v>50000000</v>
      </c>
      <c r="C302" s="126">
        <v>50000000</v>
      </c>
      <c r="D302" s="126">
        <v>4453747.8</v>
      </c>
      <c r="E302" s="127">
        <v>1</v>
      </c>
      <c r="F302" s="126">
        <v>50000000</v>
      </c>
      <c r="G302" s="127">
        <v>1</v>
      </c>
      <c r="H302" s="126">
        <v>50000000</v>
      </c>
      <c r="I302" s="128">
        <v>1</v>
      </c>
      <c r="J302" s="126">
        <v>50000000</v>
      </c>
      <c r="K302" s="128">
        <v>0</v>
      </c>
      <c r="L302" s="126">
        <v>0</v>
      </c>
      <c r="M302" s="129">
        <v>8</v>
      </c>
      <c r="N302" s="71">
        <v>25</v>
      </c>
      <c r="O302" s="71">
        <f t="shared" si="21"/>
        <v>48.410302173913038</v>
      </c>
      <c r="P302" s="126">
        <v>0</v>
      </c>
      <c r="Q302" s="126">
        <v>0</v>
      </c>
    </row>
    <row r="303" spans="1:17" s="112" customFormat="1" ht="12.75" customHeight="1" x14ac:dyDescent="0.2">
      <c r="A303" s="130" t="s">
        <v>491</v>
      </c>
      <c r="B303" s="126">
        <v>30000000</v>
      </c>
      <c r="C303" s="126">
        <v>8119077.5700000003</v>
      </c>
      <c r="D303" s="126">
        <v>21880922.43</v>
      </c>
      <c r="E303" s="127">
        <v>47</v>
      </c>
      <c r="F303" s="126">
        <v>28642895.769999996</v>
      </c>
      <c r="G303" s="127">
        <v>47</v>
      </c>
      <c r="H303" s="126">
        <v>28642895.769999996</v>
      </c>
      <c r="I303" s="128">
        <v>47</v>
      </c>
      <c r="J303" s="126">
        <v>28642895.769999996</v>
      </c>
      <c r="K303" s="128">
        <v>31</v>
      </c>
      <c r="L303" s="126">
        <v>4003464.27</v>
      </c>
      <c r="M303" s="129">
        <v>23</v>
      </c>
      <c r="N303" s="71">
        <v>78.959999999999994</v>
      </c>
      <c r="O303" s="71">
        <f t="shared" si="21"/>
        <v>237.83611336956523</v>
      </c>
      <c r="P303" s="126">
        <v>0</v>
      </c>
      <c r="Q303" s="126">
        <v>0</v>
      </c>
    </row>
    <row r="304" spans="1:17" s="112" customFormat="1" ht="12.75" customHeight="1" x14ac:dyDescent="0.2">
      <c r="A304" s="130"/>
      <c r="B304" s="126"/>
      <c r="C304" s="126"/>
      <c r="D304" s="126"/>
      <c r="E304" s="127"/>
      <c r="F304" s="126"/>
      <c r="G304" s="127"/>
      <c r="H304" s="126"/>
      <c r="I304" s="128"/>
      <c r="J304" s="126"/>
      <c r="K304" s="128"/>
      <c r="L304" s="126"/>
      <c r="M304" s="128"/>
      <c r="N304" s="71"/>
      <c r="O304" s="71"/>
      <c r="P304" s="126"/>
      <c r="Q304" s="126"/>
    </row>
    <row r="305" spans="1:17" s="3" customFormat="1" ht="12.75" customHeight="1" x14ac:dyDescent="0.2">
      <c r="A305" s="162"/>
      <c r="B305" s="123">
        <f t="shared" ref="B305:Q305" si="22">SUM(B291:B303)</f>
        <v>4263468178</v>
      </c>
      <c r="C305" s="123">
        <f t="shared" si="22"/>
        <v>664621590.00999999</v>
      </c>
      <c r="D305" s="123">
        <f t="shared" si="22"/>
        <v>179633353.46000001</v>
      </c>
      <c r="E305" s="133">
        <f t="shared" si="22"/>
        <v>129</v>
      </c>
      <c r="F305" s="123">
        <f t="shared" si="22"/>
        <v>671593540.33999991</v>
      </c>
      <c r="G305" s="133">
        <f t="shared" si="22"/>
        <v>117</v>
      </c>
      <c r="H305" s="123">
        <f t="shared" si="22"/>
        <v>655983647.33999991</v>
      </c>
      <c r="I305" s="124">
        <f t="shared" si="22"/>
        <v>117</v>
      </c>
      <c r="J305" s="123">
        <f t="shared" si="22"/>
        <v>655983647.33999991</v>
      </c>
      <c r="K305" s="124">
        <f t="shared" si="22"/>
        <v>47</v>
      </c>
      <c r="L305" s="123">
        <f t="shared" si="22"/>
        <v>14045972.27</v>
      </c>
      <c r="M305" s="99">
        <f t="shared" si="22"/>
        <v>467</v>
      </c>
      <c r="N305" s="99">
        <f t="shared" si="22"/>
        <v>754.74000000000012</v>
      </c>
      <c r="O305" s="99">
        <f t="shared" si="22"/>
        <v>1952.5364506521742</v>
      </c>
      <c r="P305" s="123">
        <f t="shared" si="22"/>
        <v>79736004.150000006</v>
      </c>
      <c r="Q305" s="123">
        <f t="shared" si="22"/>
        <v>74327527.300000012</v>
      </c>
    </row>
    <row r="306" spans="1:17" s="72" customFormat="1" ht="12.75" customHeight="1" x14ac:dyDescent="0.25">
      <c r="A306" s="96"/>
      <c r="B306" s="9"/>
      <c r="C306" s="9"/>
      <c r="D306" s="9"/>
      <c r="E306" s="8"/>
      <c r="F306" s="9"/>
      <c r="G306" s="8"/>
      <c r="H306" s="9"/>
      <c r="I306" s="42"/>
      <c r="J306" s="9"/>
      <c r="K306" s="42"/>
      <c r="L306" s="9"/>
      <c r="M306" s="42"/>
      <c r="N306" s="98" t="s">
        <v>1170</v>
      </c>
      <c r="O306" s="97"/>
      <c r="P306" s="9"/>
      <c r="Q306" s="9"/>
    </row>
    <row r="308" spans="1:17" x14ac:dyDescent="0.25">
      <c r="A308" s="185" t="s">
        <v>15</v>
      </c>
      <c r="B308" s="185"/>
      <c r="C308" s="185"/>
      <c r="D308" s="185"/>
      <c r="E308" s="185"/>
      <c r="F308" s="185"/>
      <c r="G308" s="185"/>
      <c r="H308" s="185"/>
      <c r="I308" s="185"/>
      <c r="J308" s="185"/>
      <c r="K308" s="185"/>
      <c r="L308" s="185"/>
      <c r="M308" s="185"/>
      <c r="N308" s="185"/>
      <c r="O308" s="185"/>
      <c r="P308" s="185"/>
      <c r="Q308" s="185"/>
    </row>
    <row r="309" spans="1:17" ht="27" x14ac:dyDescent="0.25">
      <c r="A309" s="15" t="s">
        <v>0</v>
      </c>
      <c r="B309" s="27" t="s">
        <v>1</v>
      </c>
      <c r="C309" s="27" t="s">
        <v>2</v>
      </c>
      <c r="D309" s="27" t="s">
        <v>3</v>
      </c>
      <c r="E309" s="19" t="s">
        <v>4</v>
      </c>
      <c r="F309" s="27" t="s">
        <v>5</v>
      </c>
      <c r="G309" s="19" t="s">
        <v>6</v>
      </c>
      <c r="H309" s="27" t="s">
        <v>7</v>
      </c>
      <c r="I309" s="34" t="s">
        <v>8</v>
      </c>
      <c r="J309" s="27" t="s">
        <v>9</v>
      </c>
      <c r="K309" s="34" t="s">
        <v>10</v>
      </c>
      <c r="L309" s="27" t="s">
        <v>11</v>
      </c>
      <c r="M309" s="34" t="s">
        <v>18</v>
      </c>
      <c r="N309" s="58" t="s">
        <v>497</v>
      </c>
      <c r="O309" s="43" t="s">
        <v>496</v>
      </c>
      <c r="P309" s="27" t="s">
        <v>12</v>
      </c>
      <c r="Q309" s="27" t="s">
        <v>13</v>
      </c>
    </row>
    <row r="310" spans="1:17" ht="12.75" customHeight="1" x14ac:dyDescent="0.25">
      <c r="A310" s="21" t="s">
        <v>492</v>
      </c>
      <c r="B310" s="20">
        <v>1295804688</v>
      </c>
      <c r="C310" s="20">
        <v>1295804685.6363907</v>
      </c>
      <c r="D310" s="20">
        <v>1064229954.0300001</v>
      </c>
      <c r="E310" s="167">
        <v>1172</v>
      </c>
      <c r="F310" s="20">
        <v>1012748199</v>
      </c>
      <c r="G310" s="167">
        <v>1148</v>
      </c>
      <c r="H310" s="20">
        <v>988696733</v>
      </c>
      <c r="I310" s="167">
        <v>1148</v>
      </c>
      <c r="J310" s="20">
        <v>988696733</v>
      </c>
      <c r="K310" s="41">
        <v>548</v>
      </c>
      <c r="L310" s="20">
        <v>220471234</v>
      </c>
      <c r="M310" s="170">
        <v>2624</v>
      </c>
      <c r="N310" s="171">
        <v>6468.09643735189</v>
      </c>
      <c r="O310" s="171">
        <f>D310/92000</f>
        <v>11567.716891630436</v>
      </c>
      <c r="P310" s="20">
        <v>24599166.999999993</v>
      </c>
      <c r="Q310" s="20">
        <v>29950725.009999998</v>
      </c>
    </row>
    <row r="311" spans="1:17" ht="12.75" customHeight="1" x14ac:dyDescent="0.25">
      <c r="A311" s="22"/>
      <c r="B311" s="28"/>
      <c r="C311" s="28"/>
      <c r="D311" s="28"/>
      <c r="E311" s="168"/>
      <c r="F311" s="28"/>
      <c r="G311" s="168"/>
      <c r="H311" s="28"/>
      <c r="I311" s="168"/>
      <c r="J311" s="28"/>
      <c r="K311" s="35"/>
      <c r="L311" s="28"/>
      <c r="M311" s="172"/>
      <c r="N311" s="173"/>
      <c r="O311" s="173"/>
      <c r="P311" s="28"/>
      <c r="Q311" s="33"/>
    </row>
    <row r="312" spans="1:17" ht="12.75" customHeight="1" x14ac:dyDescent="0.25">
      <c r="A312" s="163"/>
      <c r="B312" s="23">
        <f>B310</f>
        <v>1295804688</v>
      </c>
      <c r="C312" s="23">
        <f t="shared" ref="C312:Q312" si="23">C310</f>
        <v>1295804685.6363907</v>
      </c>
      <c r="D312" s="23">
        <f t="shared" si="23"/>
        <v>1064229954.0300001</v>
      </c>
      <c r="E312" s="94">
        <f t="shared" si="23"/>
        <v>1172</v>
      </c>
      <c r="F312" s="23">
        <f t="shared" si="23"/>
        <v>1012748199</v>
      </c>
      <c r="G312" s="94">
        <f t="shared" si="23"/>
        <v>1148</v>
      </c>
      <c r="H312" s="23">
        <f t="shared" si="23"/>
        <v>988696733</v>
      </c>
      <c r="I312" s="94">
        <f t="shared" si="23"/>
        <v>1148</v>
      </c>
      <c r="J312" s="23">
        <f t="shared" si="23"/>
        <v>988696733</v>
      </c>
      <c r="K312" s="36">
        <f t="shared" si="23"/>
        <v>548</v>
      </c>
      <c r="L312" s="23">
        <f t="shared" si="23"/>
        <v>220471234</v>
      </c>
      <c r="M312" s="174">
        <f t="shared" si="23"/>
        <v>2624</v>
      </c>
      <c r="N312" s="174">
        <f t="shared" si="23"/>
        <v>6468.09643735189</v>
      </c>
      <c r="O312" s="175">
        <f>D312/92000</f>
        <v>11567.716891630436</v>
      </c>
      <c r="P312" s="23">
        <f t="shared" si="23"/>
        <v>24599166.999999993</v>
      </c>
      <c r="Q312" s="23">
        <f t="shared" si="23"/>
        <v>29950725.009999998</v>
      </c>
    </row>
    <row r="313" spans="1:17" ht="12.75" customHeight="1" x14ac:dyDescent="0.25"/>
    <row r="314" spans="1:17" x14ac:dyDescent="0.25">
      <c r="A314" s="185" t="s">
        <v>495</v>
      </c>
      <c r="B314" s="185"/>
      <c r="C314" s="185"/>
      <c r="D314" s="185"/>
      <c r="E314" s="185"/>
      <c r="F314" s="185"/>
      <c r="G314" s="185"/>
      <c r="H314" s="185"/>
      <c r="I314" s="185"/>
      <c r="J314" s="185"/>
      <c r="K314" s="185"/>
      <c r="L314" s="185"/>
      <c r="M314" s="185"/>
      <c r="N314" s="185"/>
      <c r="O314" s="185"/>
      <c r="P314" s="185"/>
      <c r="Q314" s="185"/>
    </row>
    <row r="315" spans="1:17" s="2" customFormat="1" ht="38.25" x14ac:dyDescent="0.15">
      <c r="A315" s="25" t="s">
        <v>0</v>
      </c>
      <c r="B315" s="45" t="s">
        <v>1</v>
      </c>
      <c r="C315" s="45" t="s">
        <v>2</v>
      </c>
      <c r="D315" s="45" t="s">
        <v>3</v>
      </c>
      <c r="E315" s="50" t="s">
        <v>4</v>
      </c>
      <c r="F315" s="45" t="s">
        <v>5</v>
      </c>
      <c r="G315" s="50" t="s">
        <v>6</v>
      </c>
      <c r="H315" s="45" t="s">
        <v>7</v>
      </c>
      <c r="I315" s="59" t="s">
        <v>8</v>
      </c>
      <c r="J315" s="45" t="s">
        <v>9</v>
      </c>
      <c r="K315" s="59" t="s">
        <v>10</v>
      </c>
      <c r="L315" s="45" t="s">
        <v>11</v>
      </c>
      <c r="M315" s="59" t="s">
        <v>18</v>
      </c>
      <c r="N315" s="58" t="s">
        <v>497</v>
      </c>
      <c r="O315" s="43" t="s">
        <v>496</v>
      </c>
      <c r="P315" s="45" t="s">
        <v>12</v>
      </c>
      <c r="Q315" s="45" t="s">
        <v>13</v>
      </c>
    </row>
    <row r="316" spans="1:17" s="3" customFormat="1" ht="12.75" customHeight="1" x14ac:dyDescent="0.2">
      <c r="A316" s="24" t="s">
        <v>122</v>
      </c>
      <c r="B316" s="46">
        <v>44000000</v>
      </c>
      <c r="C316" s="46">
        <v>44000000</v>
      </c>
      <c r="D316" s="46">
        <v>44000000</v>
      </c>
      <c r="E316" s="51">
        <v>8</v>
      </c>
      <c r="F316" s="46">
        <v>44000000</v>
      </c>
      <c r="G316" s="51">
        <v>8</v>
      </c>
      <c r="H316" s="46">
        <v>44000000</v>
      </c>
      <c r="I316" s="51">
        <v>8</v>
      </c>
      <c r="J316" s="46">
        <v>44000000</v>
      </c>
      <c r="K316" s="51">
        <v>8</v>
      </c>
      <c r="L316" s="46">
        <v>44000000</v>
      </c>
      <c r="M316" s="60">
        <v>114.32307692307693</v>
      </c>
      <c r="N316" s="100">
        <v>181.69099106499999</v>
      </c>
      <c r="O316" s="60">
        <f>D316/92000</f>
        <v>478.26086956521738</v>
      </c>
      <c r="P316" s="46">
        <v>0</v>
      </c>
      <c r="Q316" s="46">
        <v>0</v>
      </c>
    </row>
    <row r="317" spans="1:17" s="3" customFormat="1" ht="12.75" customHeight="1" x14ac:dyDescent="0.2">
      <c r="A317" s="24" t="s">
        <v>73</v>
      </c>
      <c r="B317" s="46">
        <v>36000000</v>
      </c>
      <c r="C317" s="46">
        <v>36000000</v>
      </c>
      <c r="D317" s="46">
        <v>36000000</v>
      </c>
      <c r="E317" s="51">
        <v>0</v>
      </c>
      <c r="F317" s="46">
        <v>0</v>
      </c>
      <c r="G317" s="51">
        <v>0</v>
      </c>
      <c r="H317" s="46">
        <v>36000000</v>
      </c>
      <c r="I317" s="51">
        <v>0</v>
      </c>
      <c r="J317" s="46">
        <v>0</v>
      </c>
      <c r="K317" s="51">
        <v>0</v>
      </c>
      <c r="L317" s="46">
        <v>36000000</v>
      </c>
      <c r="M317" s="60">
        <v>112.8764423076923</v>
      </c>
      <c r="N317" s="100">
        <v>169.7344766695</v>
      </c>
      <c r="O317" s="60">
        <f t="shared" ref="O317:O325" si="24">D317/92000</f>
        <v>391.30434782608694</v>
      </c>
      <c r="P317" s="46">
        <v>0</v>
      </c>
      <c r="Q317" s="46">
        <v>0</v>
      </c>
    </row>
    <row r="318" spans="1:17" s="3" customFormat="1" ht="12.75" customHeight="1" x14ac:dyDescent="0.2">
      <c r="A318" s="24" t="s">
        <v>84</v>
      </c>
      <c r="B318" s="46">
        <v>78390000</v>
      </c>
      <c r="C318" s="46">
        <v>78390000</v>
      </c>
      <c r="D318" s="46">
        <v>78390000</v>
      </c>
      <c r="E318" s="51">
        <v>8</v>
      </c>
      <c r="F318" s="46">
        <v>78390000</v>
      </c>
      <c r="G318" s="51">
        <v>8</v>
      </c>
      <c r="H318" s="46">
        <v>78390000</v>
      </c>
      <c r="I318" s="51">
        <v>8</v>
      </c>
      <c r="J318" s="46">
        <v>78390000</v>
      </c>
      <c r="K318" s="51">
        <v>8</v>
      </c>
      <c r="L318" s="46">
        <v>78390000</v>
      </c>
      <c r="M318" s="60">
        <v>549.11538461538464</v>
      </c>
      <c r="N318" s="100">
        <v>414.21276</v>
      </c>
      <c r="O318" s="60">
        <f t="shared" si="24"/>
        <v>852.06521739130437</v>
      </c>
      <c r="P318" s="46">
        <v>0</v>
      </c>
      <c r="Q318" s="46">
        <v>0</v>
      </c>
    </row>
    <row r="319" spans="1:17" s="3" customFormat="1" ht="12.75" customHeight="1" x14ac:dyDescent="0.2">
      <c r="A319" s="24" t="s">
        <v>123</v>
      </c>
      <c r="B319" s="46">
        <v>2940000</v>
      </c>
      <c r="C319" s="46">
        <v>2940000</v>
      </c>
      <c r="D319" s="46">
        <v>2940000</v>
      </c>
      <c r="E319" s="51">
        <v>1</v>
      </c>
      <c r="F319" s="46">
        <v>2940000</v>
      </c>
      <c r="G319" s="51">
        <v>1</v>
      </c>
      <c r="H319" s="46">
        <v>2940000</v>
      </c>
      <c r="I319" s="51">
        <v>1</v>
      </c>
      <c r="J319" s="46">
        <v>2940000</v>
      </c>
      <c r="K319" s="51">
        <v>1</v>
      </c>
      <c r="L319" s="46">
        <v>2940000</v>
      </c>
      <c r="M319" s="60">
        <v>1.4163461538461539</v>
      </c>
      <c r="N319" s="100">
        <v>19.900860000000002</v>
      </c>
      <c r="O319" s="60">
        <f t="shared" si="24"/>
        <v>31.956521739130434</v>
      </c>
      <c r="P319" s="46">
        <v>0</v>
      </c>
      <c r="Q319" s="46">
        <v>0</v>
      </c>
    </row>
    <row r="320" spans="1:17" s="3" customFormat="1" ht="12.75" customHeight="1" x14ac:dyDescent="0.2">
      <c r="A320" s="24" t="s">
        <v>92</v>
      </c>
      <c r="B320" s="46">
        <v>66740000</v>
      </c>
      <c r="C320" s="46">
        <v>66740000</v>
      </c>
      <c r="D320" s="46">
        <v>66740000</v>
      </c>
      <c r="E320" s="51">
        <v>90</v>
      </c>
      <c r="F320" s="46">
        <v>60866832</v>
      </c>
      <c r="G320" s="51">
        <v>90</v>
      </c>
      <c r="H320" s="46">
        <v>60866832</v>
      </c>
      <c r="I320" s="51">
        <v>90</v>
      </c>
      <c r="J320" s="46">
        <v>60866832</v>
      </c>
      <c r="K320" s="51">
        <v>90</v>
      </c>
      <c r="L320" s="46">
        <v>60866832</v>
      </c>
      <c r="M320" s="60">
        <v>303.67403846153849</v>
      </c>
      <c r="N320" s="100">
        <v>302.19271526760002</v>
      </c>
      <c r="O320" s="60">
        <f t="shared" si="24"/>
        <v>725.43478260869563</v>
      </c>
      <c r="P320" s="46">
        <v>0</v>
      </c>
      <c r="Q320" s="46">
        <v>0</v>
      </c>
    </row>
    <row r="321" spans="1:17" s="3" customFormat="1" ht="12.75" customHeight="1" x14ac:dyDescent="0.2">
      <c r="A321" s="24" t="s">
        <v>124</v>
      </c>
      <c r="B321" s="46">
        <v>77260000</v>
      </c>
      <c r="C321" s="46">
        <v>77260000</v>
      </c>
      <c r="D321" s="46">
        <v>77260000</v>
      </c>
      <c r="E321" s="51">
        <v>16</v>
      </c>
      <c r="F321" s="46">
        <v>77260000</v>
      </c>
      <c r="G321" s="51">
        <v>16</v>
      </c>
      <c r="H321" s="46">
        <v>77260000</v>
      </c>
      <c r="I321" s="51">
        <v>16</v>
      </c>
      <c r="J321" s="46">
        <v>77260000</v>
      </c>
      <c r="K321" s="51">
        <v>0</v>
      </c>
      <c r="L321" s="46">
        <v>0</v>
      </c>
      <c r="M321" s="60">
        <v>219.75</v>
      </c>
      <c r="N321" s="100">
        <v>303.73640928000003</v>
      </c>
      <c r="O321" s="60">
        <f t="shared" si="24"/>
        <v>839.78260869565213</v>
      </c>
      <c r="P321" s="46">
        <v>125000000</v>
      </c>
      <c r="Q321" s="46">
        <v>58413087</v>
      </c>
    </row>
    <row r="322" spans="1:17" s="3" customFormat="1" ht="12.75" customHeight="1" x14ac:dyDescent="0.2">
      <c r="A322" s="24" t="s">
        <v>99</v>
      </c>
      <c r="B322" s="46">
        <v>274280000</v>
      </c>
      <c r="C322" s="46">
        <v>274280000</v>
      </c>
      <c r="D322" s="46">
        <v>274280000</v>
      </c>
      <c r="E322" s="51">
        <v>8</v>
      </c>
      <c r="F322" s="46">
        <v>274280000</v>
      </c>
      <c r="G322" s="51">
        <v>8</v>
      </c>
      <c r="H322" s="46">
        <v>274280000</v>
      </c>
      <c r="I322" s="51">
        <v>8</v>
      </c>
      <c r="J322" s="46">
        <v>274280000</v>
      </c>
      <c r="K322" s="51">
        <v>0</v>
      </c>
      <c r="L322" s="46">
        <v>0</v>
      </c>
      <c r="M322" s="60">
        <v>315.69152403846152</v>
      </c>
      <c r="N322" s="100">
        <v>1209.186707116</v>
      </c>
      <c r="O322" s="60">
        <f t="shared" si="24"/>
        <v>2981.304347826087</v>
      </c>
      <c r="P322" s="46">
        <v>0</v>
      </c>
      <c r="Q322" s="46">
        <v>0</v>
      </c>
    </row>
    <row r="323" spans="1:17" s="3" customFormat="1" ht="12.75" customHeight="1" x14ac:dyDescent="0.2">
      <c r="A323" s="24" t="s">
        <v>109</v>
      </c>
      <c r="B323" s="46">
        <v>40000000</v>
      </c>
      <c r="C323" s="46">
        <v>40000000</v>
      </c>
      <c r="D323" s="46">
        <v>40000000</v>
      </c>
      <c r="E323" s="51">
        <v>9</v>
      </c>
      <c r="F323" s="46">
        <v>40000000</v>
      </c>
      <c r="G323" s="51">
        <v>9</v>
      </c>
      <c r="H323" s="46">
        <v>40000000</v>
      </c>
      <c r="I323" s="51">
        <v>9</v>
      </c>
      <c r="J323" s="46">
        <v>40000000</v>
      </c>
      <c r="K323" s="51">
        <v>9</v>
      </c>
      <c r="L323" s="46">
        <v>40000000</v>
      </c>
      <c r="M323" s="60">
        <v>101.48374519230769</v>
      </c>
      <c r="N323" s="100">
        <v>181.66</v>
      </c>
      <c r="O323" s="60">
        <f t="shared" si="24"/>
        <v>434.78260869565219</v>
      </c>
      <c r="P323" s="46">
        <v>0</v>
      </c>
      <c r="Q323" s="46">
        <v>0</v>
      </c>
    </row>
    <row r="324" spans="1:17" s="3" customFormat="1" ht="12.75" customHeight="1" x14ac:dyDescent="0.2">
      <c r="A324" s="24" t="s">
        <v>118</v>
      </c>
      <c r="B324" s="46">
        <v>32000000</v>
      </c>
      <c r="C324" s="46">
        <v>32000000</v>
      </c>
      <c r="D324" s="46">
        <v>32000000</v>
      </c>
      <c r="E324" s="51">
        <v>0</v>
      </c>
      <c r="F324" s="46">
        <v>32000000</v>
      </c>
      <c r="G324" s="51">
        <v>1</v>
      </c>
      <c r="H324" s="46">
        <v>32000000</v>
      </c>
      <c r="I324" s="51">
        <v>1</v>
      </c>
      <c r="J324" s="46">
        <v>32000000</v>
      </c>
      <c r="K324" s="51">
        <v>0</v>
      </c>
      <c r="L324" s="46">
        <v>0</v>
      </c>
      <c r="M324" s="60">
        <v>0</v>
      </c>
      <c r="N324" s="100">
        <v>167.80799999999999</v>
      </c>
      <c r="O324" s="60">
        <f t="shared" si="24"/>
        <v>347.82608695652175</v>
      </c>
      <c r="P324" s="46">
        <v>0</v>
      </c>
      <c r="Q324" s="46">
        <v>0</v>
      </c>
    </row>
    <row r="325" spans="1:17" s="3" customFormat="1" ht="12.75" customHeight="1" x14ac:dyDescent="0.2">
      <c r="A325" s="24" t="s">
        <v>125</v>
      </c>
      <c r="B325" s="46">
        <v>90890000</v>
      </c>
      <c r="C325" s="46">
        <v>90890000</v>
      </c>
      <c r="D325" s="46">
        <v>90890000</v>
      </c>
      <c r="E325" s="51">
        <v>42</v>
      </c>
      <c r="F325" s="46">
        <v>90890000</v>
      </c>
      <c r="G325" s="51">
        <v>42</v>
      </c>
      <c r="H325" s="46">
        <v>90890000</v>
      </c>
      <c r="I325" s="51">
        <v>42</v>
      </c>
      <c r="J325" s="46">
        <v>90890000</v>
      </c>
      <c r="K325" s="51">
        <v>42</v>
      </c>
      <c r="L325" s="46">
        <v>90890000</v>
      </c>
      <c r="M325" s="60">
        <v>295.69019230769231</v>
      </c>
      <c r="N325" s="100">
        <v>328.91289406000004</v>
      </c>
      <c r="O325" s="60">
        <f t="shared" si="24"/>
        <v>987.93478260869563</v>
      </c>
      <c r="P325" s="46">
        <v>0</v>
      </c>
      <c r="Q325" s="46">
        <v>0</v>
      </c>
    </row>
    <row r="326" spans="1:17" s="3" customFormat="1" ht="12.75" customHeight="1" x14ac:dyDescent="0.2">
      <c r="A326" s="24"/>
      <c r="B326" s="46"/>
      <c r="C326" s="46"/>
      <c r="D326" s="46"/>
      <c r="E326" s="52"/>
      <c r="F326" s="46"/>
      <c r="G326" s="52"/>
      <c r="H326" s="46"/>
      <c r="I326" s="51"/>
      <c r="J326" s="46"/>
      <c r="K326" s="51"/>
      <c r="L326" s="46"/>
      <c r="M326" s="51"/>
      <c r="N326" s="51"/>
      <c r="O326" s="60"/>
      <c r="P326" s="46"/>
      <c r="Q326" s="46"/>
    </row>
    <row r="327" spans="1:17" s="3" customFormat="1" ht="12.75" customHeight="1" x14ac:dyDescent="0.2">
      <c r="A327" s="161"/>
      <c r="B327" s="47">
        <f>SUM(B316:B326)</f>
        <v>742500000</v>
      </c>
      <c r="C327" s="47">
        <f t="shared" ref="C327:Q327" si="25">SUM(C316:C326)</f>
        <v>742500000</v>
      </c>
      <c r="D327" s="47">
        <f t="shared" si="25"/>
        <v>742500000</v>
      </c>
      <c r="E327" s="137">
        <f t="shared" si="25"/>
        <v>182</v>
      </c>
      <c r="F327" s="47">
        <f t="shared" si="25"/>
        <v>700626832</v>
      </c>
      <c r="G327" s="137">
        <f t="shared" si="25"/>
        <v>183</v>
      </c>
      <c r="H327" s="47">
        <f t="shared" si="25"/>
        <v>736626832</v>
      </c>
      <c r="I327" s="62">
        <f t="shared" si="25"/>
        <v>183</v>
      </c>
      <c r="J327" s="47">
        <f t="shared" si="25"/>
        <v>700626832</v>
      </c>
      <c r="K327" s="62">
        <f t="shared" si="25"/>
        <v>158</v>
      </c>
      <c r="L327" s="47">
        <f t="shared" si="25"/>
        <v>353086832</v>
      </c>
      <c r="M327" s="166">
        <f t="shared" si="25"/>
        <v>2014.0207499999999</v>
      </c>
      <c r="N327" s="166">
        <f>SUM(N316:N326)</f>
        <v>3279.0358134580997</v>
      </c>
      <c r="O327" s="166">
        <f>SUM(O316:O326)</f>
        <v>8070.652173913044</v>
      </c>
      <c r="P327" s="47">
        <f t="shared" si="25"/>
        <v>125000000</v>
      </c>
      <c r="Q327" s="47">
        <f t="shared" si="25"/>
        <v>58413087</v>
      </c>
    </row>
    <row r="329" spans="1:17" x14ac:dyDescent="0.25">
      <c r="A329" s="185" t="s">
        <v>1175</v>
      </c>
      <c r="B329" s="185"/>
      <c r="C329" s="185"/>
      <c r="D329" s="185"/>
      <c r="E329" s="185"/>
      <c r="F329" s="185"/>
      <c r="G329" s="185"/>
      <c r="H329" s="185"/>
      <c r="I329" s="185"/>
      <c r="J329" s="185"/>
      <c r="K329" s="185"/>
      <c r="L329" s="185"/>
      <c r="M329" s="185"/>
      <c r="N329" s="185"/>
      <c r="O329" s="185"/>
      <c r="P329" s="185"/>
      <c r="Q329" s="185"/>
    </row>
    <row r="330" spans="1:17" s="2" customFormat="1" ht="27" x14ac:dyDescent="0.15">
      <c r="A330" s="7" t="s">
        <v>0</v>
      </c>
      <c r="B330" s="48" t="s">
        <v>1</v>
      </c>
      <c r="C330" s="48" t="s">
        <v>2</v>
      </c>
      <c r="D330" s="48" t="s">
        <v>3</v>
      </c>
      <c r="E330" s="53" t="s">
        <v>4</v>
      </c>
      <c r="F330" s="48" t="s">
        <v>5</v>
      </c>
      <c r="G330" s="53" t="s">
        <v>6</v>
      </c>
      <c r="H330" s="48" t="s">
        <v>7</v>
      </c>
      <c r="I330" s="63" t="s">
        <v>8</v>
      </c>
      <c r="J330" s="48" t="s">
        <v>9</v>
      </c>
      <c r="K330" s="63" t="s">
        <v>10</v>
      </c>
      <c r="L330" s="48" t="s">
        <v>11</v>
      </c>
      <c r="M330" s="63" t="s">
        <v>18</v>
      </c>
      <c r="N330" s="58" t="s">
        <v>497</v>
      </c>
      <c r="O330" s="43" t="s">
        <v>496</v>
      </c>
      <c r="P330" s="48" t="s">
        <v>12</v>
      </c>
      <c r="Q330" s="48" t="s">
        <v>13</v>
      </c>
    </row>
    <row r="331" spans="1:17" s="3" customFormat="1" ht="12.75" customHeight="1" x14ac:dyDescent="0.2">
      <c r="A331" s="24" t="s">
        <v>126</v>
      </c>
      <c r="B331" s="46">
        <v>946296</v>
      </c>
      <c r="C331" s="46">
        <v>946296</v>
      </c>
      <c r="D331" s="46">
        <v>946296</v>
      </c>
      <c r="E331" s="51">
        <v>0</v>
      </c>
      <c r="F331" s="46">
        <v>0</v>
      </c>
      <c r="G331" s="51">
        <v>0</v>
      </c>
      <c r="H331" s="46">
        <v>0</v>
      </c>
      <c r="I331" s="51">
        <v>0</v>
      </c>
      <c r="J331" s="46">
        <v>0</v>
      </c>
      <c r="K331" s="51">
        <v>0</v>
      </c>
      <c r="L331" s="46">
        <v>0</v>
      </c>
      <c r="M331" s="60">
        <v>19.46033653846154</v>
      </c>
      <c r="N331" s="60">
        <v>0</v>
      </c>
      <c r="O331" s="60">
        <f>D331/92000</f>
        <v>10.285826086956522</v>
      </c>
      <c r="P331" s="46">
        <v>0</v>
      </c>
      <c r="Q331" s="46">
        <v>0</v>
      </c>
    </row>
    <row r="332" spans="1:17" s="3" customFormat="1" ht="12.75" customHeight="1" x14ac:dyDescent="0.2">
      <c r="A332" s="24" t="s">
        <v>1165</v>
      </c>
      <c r="B332" s="46">
        <v>15176485</v>
      </c>
      <c r="C332" s="46">
        <v>15176485</v>
      </c>
      <c r="D332" s="46">
        <v>5257108</v>
      </c>
      <c r="E332" s="51">
        <v>6</v>
      </c>
      <c r="F332" s="46">
        <v>15176485</v>
      </c>
      <c r="G332" s="51">
        <v>6</v>
      </c>
      <c r="H332" s="46">
        <v>15176485</v>
      </c>
      <c r="I332" s="51">
        <v>6</v>
      </c>
      <c r="J332" s="46">
        <v>15176485</v>
      </c>
      <c r="K332" s="51">
        <v>0</v>
      </c>
      <c r="L332" s="46">
        <v>0</v>
      </c>
      <c r="M332" s="60">
        <v>24.407245192307691</v>
      </c>
      <c r="N332" s="60">
        <v>23.2</v>
      </c>
      <c r="O332" s="60">
        <f t="shared" ref="O332:O376" si="26">D332/92000</f>
        <v>57.142478260869566</v>
      </c>
      <c r="P332" s="46">
        <v>0</v>
      </c>
      <c r="Q332" s="46">
        <v>0</v>
      </c>
    </row>
    <row r="333" spans="1:17" s="3" customFormat="1" ht="12.75" customHeight="1" x14ac:dyDescent="0.2">
      <c r="A333" s="24" t="s">
        <v>78</v>
      </c>
      <c r="B333" s="46">
        <v>1289449</v>
      </c>
      <c r="C333" s="46">
        <v>1289449</v>
      </c>
      <c r="D333" s="46">
        <v>1289449</v>
      </c>
      <c r="E333" s="51">
        <v>4</v>
      </c>
      <c r="F333" s="46">
        <v>1167262</v>
      </c>
      <c r="G333" s="51">
        <v>3</v>
      </c>
      <c r="H333" s="46">
        <v>1167262</v>
      </c>
      <c r="I333" s="51">
        <v>3</v>
      </c>
      <c r="J333" s="46">
        <v>1167262</v>
      </c>
      <c r="K333" s="51">
        <v>3</v>
      </c>
      <c r="L333" s="46">
        <v>1167262</v>
      </c>
      <c r="M333" s="60">
        <v>4.7364567307692305</v>
      </c>
      <c r="N333" s="100">
        <v>6.5346852580000006</v>
      </c>
      <c r="O333" s="60">
        <f t="shared" si="26"/>
        <v>14.015750000000001</v>
      </c>
      <c r="P333" s="46">
        <v>0</v>
      </c>
      <c r="Q333" s="46">
        <v>0</v>
      </c>
    </row>
    <row r="334" spans="1:17" s="3" customFormat="1" ht="12.75" customHeight="1" x14ac:dyDescent="0.2">
      <c r="A334" s="24" t="s">
        <v>79</v>
      </c>
      <c r="B334" s="46">
        <v>28040</v>
      </c>
      <c r="C334" s="46">
        <v>28040</v>
      </c>
      <c r="D334" s="46">
        <v>28040</v>
      </c>
      <c r="E334" s="51">
        <v>1</v>
      </c>
      <c r="F334" s="46">
        <v>28040</v>
      </c>
      <c r="G334" s="51">
        <v>1</v>
      </c>
      <c r="H334" s="46">
        <v>28040</v>
      </c>
      <c r="I334" s="51">
        <v>1</v>
      </c>
      <c r="J334" s="46">
        <v>28040</v>
      </c>
      <c r="K334" s="51">
        <v>1</v>
      </c>
      <c r="L334" s="46">
        <v>28040</v>
      </c>
      <c r="M334" s="60">
        <v>0.10288461538461538</v>
      </c>
      <c r="N334" s="100">
        <v>9.9317679999999992E-2</v>
      </c>
      <c r="O334" s="60">
        <f t="shared" si="26"/>
        <v>0.30478260869565216</v>
      </c>
      <c r="P334" s="46">
        <v>4117</v>
      </c>
      <c r="Q334" s="46">
        <v>2078</v>
      </c>
    </row>
    <row r="335" spans="1:17" s="3" customFormat="1" ht="12.75" customHeight="1" x14ac:dyDescent="0.2">
      <c r="A335" s="24" t="s">
        <v>80</v>
      </c>
      <c r="B335" s="46">
        <v>48931726</v>
      </c>
      <c r="C335" s="46">
        <v>47629681</v>
      </c>
      <c r="D335" s="46">
        <v>41664933</v>
      </c>
      <c r="E335" s="51">
        <v>12</v>
      </c>
      <c r="F335" s="46">
        <v>15510986</v>
      </c>
      <c r="G335" s="51">
        <v>12</v>
      </c>
      <c r="H335" s="46">
        <v>15510986</v>
      </c>
      <c r="I335" s="51">
        <v>12</v>
      </c>
      <c r="J335" s="46">
        <v>15510986</v>
      </c>
      <c r="K335" s="51">
        <v>6</v>
      </c>
      <c r="L335" s="46">
        <v>8260717</v>
      </c>
      <c r="M335" s="60">
        <v>391.68269230769232</v>
      </c>
      <c r="N335" s="100">
        <v>143.77562447228712</v>
      </c>
      <c r="O335" s="60">
        <f t="shared" si="26"/>
        <v>452.87970652173914</v>
      </c>
      <c r="P335" s="46">
        <v>0</v>
      </c>
      <c r="Q335" s="46">
        <v>0</v>
      </c>
    </row>
    <row r="336" spans="1:17" s="3" customFormat="1" ht="12.75" customHeight="1" x14ac:dyDescent="0.2">
      <c r="A336" s="24" t="s">
        <v>81</v>
      </c>
      <c r="B336" s="46">
        <v>243232</v>
      </c>
      <c r="C336" s="46">
        <v>243232</v>
      </c>
      <c r="D336" s="46">
        <v>243232</v>
      </c>
      <c r="E336" s="51">
        <v>1</v>
      </c>
      <c r="F336" s="46">
        <v>243232</v>
      </c>
      <c r="G336" s="51">
        <v>1</v>
      </c>
      <c r="H336" s="46">
        <v>243232</v>
      </c>
      <c r="I336" s="51">
        <v>1</v>
      </c>
      <c r="J336" s="46">
        <v>243232</v>
      </c>
      <c r="K336" s="51">
        <v>1</v>
      </c>
      <c r="L336" s="46">
        <v>243232</v>
      </c>
      <c r="M336" s="60">
        <v>0.5</v>
      </c>
      <c r="N336" s="100">
        <v>1.775836832</v>
      </c>
      <c r="O336" s="60">
        <f t="shared" si="26"/>
        <v>2.6438260869565218</v>
      </c>
      <c r="P336" s="46">
        <v>0</v>
      </c>
      <c r="Q336" s="46">
        <v>0</v>
      </c>
    </row>
    <row r="337" spans="1:17" s="3" customFormat="1" ht="12.75" customHeight="1" x14ac:dyDescent="0.2">
      <c r="A337" s="24" t="s">
        <v>82</v>
      </c>
      <c r="B337" s="46">
        <v>46603124</v>
      </c>
      <c r="C337" s="46">
        <v>42633324</v>
      </c>
      <c r="D337" s="46">
        <v>15026839</v>
      </c>
      <c r="E337" s="51">
        <v>6</v>
      </c>
      <c r="F337" s="46">
        <v>42633324</v>
      </c>
      <c r="G337" s="51">
        <v>6</v>
      </c>
      <c r="H337" s="46">
        <v>42633324</v>
      </c>
      <c r="I337" s="51">
        <v>6</v>
      </c>
      <c r="J337" s="46">
        <v>42633324</v>
      </c>
      <c r="K337" s="51">
        <v>2</v>
      </c>
      <c r="L337" s="46">
        <v>3555484</v>
      </c>
      <c r="M337" s="60">
        <v>8.9206730769230766</v>
      </c>
      <c r="N337" s="100">
        <v>73.850083099685435</v>
      </c>
      <c r="O337" s="60">
        <f t="shared" si="26"/>
        <v>163.33520652173914</v>
      </c>
      <c r="P337" s="46">
        <v>0</v>
      </c>
      <c r="Q337" s="46">
        <v>0</v>
      </c>
    </row>
    <row r="338" spans="1:17" s="3" customFormat="1" ht="12.75" customHeight="1" x14ac:dyDescent="0.2">
      <c r="A338" s="24" t="s">
        <v>83</v>
      </c>
      <c r="B338" s="46">
        <v>32030396</v>
      </c>
      <c r="C338" s="46">
        <v>32030396</v>
      </c>
      <c r="D338" s="46">
        <v>26999750</v>
      </c>
      <c r="E338" s="51">
        <v>3</v>
      </c>
      <c r="F338" s="46">
        <v>32030396</v>
      </c>
      <c r="G338" s="51">
        <v>3</v>
      </c>
      <c r="H338" s="46">
        <v>32030396</v>
      </c>
      <c r="I338" s="51">
        <v>3</v>
      </c>
      <c r="J338" s="46">
        <v>32030396</v>
      </c>
      <c r="K338" s="51">
        <v>1</v>
      </c>
      <c r="L338" s="46">
        <v>493947</v>
      </c>
      <c r="M338" s="60">
        <v>4.807692307692308E-4</v>
      </c>
      <c r="N338" s="100">
        <v>109.68869124227624</v>
      </c>
      <c r="O338" s="60">
        <f t="shared" si="26"/>
        <v>293.47554347826087</v>
      </c>
      <c r="P338" s="46">
        <v>63760724</v>
      </c>
      <c r="Q338" s="46">
        <v>70129481</v>
      </c>
    </row>
    <row r="339" spans="1:17" s="3" customFormat="1" ht="12.75" customHeight="1" x14ac:dyDescent="0.2">
      <c r="A339" s="24" t="s">
        <v>84</v>
      </c>
      <c r="B339" s="46">
        <v>300940</v>
      </c>
      <c r="C339" s="46">
        <v>300940</v>
      </c>
      <c r="D339" s="46">
        <v>300940</v>
      </c>
      <c r="E339" s="51">
        <v>1</v>
      </c>
      <c r="F339" s="46">
        <v>300940</v>
      </c>
      <c r="G339" s="51">
        <v>1</v>
      </c>
      <c r="H339" s="46">
        <v>300940</v>
      </c>
      <c r="I339" s="51">
        <v>1</v>
      </c>
      <c r="J339" s="46">
        <v>300940</v>
      </c>
      <c r="K339" s="51">
        <v>1</v>
      </c>
      <c r="L339" s="46">
        <v>300940</v>
      </c>
      <c r="M339" s="60">
        <v>2.7115384615384617</v>
      </c>
      <c r="N339" s="100">
        <v>1.27354242806569</v>
      </c>
      <c r="O339" s="60">
        <f t="shared" si="26"/>
        <v>3.2710869565217391</v>
      </c>
      <c r="P339" s="46">
        <v>0</v>
      </c>
      <c r="Q339" s="46">
        <v>0</v>
      </c>
    </row>
    <row r="340" spans="1:17" s="3" customFormat="1" ht="12.75" customHeight="1" x14ac:dyDescent="0.2">
      <c r="A340" s="24" t="s">
        <v>85</v>
      </c>
      <c r="B340" s="46">
        <v>4979571</v>
      </c>
      <c r="C340" s="46">
        <v>4979571</v>
      </c>
      <c r="D340" s="46">
        <v>4979571</v>
      </c>
      <c r="E340" s="51">
        <v>1</v>
      </c>
      <c r="F340" s="46">
        <v>4979571</v>
      </c>
      <c r="G340" s="51">
        <v>1</v>
      </c>
      <c r="H340" s="46">
        <v>4979571</v>
      </c>
      <c r="I340" s="51">
        <v>1</v>
      </c>
      <c r="J340" s="46">
        <v>4979571</v>
      </c>
      <c r="K340" s="51">
        <v>1</v>
      </c>
      <c r="L340" s="46">
        <v>4979571</v>
      </c>
      <c r="M340" s="60">
        <v>8.3158653846153854</v>
      </c>
      <c r="N340" s="100">
        <v>26.312053163999998</v>
      </c>
      <c r="O340" s="60">
        <f t="shared" si="26"/>
        <v>54.125771739130435</v>
      </c>
      <c r="P340" s="46">
        <v>0</v>
      </c>
      <c r="Q340" s="46">
        <v>0</v>
      </c>
    </row>
    <row r="341" spans="1:17" s="3" customFormat="1" ht="12.75" customHeight="1" x14ac:dyDescent="0.2">
      <c r="A341" s="24" t="s">
        <v>86</v>
      </c>
      <c r="B341" s="46">
        <v>133125</v>
      </c>
      <c r="C341" s="46">
        <v>133125</v>
      </c>
      <c r="D341" s="46">
        <v>133125</v>
      </c>
      <c r="E341" s="51">
        <v>1</v>
      </c>
      <c r="F341" s="46">
        <v>133125</v>
      </c>
      <c r="G341" s="51">
        <v>1</v>
      </c>
      <c r="H341" s="46">
        <v>133125</v>
      </c>
      <c r="I341" s="51">
        <v>1</v>
      </c>
      <c r="J341" s="46">
        <v>133125</v>
      </c>
      <c r="K341" s="51">
        <v>1</v>
      </c>
      <c r="L341" s="46">
        <v>133125</v>
      </c>
      <c r="M341" s="60">
        <v>1.2038461538461538</v>
      </c>
      <c r="N341" s="100">
        <v>0.50840437500000002</v>
      </c>
      <c r="O341" s="60">
        <f t="shared" si="26"/>
        <v>1.4470108695652173</v>
      </c>
      <c r="P341" s="46">
        <v>0</v>
      </c>
      <c r="Q341" s="46">
        <v>0</v>
      </c>
    </row>
    <row r="342" spans="1:17" s="3" customFormat="1" ht="12.75" customHeight="1" x14ac:dyDescent="0.2">
      <c r="A342" s="24" t="s">
        <v>87</v>
      </c>
      <c r="B342" s="46">
        <v>199947</v>
      </c>
      <c r="C342" s="46">
        <v>0</v>
      </c>
      <c r="D342" s="46">
        <v>0</v>
      </c>
      <c r="E342" s="51">
        <v>0</v>
      </c>
      <c r="F342" s="46">
        <v>0</v>
      </c>
      <c r="G342" s="51">
        <v>0</v>
      </c>
      <c r="H342" s="46">
        <v>0</v>
      </c>
      <c r="I342" s="51">
        <v>0</v>
      </c>
      <c r="J342" s="46">
        <v>0</v>
      </c>
      <c r="K342" s="51">
        <v>0</v>
      </c>
      <c r="L342" s="46">
        <v>0</v>
      </c>
      <c r="M342" s="60">
        <v>0</v>
      </c>
      <c r="N342" s="100">
        <v>0</v>
      </c>
      <c r="O342" s="60">
        <f t="shared" si="26"/>
        <v>0</v>
      </c>
      <c r="P342" s="46">
        <v>0</v>
      </c>
      <c r="Q342" s="46">
        <v>0</v>
      </c>
    </row>
    <row r="343" spans="1:17" s="3" customFormat="1" ht="12.75" customHeight="1" x14ac:dyDescent="0.2">
      <c r="A343" s="24" t="s">
        <v>88</v>
      </c>
      <c r="B343" s="46">
        <v>11182724</v>
      </c>
      <c r="C343" s="46">
        <v>10430280.23</v>
      </c>
      <c r="D343" s="46">
        <v>9574734.0999999996</v>
      </c>
      <c r="E343" s="51">
        <v>64</v>
      </c>
      <c r="F343" s="46">
        <v>10430280.23</v>
      </c>
      <c r="G343" s="51">
        <v>51</v>
      </c>
      <c r="H343" s="46">
        <v>10430280.23</v>
      </c>
      <c r="I343" s="51">
        <v>51</v>
      </c>
      <c r="J343" s="46">
        <v>10430280.23</v>
      </c>
      <c r="K343" s="51">
        <v>36</v>
      </c>
      <c r="L343" s="46">
        <v>3019826.24</v>
      </c>
      <c r="M343" s="60">
        <v>32.337980769230768</v>
      </c>
      <c r="N343" s="100">
        <v>33.048998391280932</v>
      </c>
      <c r="O343" s="60">
        <f t="shared" si="26"/>
        <v>104.07319673913042</v>
      </c>
      <c r="P343" s="46">
        <v>0</v>
      </c>
      <c r="Q343" s="46">
        <v>0</v>
      </c>
    </row>
    <row r="344" spans="1:17" s="3" customFormat="1" ht="12.75" customHeight="1" x14ac:dyDescent="0.2">
      <c r="A344" s="24" t="s">
        <v>89</v>
      </c>
      <c r="B344" s="46">
        <v>34618</v>
      </c>
      <c r="C344" s="46">
        <v>34618</v>
      </c>
      <c r="D344" s="46">
        <v>34618</v>
      </c>
      <c r="E344" s="51">
        <v>1</v>
      </c>
      <c r="F344" s="46">
        <v>34618</v>
      </c>
      <c r="G344" s="51">
        <v>1</v>
      </c>
      <c r="H344" s="46">
        <v>34618</v>
      </c>
      <c r="I344" s="51">
        <v>1</v>
      </c>
      <c r="J344" s="46">
        <v>34618</v>
      </c>
      <c r="K344" s="51">
        <v>1</v>
      </c>
      <c r="L344" s="46">
        <v>34618</v>
      </c>
      <c r="M344" s="60">
        <v>0.29711538461538461</v>
      </c>
      <c r="N344" s="100">
        <v>0.12614799200000001</v>
      </c>
      <c r="O344" s="60">
        <f t="shared" si="26"/>
        <v>0.37628260869565217</v>
      </c>
      <c r="P344" s="46">
        <v>0</v>
      </c>
      <c r="Q344" s="46">
        <v>0</v>
      </c>
    </row>
    <row r="345" spans="1:17" s="3" customFormat="1" ht="12.75" customHeight="1" x14ac:dyDescent="0.2">
      <c r="A345" s="24" t="s">
        <v>90</v>
      </c>
      <c r="B345" s="46">
        <v>254793</v>
      </c>
      <c r="C345" s="46">
        <v>254793</v>
      </c>
      <c r="D345" s="46">
        <v>254793</v>
      </c>
      <c r="E345" s="51">
        <v>1</v>
      </c>
      <c r="F345" s="46">
        <v>254793</v>
      </c>
      <c r="G345" s="51">
        <v>1</v>
      </c>
      <c r="H345" s="46">
        <v>254793</v>
      </c>
      <c r="I345" s="51">
        <v>1</v>
      </c>
      <c r="J345" s="46">
        <v>254793</v>
      </c>
      <c r="K345" s="51">
        <v>1</v>
      </c>
      <c r="L345" s="46">
        <v>254793</v>
      </c>
      <c r="M345" s="60">
        <v>1.201923076923077E-2</v>
      </c>
      <c r="N345" s="100">
        <v>1.8602436929999999</v>
      </c>
      <c r="O345" s="60">
        <f t="shared" si="26"/>
        <v>2.7694891304347826</v>
      </c>
      <c r="P345" s="46">
        <v>0</v>
      </c>
      <c r="Q345" s="46">
        <v>0</v>
      </c>
    </row>
    <row r="346" spans="1:17" s="3" customFormat="1" ht="12.75" customHeight="1" x14ac:dyDescent="0.2">
      <c r="A346" s="24" t="s">
        <v>91</v>
      </c>
      <c r="B346" s="46">
        <v>36559</v>
      </c>
      <c r="C346" s="46">
        <v>36559</v>
      </c>
      <c r="D346" s="46">
        <v>36559</v>
      </c>
      <c r="E346" s="51">
        <v>2</v>
      </c>
      <c r="F346" s="46">
        <v>36559</v>
      </c>
      <c r="G346" s="51">
        <v>2</v>
      </c>
      <c r="H346" s="46">
        <v>36559</v>
      </c>
      <c r="I346" s="51">
        <v>2</v>
      </c>
      <c r="J346" s="46">
        <v>36559</v>
      </c>
      <c r="K346" s="51">
        <v>2</v>
      </c>
      <c r="L346" s="46">
        <v>36559</v>
      </c>
      <c r="M346" s="60">
        <v>6.5384615384615388E-2</v>
      </c>
      <c r="N346" s="100">
        <v>0.19317775600000001</v>
      </c>
      <c r="O346" s="60">
        <f t="shared" si="26"/>
        <v>0.3973804347826087</v>
      </c>
      <c r="P346" s="46">
        <v>1758</v>
      </c>
      <c r="Q346" s="46">
        <v>1758</v>
      </c>
    </row>
    <row r="347" spans="1:17" s="3" customFormat="1" ht="12.75" customHeight="1" x14ac:dyDescent="0.2">
      <c r="A347" s="24" t="s">
        <v>92</v>
      </c>
      <c r="B347" s="46">
        <v>8185197</v>
      </c>
      <c r="C347" s="46">
        <v>7559154</v>
      </c>
      <c r="D347" s="46">
        <v>5896839</v>
      </c>
      <c r="E347" s="51">
        <v>7</v>
      </c>
      <c r="F347" s="46">
        <v>5257485</v>
      </c>
      <c r="G347" s="51">
        <v>7</v>
      </c>
      <c r="H347" s="46">
        <v>6776949</v>
      </c>
      <c r="I347" s="51">
        <v>7</v>
      </c>
      <c r="J347" s="46">
        <v>6776949</v>
      </c>
      <c r="K347" s="51">
        <v>4</v>
      </c>
      <c r="L347" s="46">
        <v>62682</v>
      </c>
      <c r="M347" s="60">
        <v>6.3657211538461542</v>
      </c>
      <c r="N347" s="100">
        <v>26.334103606200014</v>
      </c>
      <c r="O347" s="60">
        <f t="shared" si="26"/>
        <v>64.096076086956515</v>
      </c>
      <c r="P347" s="46">
        <v>0</v>
      </c>
      <c r="Q347" s="46">
        <v>0</v>
      </c>
    </row>
    <row r="348" spans="1:17" s="3" customFormat="1" ht="12.75" customHeight="1" x14ac:dyDescent="0.2">
      <c r="A348" s="24" t="s">
        <v>93</v>
      </c>
      <c r="B348" s="46">
        <v>51513648</v>
      </c>
      <c r="C348" s="46">
        <v>36439231</v>
      </c>
      <c r="D348" s="46">
        <v>14800416</v>
      </c>
      <c r="E348" s="51">
        <v>47</v>
      </c>
      <c r="F348" s="46">
        <v>31034663</v>
      </c>
      <c r="G348" s="51">
        <v>47</v>
      </c>
      <c r="H348" s="46">
        <v>31034663</v>
      </c>
      <c r="I348" s="51">
        <v>47</v>
      </c>
      <c r="J348" s="46">
        <v>31034663</v>
      </c>
      <c r="K348" s="51">
        <v>22</v>
      </c>
      <c r="L348" s="46">
        <v>3785651</v>
      </c>
      <c r="M348" s="60">
        <v>70.9375</v>
      </c>
      <c r="N348" s="100">
        <v>59.245509426120307</v>
      </c>
      <c r="O348" s="60">
        <f t="shared" si="26"/>
        <v>160.87408695652175</v>
      </c>
      <c r="P348" s="46">
        <v>17948441</v>
      </c>
      <c r="Q348" s="46">
        <v>17681829</v>
      </c>
    </row>
    <row r="349" spans="1:17" s="3" customFormat="1" ht="12.75" customHeight="1" x14ac:dyDescent="0.2">
      <c r="A349" s="24" t="s">
        <v>94</v>
      </c>
      <c r="B349" s="46">
        <v>7380854</v>
      </c>
      <c r="C349" s="46">
        <v>7380854</v>
      </c>
      <c r="D349" s="46">
        <v>4105106</v>
      </c>
      <c r="E349" s="51">
        <v>1</v>
      </c>
      <c r="F349" s="46">
        <v>7380854</v>
      </c>
      <c r="G349" s="51">
        <v>1</v>
      </c>
      <c r="H349" s="46">
        <v>7380854</v>
      </c>
      <c r="I349" s="51">
        <v>1</v>
      </c>
      <c r="J349" s="46">
        <v>7380854</v>
      </c>
      <c r="K349" s="51">
        <v>0</v>
      </c>
      <c r="L349" s="46">
        <v>0</v>
      </c>
      <c r="M349" s="60">
        <v>19.146634615384617</v>
      </c>
      <c r="N349" s="100">
        <v>14.508249307456294</v>
      </c>
      <c r="O349" s="60">
        <f t="shared" si="26"/>
        <v>44.620717391304346</v>
      </c>
      <c r="P349" s="46">
        <v>0</v>
      </c>
      <c r="Q349" s="46">
        <v>0</v>
      </c>
    </row>
    <row r="350" spans="1:17" s="3" customFormat="1" ht="12.75" customHeight="1" x14ac:dyDescent="0.2">
      <c r="A350" s="24" t="s">
        <v>95</v>
      </c>
      <c r="B350" s="46">
        <v>1851573</v>
      </c>
      <c r="C350" s="46">
        <v>1851573</v>
      </c>
      <c r="D350" s="46">
        <v>1851573</v>
      </c>
      <c r="E350" s="51">
        <v>2</v>
      </c>
      <c r="F350" s="46">
        <v>1851573</v>
      </c>
      <c r="G350" s="51">
        <v>2</v>
      </c>
      <c r="H350" s="46">
        <v>1851573</v>
      </c>
      <c r="I350" s="51">
        <v>2</v>
      </c>
      <c r="J350" s="46">
        <v>1851573</v>
      </c>
      <c r="K350" s="51">
        <v>2</v>
      </c>
      <c r="L350" s="46">
        <v>1851573</v>
      </c>
      <c r="M350" s="60">
        <v>2.0682692307692307</v>
      </c>
      <c r="N350" s="100">
        <v>13.437948899249999</v>
      </c>
      <c r="O350" s="60">
        <f t="shared" si="26"/>
        <v>20.125793478260871</v>
      </c>
      <c r="P350" s="46">
        <v>0</v>
      </c>
      <c r="Q350" s="46">
        <v>0</v>
      </c>
    </row>
    <row r="351" spans="1:17" s="3" customFormat="1" ht="12.75" customHeight="1" x14ac:dyDescent="0.2">
      <c r="A351" s="24" t="s">
        <v>96</v>
      </c>
      <c r="B351" s="46">
        <v>2308667</v>
      </c>
      <c r="C351" s="46">
        <v>2030586</v>
      </c>
      <c r="D351" s="46">
        <v>1727645</v>
      </c>
      <c r="E351" s="51">
        <v>6</v>
      </c>
      <c r="F351" s="46">
        <v>1921919</v>
      </c>
      <c r="G351" s="51">
        <v>5</v>
      </c>
      <c r="H351" s="46">
        <v>1203000</v>
      </c>
      <c r="I351" s="51">
        <v>5</v>
      </c>
      <c r="J351" s="46">
        <v>1203000</v>
      </c>
      <c r="K351" s="51">
        <v>2</v>
      </c>
      <c r="L351" s="46">
        <v>680500</v>
      </c>
      <c r="M351" s="60">
        <v>3.7384615384615385</v>
      </c>
      <c r="N351" s="100">
        <v>8.7576789827541841</v>
      </c>
      <c r="O351" s="60">
        <f t="shared" si="26"/>
        <v>18.778749999999999</v>
      </c>
      <c r="P351" s="46">
        <v>0</v>
      </c>
      <c r="Q351" s="46">
        <v>0</v>
      </c>
    </row>
    <row r="352" spans="1:17" s="3" customFormat="1" ht="12.75" customHeight="1" x14ac:dyDescent="0.2">
      <c r="A352" s="24" t="s">
        <v>97</v>
      </c>
      <c r="B352" s="46">
        <v>2847482</v>
      </c>
      <c r="C352" s="46">
        <v>292812</v>
      </c>
      <c r="D352" s="46">
        <v>5765</v>
      </c>
      <c r="E352" s="51">
        <v>2</v>
      </c>
      <c r="F352" s="46">
        <v>692812</v>
      </c>
      <c r="G352" s="51">
        <v>0</v>
      </c>
      <c r="H352" s="46">
        <v>0</v>
      </c>
      <c r="I352" s="51">
        <v>0</v>
      </c>
      <c r="J352" s="46">
        <v>0</v>
      </c>
      <c r="K352" s="51">
        <v>0</v>
      </c>
      <c r="L352" s="46">
        <v>0</v>
      </c>
      <c r="M352" s="60">
        <v>0.27740384615384617</v>
      </c>
      <c r="N352" s="100">
        <v>2.6177891424535724E-2</v>
      </c>
      <c r="O352" s="60">
        <f t="shared" si="26"/>
        <v>6.2663043478260863E-2</v>
      </c>
      <c r="P352" s="46">
        <v>0</v>
      </c>
      <c r="Q352" s="46">
        <v>0</v>
      </c>
    </row>
    <row r="353" spans="1:17" s="3" customFormat="1" ht="12.75" customHeight="1" x14ac:dyDescent="0.2">
      <c r="A353" s="24" t="s">
        <v>98</v>
      </c>
      <c r="B353" s="46">
        <v>66600791</v>
      </c>
      <c r="C353" s="46">
        <v>66600791</v>
      </c>
      <c r="D353" s="46">
        <v>62405915.189999998</v>
      </c>
      <c r="E353" s="51">
        <v>3</v>
      </c>
      <c r="F353" s="46">
        <v>66600791</v>
      </c>
      <c r="G353" s="51">
        <v>3</v>
      </c>
      <c r="H353" s="46">
        <v>66600791</v>
      </c>
      <c r="I353" s="51">
        <v>3</v>
      </c>
      <c r="J353" s="46">
        <v>66600791</v>
      </c>
      <c r="K353" s="51">
        <v>0</v>
      </c>
      <c r="L353" s="46">
        <v>0</v>
      </c>
      <c r="M353" s="60">
        <v>356.54855769230767</v>
      </c>
      <c r="N353" s="100">
        <v>248.56086095839385</v>
      </c>
      <c r="O353" s="60">
        <f t="shared" si="26"/>
        <v>678.32516510869561</v>
      </c>
      <c r="P353" s="46">
        <v>1323597461</v>
      </c>
      <c r="Q353" s="46">
        <v>1900677483</v>
      </c>
    </row>
    <row r="354" spans="1:17" s="3" customFormat="1" ht="12.75" customHeight="1" x14ac:dyDescent="0.2">
      <c r="A354" s="24" t="s">
        <v>99</v>
      </c>
      <c r="B354" s="46">
        <v>254407861</v>
      </c>
      <c r="C354" s="46">
        <v>250803017</v>
      </c>
      <c r="D354" s="46">
        <v>78213260.299999997</v>
      </c>
      <c r="E354" s="51">
        <v>12</v>
      </c>
      <c r="F354" s="46">
        <v>250803017</v>
      </c>
      <c r="G354" s="51">
        <v>12</v>
      </c>
      <c r="H354" s="46">
        <v>250803017</v>
      </c>
      <c r="I354" s="51">
        <v>12</v>
      </c>
      <c r="J354" s="46">
        <v>250803017</v>
      </c>
      <c r="K354" s="51">
        <v>0</v>
      </c>
      <c r="L354" s="46">
        <v>0</v>
      </c>
      <c r="M354" s="60">
        <v>268.78769711538462</v>
      </c>
      <c r="N354" s="100">
        <v>352.98018364147669</v>
      </c>
      <c r="O354" s="60">
        <f t="shared" si="26"/>
        <v>850.14413369565216</v>
      </c>
      <c r="P354" s="46">
        <v>0</v>
      </c>
      <c r="Q354" s="46">
        <v>0</v>
      </c>
    </row>
    <row r="355" spans="1:17" s="3" customFormat="1" ht="12.75" customHeight="1" x14ac:dyDescent="0.2">
      <c r="A355" s="24" t="s">
        <v>100</v>
      </c>
      <c r="B355" s="46">
        <v>409946</v>
      </c>
      <c r="C355" s="46">
        <v>409946</v>
      </c>
      <c r="D355" s="46">
        <v>409946</v>
      </c>
      <c r="E355" s="51">
        <v>4</v>
      </c>
      <c r="F355" s="46">
        <v>409946</v>
      </c>
      <c r="G355" s="51">
        <v>4</v>
      </c>
      <c r="H355" s="46">
        <v>409946</v>
      </c>
      <c r="I355" s="51">
        <v>4</v>
      </c>
      <c r="J355" s="46">
        <v>409946</v>
      </c>
      <c r="K355" s="51">
        <v>4</v>
      </c>
      <c r="L355" s="46">
        <v>409946</v>
      </c>
      <c r="M355" s="60">
        <v>8.4499999999999993</v>
      </c>
      <c r="N355" s="100">
        <v>1.8307368467999998</v>
      </c>
      <c r="O355" s="60">
        <f t="shared" si="26"/>
        <v>4.4559347826086952</v>
      </c>
      <c r="P355" s="46">
        <v>40995</v>
      </c>
      <c r="Q355" s="46">
        <v>0</v>
      </c>
    </row>
    <row r="356" spans="1:17" s="3" customFormat="1" ht="12.75" customHeight="1" x14ac:dyDescent="0.2">
      <c r="A356" s="24" t="s">
        <v>101</v>
      </c>
      <c r="B356" s="46">
        <v>861850</v>
      </c>
      <c r="C356" s="46">
        <v>861850</v>
      </c>
      <c r="D356" s="46">
        <v>861850</v>
      </c>
      <c r="E356" s="51">
        <v>4</v>
      </c>
      <c r="F356" s="46">
        <v>889446</v>
      </c>
      <c r="G356" s="51">
        <v>4</v>
      </c>
      <c r="H356" s="46">
        <v>861850</v>
      </c>
      <c r="I356" s="51">
        <v>4</v>
      </c>
      <c r="J356" s="46">
        <v>861850</v>
      </c>
      <c r="K356" s="51">
        <v>4</v>
      </c>
      <c r="L356" s="46">
        <v>861850</v>
      </c>
      <c r="M356" s="60">
        <v>1.0307692307692307</v>
      </c>
      <c r="N356" s="100">
        <v>4.5540153999999999</v>
      </c>
      <c r="O356" s="60">
        <f t="shared" si="26"/>
        <v>9.3679347826086961</v>
      </c>
      <c r="P356" s="46">
        <v>0</v>
      </c>
      <c r="Q356" s="46">
        <v>0</v>
      </c>
    </row>
    <row r="357" spans="1:17" s="3" customFormat="1" ht="12.75" customHeight="1" x14ac:dyDescent="0.2">
      <c r="A357" s="24" t="s">
        <v>102</v>
      </c>
      <c r="B357" s="46">
        <v>6412487</v>
      </c>
      <c r="C357" s="46">
        <v>6412487</v>
      </c>
      <c r="D357" s="46">
        <v>6412487</v>
      </c>
      <c r="E357" s="51">
        <v>1</v>
      </c>
      <c r="F357" s="46">
        <v>6412487</v>
      </c>
      <c r="G357" s="51">
        <v>1</v>
      </c>
      <c r="H357" s="46">
        <v>6412487</v>
      </c>
      <c r="I357" s="51">
        <v>1</v>
      </c>
      <c r="J357" s="46">
        <v>6412487</v>
      </c>
      <c r="K357" s="51">
        <v>1</v>
      </c>
      <c r="L357" s="46">
        <v>6412487</v>
      </c>
      <c r="M357" s="60">
        <v>23.043749999999999</v>
      </c>
      <c r="N357" s="100">
        <v>31.900199078899995</v>
      </c>
      <c r="O357" s="60">
        <f t="shared" si="26"/>
        <v>69.700945652173914</v>
      </c>
      <c r="P357" s="46">
        <v>0</v>
      </c>
      <c r="Q357" s="46">
        <v>0</v>
      </c>
    </row>
    <row r="358" spans="1:17" s="3" customFormat="1" ht="12.75" customHeight="1" x14ac:dyDescent="0.2">
      <c r="A358" s="24" t="s">
        <v>103</v>
      </c>
      <c r="B358" s="46">
        <v>1131452</v>
      </c>
      <c r="C358" s="46">
        <v>1131452</v>
      </c>
      <c r="D358" s="46">
        <v>1131452</v>
      </c>
      <c r="E358" s="51">
        <v>1</v>
      </c>
      <c r="F358" s="46">
        <v>1131452</v>
      </c>
      <c r="G358" s="51">
        <v>1</v>
      </c>
      <c r="H358" s="46">
        <v>1131452</v>
      </c>
      <c r="I358" s="51">
        <v>1</v>
      </c>
      <c r="J358" s="46">
        <v>1131452</v>
      </c>
      <c r="K358" s="51">
        <v>0</v>
      </c>
      <c r="L358" s="46">
        <v>0</v>
      </c>
      <c r="M358" s="60">
        <v>4.7572115384615383</v>
      </c>
      <c r="N358" s="100">
        <v>5.9785923679999993</v>
      </c>
      <c r="O358" s="60">
        <f t="shared" si="26"/>
        <v>12.298391304347826</v>
      </c>
      <c r="P358" s="46">
        <v>169445</v>
      </c>
      <c r="Q358" s="46">
        <v>134636</v>
      </c>
    </row>
    <row r="359" spans="1:17" s="3" customFormat="1" ht="12.75" customHeight="1" x14ac:dyDescent="0.2">
      <c r="A359" s="24" t="s">
        <v>104</v>
      </c>
      <c r="B359" s="46">
        <v>1414728</v>
      </c>
      <c r="C359" s="46">
        <v>1414728</v>
      </c>
      <c r="D359" s="46">
        <v>180793</v>
      </c>
      <c r="E359" s="51">
        <v>1</v>
      </c>
      <c r="F359" s="46">
        <v>1414728</v>
      </c>
      <c r="G359" s="51">
        <v>1</v>
      </c>
      <c r="H359" s="46">
        <v>1414728</v>
      </c>
      <c r="I359" s="51">
        <v>1</v>
      </c>
      <c r="J359" s="46">
        <v>1414728</v>
      </c>
      <c r="K359" s="51">
        <v>0</v>
      </c>
      <c r="L359" s="46">
        <v>0</v>
      </c>
      <c r="M359" s="60">
        <v>0.25</v>
      </c>
      <c r="N359" s="100">
        <v>1.2955963315218499</v>
      </c>
      <c r="O359" s="60">
        <f t="shared" si="26"/>
        <v>1.9651413043478261</v>
      </c>
      <c r="P359" s="46">
        <v>0</v>
      </c>
      <c r="Q359" s="46">
        <v>0</v>
      </c>
    </row>
    <row r="360" spans="1:17" s="3" customFormat="1" ht="12.75" customHeight="1" x14ac:dyDescent="0.2">
      <c r="A360" s="24" t="s">
        <v>105</v>
      </c>
      <c r="B360" s="46">
        <v>640070</v>
      </c>
      <c r="C360" s="46">
        <v>640070</v>
      </c>
      <c r="D360" s="46">
        <v>43561</v>
      </c>
      <c r="E360" s="51">
        <v>1</v>
      </c>
      <c r="F360" s="46">
        <v>640070</v>
      </c>
      <c r="G360" s="51">
        <v>1</v>
      </c>
      <c r="H360" s="46">
        <v>640070</v>
      </c>
      <c r="I360" s="51">
        <v>1</v>
      </c>
      <c r="J360" s="46">
        <v>640070</v>
      </c>
      <c r="K360" s="51">
        <v>0</v>
      </c>
      <c r="L360" s="46">
        <v>0</v>
      </c>
      <c r="M360" s="60">
        <v>8.3653846153846148E-2</v>
      </c>
      <c r="N360" s="100">
        <v>0.24450789299999984</v>
      </c>
      <c r="O360" s="60">
        <f t="shared" si="26"/>
        <v>0.47348913043478263</v>
      </c>
      <c r="P360" s="46">
        <v>0</v>
      </c>
      <c r="Q360" s="46">
        <v>0</v>
      </c>
    </row>
    <row r="361" spans="1:17" s="3" customFormat="1" ht="12.75" customHeight="1" x14ac:dyDescent="0.2">
      <c r="A361" s="24" t="s">
        <v>106</v>
      </c>
      <c r="B361" s="46">
        <v>18482383</v>
      </c>
      <c r="C361" s="46">
        <v>18482383</v>
      </c>
      <c r="D361" s="46">
        <v>16509368</v>
      </c>
      <c r="E361" s="51">
        <v>0</v>
      </c>
      <c r="F361" s="46">
        <v>0</v>
      </c>
      <c r="G361" s="51">
        <v>2</v>
      </c>
      <c r="H361" s="46">
        <v>18482383</v>
      </c>
      <c r="I361" s="51">
        <v>2</v>
      </c>
      <c r="J361" s="46">
        <v>18482383</v>
      </c>
      <c r="K361" s="51">
        <v>0</v>
      </c>
      <c r="L361" s="46">
        <v>0</v>
      </c>
      <c r="M361" s="60">
        <v>32.961057692307691</v>
      </c>
      <c r="N361" s="100">
        <v>71.719542150033789</v>
      </c>
      <c r="O361" s="60">
        <f t="shared" si="26"/>
        <v>179.44965217391305</v>
      </c>
      <c r="P361" s="46">
        <v>3080397</v>
      </c>
      <c r="Q361" s="46">
        <v>0</v>
      </c>
    </row>
    <row r="362" spans="1:17" s="3" customFormat="1" ht="12.75" customHeight="1" x14ac:dyDescent="0.2">
      <c r="A362" s="24" t="s">
        <v>107</v>
      </c>
      <c r="B362" s="46">
        <v>675314</v>
      </c>
      <c r="C362" s="46">
        <v>285304</v>
      </c>
      <c r="D362" s="46">
        <v>155014</v>
      </c>
      <c r="E362" s="51">
        <v>2</v>
      </c>
      <c r="F362" s="46">
        <v>285304</v>
      </c>
      <c r="G362" s="51">
        <v>2</v>
      </c>
      <c r="H362" s="46">
        <v>246243</v>
      </c>
      <c r="I362" s="51">
        <v>2</v>
      </c>
      <c r="J362" s="46">
        <v>246243</v>
      </c>
      <c r="K362" s="51">
        <v>2</v>
      </c>
      <c r="L362" s="46">
        <v>246243</v>
      </c>
      <c r="M362" s="60">
        <v>0.95625000000000004</v>
      </c>
      <c r="N362" s="100">
        <v>0.49093546090310802</v>
      </c>
      <c r="O362" s="60">
        <f t="shared" si="26"/>
        <v>1.6849347826086956</v>
      </c>
      <c r="P362" s="46">
        <v>0</v>
      </c>
      <c r="Q362" s="46">
        <v>0</v>
      </c>
    </row>
    <row r="363" spans="1:17" s="3" customFormat="1" ht="12.75" customHeight="1" x14ac:dyDescent="0.2">
      <c r="A363" s="24" t="s">
        <v>108</v>
      </c>
      <c r="B363" s="46">
        <v>2425343</v>
      </c>
      <c r="C363" s="46">
        <v>2425343</v>
      </c>
      <c r="D363" s="46">
        <v>80000</v>
      </c>
      <c r="E363" s="51">
        <v>2</v>
      </c>
      <c r="F363" s="46">
        <v>2345343</v>
      </c>
      <c r="G363" s="51">
        <v>1</v>
      </c>
      <c r="H363" s="46">
        <v>80000</v>
      </c>
      <c r="I363" s="51">
        <v>1</v>
      </c>
      <c r="J363" s="46">
        <v>80000</v>
      </c>
      <c r="K363" s="51">
        <v>1</v>
      </c>
      <c r="L363" s="46">
        <v>80000</v>
      </c>
      <c r="M363" s="60">
        <v>1.2865384615384616</v>
      </c>
      <c r="N363" s="100">
        <v>0.42230207973057898</v>
      </c>
      <c r="O363" s="60">
        <f t="shared" si="26"/>
        <v>0.86956521739130432</v>
      </c>
      <c r="P363" s="46">
        <v>0</v>
      </c>
      <c r="Q363" s="46">
        <v>0</v>
      </c>
    </row>
    <row r="364" spans="1:17" s="3" customFormat="1" ht="12.75" customHeight="1" x14ac:dyDescent="0.2">
      <c r="A364" s="24" t="s">
        <v>109</v>
      </c>
      <c r="B364" s="46">
        <v>753399</v>
      </c>
      <c r="C364" s="46">
        <v>753399</v>
      </c>
      <c r="D364" s="46">
        <v>740385</v>
      </c>
      <c r="E364" s="51">
        <v>1</v>
      </c>
      <c r="F364" s="46">
        <v>753399</v>
      </c>
      <c r="G364" s="51">
        <v>1</v>
      </c>
      <c r="H364" s="46">
        <v>753399</v>
      </c>
      <c r="I364" s="51">
        <v>1</v>
      </c>
      <c r="J364" s="46">
        <v>753399</v>
      </c>
      <c r="K364" s="51">
        <v>0</v>
      </c>
      <c r="L364" s="46">
        <v>0</v>
      </c>
      <c r="M364" s="60">
        <v>0.74567307692307694</v>
      </c>
      <c r="N364" s="100">
        <v>4.6277712600929375</v>
      </c>
      <c r="O364" s="60">
        <f t="shared" si="26"/>
        <v>8.047663043478261</v>
      </c>
      <c r="P364" s="46">
        <v>0</v>
      </c>
      <c r="Q364" s="46">
        <v>0</v>
      </c>
    </row>
    <row r="365" spans="1:17" s="3" customFormat="1" ht="12.75" customHeight="1" x14ac:dyDescent="0.2">
      <c r="A365" s="24" t="s">
        <v>110</v>
      </c>
      <c r="B365" s="46">
        <v>713273</v>
      </c>
      <c r="C365" s="46">
        <v>713273</v>
      </c>
      <c r="D365" s="46">
        <v>253273</v>
      </c>
      <c r="E365" s="51">
        <v>0</v>
      </c>
      <c r="F365" s="46">
        <v>0</v>
      </c>
      <c r="G365" s="51">
        <v>0</v>
      </c>
      <c r="H365" s="46">
        <v>0</v>
      </c>
      <c r="I365" s="51">
        <v>0</v>
      </c>
      <c r="J365" s="46">
        <v>0</v>
      </c>
      <c r="K365" s="51">
        <v>0</v>
      </c>
      <c r="L365" s="46">
        <v>0</v>
      </c>
      <c r="M365" s="60">
        <v>8.5576923076923078E-2</v>
      </c>
      <c r="N365" s="100">
        <v>2.7239895870000002</v>
      </c>
      <c r="O365" s="60">
        <f t="shared" si="26"/>
        <v>2.752967391304348</v>
      </c>
      <c r="P365" s="46">
        <v>600000</v>
      </c>
      <c r="Q365" s="46">
        <v>1480531</v>
      </c>
    </row>
    <row r="366" spans="1:17" s="3" customFormat="1" ht="12.75" customHeight="1" x14ac:dyDescent="0.2">
      <c r="A366" s="24" t="s">
        <v>111</v>
      </c>
      <c r="B366" s="46">
        <v>2010984</v>
      </c>
      <c r="C366" s="46">
        <v>2010984</v>
      </c>
      <c r="D366" s="46">
        <v>2010984</v>
      </c>
      <c r="E366" s="51">
        <v>1</v>
      </c>
      <c r="F366" s="46">
        <v>2010984</v>
      </c>
      <c r="G366" s="51">
        <v>1</v>
      </c>
      <c r="H366" s="46">
        <v>2010984</v>
      </c>
      <c r="I366" s="51">
        <v>1</v>
      </c>
      <c r="J366" s="46">
        <v>2010984</v>
      </c>
      <c r="K366" s="51">
        <v>1</v>
      </c>
      <c r="L366" s="46">
        <v>2010984</v>
      </c>
      <c r="M366" s="60">
        <v>0.98076923076923073</v>
      </c>
      <c r="N366" s="100">
        <v>10.626039456000001</v>
      </c>
      <c r="O366" s="60">
        <f t="shared" si="26"/>
        <v>21.858521739130435</v>
      </c>
      <c r="P366" s="46">
        <v>0</v>
      </c>
      <c r="Q366" s="46">
        <v>0</v>
      </c>
    </row>
    <row r="367" spans="1:17" s="3" customFormat="1" ht="12.75" customHeight="1" x14ac:dyDescent="0.2">
      <c r="A367" s="24" t="s">
        <v>112</v>
      </c>
      <c r="B367" s="46">
        <v>48263671</v>
      </c>
      <c r="C367" s="46">
        <v>44257905</v>
      </c>
      <c r="D367" s="46">
        <v>37835483</v>
      </c>
      <c r="E367" s="51">
        <v>45</v>
      </c>
      <c r="F367" s="46">
        <v>45157899</v>
      </c>
      <c r="G367" s="51">
        <v>38</v>
      </c>
      <c r="H367" s="46">
        <v>43275550</v>
      </c>
      <c r="I367" s="51">
        <v>38</v>
      </c>
      <c r="J367" s="46">
        <v>43275550</v>
      </c>
      <c r="K367" s="51">
        <v>1</v>
      </c>
      <c r="L367" s="46">
        <v>16500000</v>
      </c>
      <c r="M367" s="60">
        <v>188.98557692307693</v>
      </c>
      <c r="N367" s="100">
        <v>181.67651075483801</v>
      </c>
      <c r="O367" s="60">
        <f t="shared" si="26"/>
        <v>411.25524999999999</v>
      </c>
      <c r="P367" s="46">
        <v>0</v>
      </c>
      <c r="Q367" s="46">
        <v>0</v>
      </c>
    </row>
    <row r="368" spans="1:17" s="3" customFormat="1" ht="12.75" customHeight="1" x14ac:dyDescent="0.2">
      <c r="A368" s="24" t="s">
        <v>113</v>
      </c>
      <c r="B368" s="46">
        <v>2954552</v>
      </c>
      <c r="C368" s="46">
        <v>2954552</v>
      </c>
      <c r="D368" s="46">
        <v>2954552</v>
      </c>
      <c r="E368" s="51">
        <v>0</v>
      </c>
      <c r="F368" s="46">
        <v>0</v>
      </c>
      <c r="G368" s="51">
        <v>0</v>
      </c>
      <c r="H368" s="46">
        <v>0</v>
      </c>
      <c r="I368" s="51">
        <v>0</v>
      </c>
      <c r="J368" s="46">
        <v>0</v>
      </c>
      <c r="K368" s="51">
        <v>0</v>
      </c>
      <c r="L368" s="46">
        <v>0</v>
      </c>
      <c r="M368" s="60">
        <v>0</v>
      </c>
      <c r="N368" s="100">
        <v>15.493670688</v>
      </c>
      <c r="O368" s="60">
        <f t="shared" si="26"/>
        <v>32.114695652173914</v>
      </c>
      <c r="P368" s="46">
        <v>0</v>
      </c>
      <c r="Q368" s="46">
        <v>0</v>
      </c>
    </row>
    <row r="369" spans="1:17" s="3" customFormat="1" ht="12.75" customHeight="1" x14ac:dyDescent="0.2">
      <c r="A369" s="24" t="s">
        <v>114</v>
      </c>
      <c r="B369" s="46">
        <v>2492107</v>
      </c>
      <c r="C369" s="46">
        <v>2492107</v>
      </c>
      <c r="D369" s="46">
        <v>306434</v>
      </c>
      <c r="E369" s="51">
        <v>1</v>
      </c>
      <c r="F369" s="46">
        <v>2000000</v>
      </c>
      <c r="G369" s="51">
        <v>0</v>
      </c>
      <c r="H369" s="46">
        <v>0</v>
      </c>
      <c r="I369" s="51">
        <v>0</v>
      </c>
      <c r="J369" s="46">
        <v>0</v>
      </c>
      <c r="K369" s="51">
        <v>0</v>
      </c>
      <c r="L369" s="46">
        <v>0</v>
      </c>
      <c r="M369" s="60">
        <v>1.1216346153846153</v>
      </c>
      <c r="N369" s="100">
        <v>1.6069398960000001</v>
      </c>
      <c r="O369" s="60">
        <f t="shared" si="26"/>
        <v>3.3308043478260871</v>
      </c>
      <c r="P369" s="46">
        <v>0</v>
      </c>
      <c r="Q369" s="46">
        <v>0</v>
      </c>
    </row>
    <row r="370" spans="1:17" s="3" customFormat="1" ht="12.75" customHeight="1" x14ac:dyDescent="0.2">
      <c r="A370" s="24" t="s">
        <v>115</v>
      </c>
      <c r="B370" s="46">
        <v>65662084</v>
      </c>
      <c r="C370" s="46">
        <v>65662084</v>
      </c>
      <c r="D370" s="46">
        <v>52732095</v>
      </c>
      <c r="E370" s="51">
        <v>13</v>
      </c>
      <c r="F370" s="46">
        <v>56488992</v>
      </c>
      <c r="G370" s="51">
        <v>13</v>
      </c>
      <c r="H370" s="46">
        <v>56488992</v>
      </c>
      <c r="I370" s="51">
        <v>13</v>
      </c>
      <c r="J370" s="46">
        <v>56488992</v>
      </c>
      <c r="K370" s="51">
        <v>5</v>
      </c>
      <c r="L370" s="46">
        <v>23652670</v>
      </c>
      <c r="M370" s="60">
        <v>130.03557692307692</v>
      </c>
      <c r="N370" s="100">
        <v>232.89469943506001</v>
      </c>
      <c r="O370" s="60">
        <f t="shared" si="26"/>
        <v>573.17494565217396</v>
      </c>
      <c r="P370" s="46">
        <v>454451</v>
      </c>
      <c r="Q370" s="46">
        <v>454451</v>
      </c>
    </row>
    <row r="371" spans="1:17" s="3" customFormat="1" ht="12.75" customHeight="1" x14ac:dyDescent="0.2">
      <c r="A371" s="24" t="s">
        <v>116</v>
      </c>
      <c r="B371" s="46">
        <v>1817887</v>
      </c>
      <c r="C371" s="46">
        <v>1817887</v>
      </c>
      <c r="D371" s="46">
        <v>1817887</v>
      </c>
      <c r="E371" s="51">
        <v>1</v>
      </c>
      <c r="F371" s="46">
        <v>1817887</v>
      </c>
      <c r="G371" s="51">
        <v>1</v>
      </c>
      <c r="H371" s="46">
        <v>1817887</v>
      </c>
      <c r="I371" s="51">
        <v>1</v>
      </c>
      <c r="J371" s="46">
        <v>1817887</v>
      </c>
      <c r="K371" s="51">
        <v>1</v>
      </c>
      <c r="L371" s="46">
        <v>1817887</v>
      </c>
      <c r="M371" s="60">
        <v>6.0389423076923077</v>
      </c>
      <c r="N371" s="100">
        <v>9.0434424588999995</v>
      </c>
      <c r="O371" s="60">
        <f t="shared" si="26"/>
        <v>19.759641304347827</v>
      </c>
      <c r="P371" s="46">
        <v>7389985</v>
      </c>
      <c r="Q371" s="46">
        <v>7143206</v>
      </c>
    </row>
    <row r="372" spans="1:17" s="3" customFormat="1" ht="12.75" customHeight="1" x14ac:dyDescent="0.2">
      <c r="A372" s="24" t="s">
        <v>117</v>
      </c>
      <c r="B372" s="46">
        <v>437148</v>
      </c>
      <c r="C372" s="46">
        <v>437148</v>
      </c>
      <c r="D372" s="46">
        <v>437148</v>
      </c>
      <c r="E372" s="51">
        <v>44</v>
      </c>
      <c r="F372" s="46">
        <v>437148</v>
      </c>
      <c r="G372" s="51">
        <v>44</v>
      </c>
      <c r="H372" s="46">
        <v>437148</v>
      </c>
      <c r="I372" s="51">
        <v>44</v>
      </c>
      <c r="J372" s="46">
        <v>437148</v>
      </c>
      <c r="K372" s="51">
        <v>44</v>
      </c>
      <c r="L372" s="46">
        <v>437148</v>
      </c>
      <c r="M372" s="60">
        <v>1.9754326923076921</v>
      </c>
      <c r="N372" s="100">
        <v>1.4744705115888099</v>
      </c>
      <c r="O372" s="60">
        <f t="shared" si="26"/>
        <v>4.7516086956521741</v>
      </c>
      <c r="P372" s="46">
        <v>0</v>
      </c>
      <c r="Q372" s="46">
        <v>0</v>
      </c>
    </row>
    <row r="373" spans="1:17" s="3" customFormat="1" ht="12.75" customHeight="1" x14ac:dyDescent="0.2">
      <c r="A373" s="24" t="s">
        <v>118</v>
      </c>
      <c r="B373" s="46">
        <v>1125728</v>
      </c>
      <c r="C373" s="46">
        <v>1125728</v>
      </c>
      <c r="D373" s="46">
        <v>1125728</v>
      </c>
      <c r="E373" s="51">
        <v>0</v>
      </c>
      <c r="F373" s="46">
        <v>0</v>
      </c>
      <c r="G373" s="51">
        <v>0</v>
      </c>
      <c r="H373" s="46">
        <v>1125728</v>
      </c>
      <c r="I373" s="51">
        <v>0</v>
      </c>
      <c r="J373" s="46">
        <v>0</v>
      </c>
      <c r="K373" s="51">
        <v>0</v>
      </c>
      <c r="L373" s="46">
        <v>0</v>
      </c>
      <c r="M373" s="60">
        <v>11</v>
      </c>
      <c r="N373" s="100">
        <v>4.1021528319999998</v>
      </c>
      <c r="O373" s="60">
        <f t="shared" si="26"/>
        <v>12.236173913043478</v>
      </c>
      <c r="P373" s="46">
        <v>0</v>
      </c>
      <c r="Q373" s="46">
        <v>0</v>
      </c>
    </row>
    <row r="374" spans="1:17" s="3" customFormat="1" ht="12.75" customHeight="1" x14ac:dyDescent="0.2">
      <c r="A374" s="24" t="s">
        <v>119</v>
      </c>
      <c r="B374" s="46">
        <v>17749826</v>
      </c>
      <c r="C374" s="46">
        <v>17689500</v>
      </c>
      <c r="D374" s="46">
        <v>10844019</v>
      </c>
      <c r="E374" s="51">
        <v>12</v>
      </c>
      <c r="F374" s="46">
        <v>16659500</v>
      </c>
      <c r="G374" s="51">
        <v>12</v>
      </c>
      <c r="H374" s="46">
        <v>16659500</v>
      </c>
      <c r="I374" s="51">
        <v>12</v>
      </c>
      <c r="J374" s="46">
        <v>16659500</v>
      </c>
      <c r="K374" s="51">
        <v>8</v>
      </c>
      <c r="L374" s="46">
        <v>7559440</v>
      </c>
      <c r="M374" s="60">
        <v>22.241</v>
      </c>
      <c r="N374" s="100">
        <v>52.604929315925631</v>
      </c>
      <c r="O374" s="60">
        <f t="shared" si="26"/>
        <v>117.86977173913043</v>
      </c>
      <c r="P374" s="46">
        <v>32369992</v>
      </c>
      <c r="Q374" s="46">
        <v>22097028</v>
      </c>
    </row>
    <row r="375" spans="1:17" s="3" customFormat="1" ht="12.75" customHeight="1" x14ac:dyDescent="0.2">
      <c r="A375" s="24" t="s">
        <v>120</v>
      </c>
      <c r="B375" s="46">
        <v>6699276</v>
      </c>
      <c r="C375" s="46">
        <v>6699276</v>
      </c>
      <c r="D375" s="46">
        <v>6200933.8399999999</v>
      </c>
      <c r="E375" s="51">
        <v>11</v>
      </c>
      <c r="F375" s="46">
        <v>6200933.8399999999</v>
      </c>
      <c r="G375" s="51">
        <v>11</v>
      </c>
      <c r="H375" s="46">
        <v>6200933.8399999999</v>
      </c>
      <c r="I375" s="51">
        <v>11</v>
      </c>
      <c r="J375" s="46">
        <v>6200933.8399999999</v>
      </c>
      <c r="K375" s="51">
        <v>7</v>
      </c>
      <c r="L375" s="46">
        <v>3252423.84</v>
      </c>
      <c r="M375" s="60">
        <v>16.360000000000003</v>
      </c>
      <c r="N375" s="100">
        <v>28.162705197608549</v>
      </c>
      <c r="O375" s="60">
        <f t="shared" si="26"/>
        <v>67.401454782608695</v>
      </c>
      <c r="P375" s="46">
        <v>144288000</v>
      </c>
      <c r="Q375" s="46">
        <v>181883506.61000001</v>
      </c>
    </row>
    <row r="376" spans="1:17" s="3" customFormat="1" ht="12.75" customHeight="1" x14ac:dyDescent="0.2">
      <c r="A376" s="24" t="s">
        <v>121</v>
      </c>
      <c r="B376" s="46">
        <v>309339</v>
      </c>
      <c r="C376" s="46">
        <v>309339</v>
      </c>
      <c r="D376" s="46">
        <v>309339</v>
      </c>
      <c r="E376" s="51">
        <v>1</v>
      </c>
      <c r="F376" s="46">
        <v>309339</v>
      </c>
      <c r="G376" s="51">
        <v>1</v>
      </c>
      <c r="H376" s="46">
        <v>309339</v>
      </c>
      <c r="I376" s="51">
        <v>1</v>
      </c>
      <c r="J376" s="46">
        <v>309339</v>
      </c>
      <c r="K376" s="51">
        <v>1</v>
      </c>
      <c r="L376" s="46">
        <v>309339</v>
      </c>
      <c r="M376" s="60">
        <v>0</v>
      </c>
      <c r="N376" s="100">
        <v>0.98875180379720018</v>
      </c>
      <c r="O376" s="60">
        <f t="shared" si="26"/>
        <v>3.3623804347826085</v>
      </c>
      <c r="P376" s="46">
        <v>0</v>
      </c>
      <c r="Q376" s="46">
        <v>0</v>
      </c>
    </row>
    <row r="377" spans="1:17" s="3" customFormat="1" ht="12.75" customHeight="1" x14ac:dyDescent="0.2">
      <c r="A377" s="134"/>
      <c r="B377" s="46"/>
      <c r="C377" s="46"/>
      <c r="D377" s="46"/>
      <c r="E377" s="51"/>
      <c r="F377" s="46"/>
      <c r="G377" s="51"/>
      <c r="H377" s="46"/>
      <c r="I377" s="51"/>
      <c r="J377" s="46"/>
      <c r="K377" s="51"/>
      <c r="L377" s="46"/>
      <c r="M377" s="51"/>
      <c r="N377" s="51"/>
      <c r="O377" s="60"/>
      <c r="P377" s="46"/>
      <c r="Q377" s="46"/>
    </row>
    <row r="378" spans="1:17" s="3" customFormat="1" ht="12.75" customHeight="1" x14ac:dyDescent="0.2">
      <c r="A378" s="161"/>
      <c r="B378" s="47">
        <f>SUM(B331:B377)</f>
        <v>740909945</v>
      </c>
      <c r="C378" s="47">
        <f t="shared" ref="C378:D378" si="27">SUM(C331:C377)</f>
        <v>708091552.23000002</v>
      </c>
      <c r="D378" s="47">
        <f t="shared" si="27"/>
        <v>419129238.42999995</v>
      </c>
      <c r="E378" s="137">
        <f>SUM(E331:E377)</f>
        <v>330</v>
      </c>
      <c r="F378" s="47">
        <f t="shared" ref="F378" si="28">SUM(F331:F377)</f>
        <v>633867583.07000005</v>
      </c>
      <c r="G378" s="137">
        <f t="shared" ref="G378" si="29">SUM(G331:G377)</f>
        <v>306</v>
      </c>
      <c r="H378" s="47">
        <f t="shared" ref="H378:J378" si="30">SUM(H331:H377)</f>
        <v>647369078.07000005</v>
      </c>
      <c r="I378" s="62">
        <f t="shared" si="30"/>
        <v>306</v>
      </c>
      <c r="J378" s="47">
        <f t="shared" si="30"/>
        <v>646243350.07000005</v>
      </c>
      <c r="K378" s="62">
        <f t="shared" ref="K378" si="31">SUM(K331:K377)</f>
        <v>167</v>
      </c>
      <c r="L378" s="47">
        <f t="shared" ref="L378:P378" si="32">SUM(L331:L377)</f>
        <v>92438938.080000013</v>
      </c>
      <c r="M378" s="166">
        <f t="shared" si="32"/>
        <v>1675.014177884615</v>
      </c>
      <c r="N378" s="166">
        <f>SUM(N331:N377)</f>
        <v>1810.5600199023716</v>
      </c>
      <c r="O378" s="166">
        <f>SUM(O331:O377)</f>
        <v>4555.7525916304357</v>
      </c>
      <c r="P378" s="47">
        <f t="shared" si="32"/>
        <v>1593705766</v>
      </c>
      <c r="Q378" s="47">
        <f t="shared" ref="Q378" si="33">SUM(Q331:Q377)</f>
        <v>2201685987.6100001</v>
      </c>
    </row>
    <row r="379" spans="1:17" x14ac:dyDescent="0.25">
      <c r="A379" s="8"/>
      <c r="B379" s="9"/>
      <c r="C379" s="9"/>
      <c r="D379" s="9"/>
      <c r="E379" s="8"/>
      <c r="F379" s="9"/>
      <c r="G379" s="8"/>
      <c r="H379" s="9"/>
      <c r="I379" s="42"/>
      <c r="J379" s="9"/>
      <c r="K379" s="42"/>
      <c r="L379" s="9"/>
      <c r="M379" s="38"/>
      <c r="N379" s="38"/>
      <c r="O379" s="38"/>
      <c r="P379" s="9"/>
      <c r="Q379" s="9"/>
    </row>
    <row r="381" spans="1:17" x14ac:dyDescent="0.25">
      <c r="A381" s="185" t="s">
        <v>133</v>
      </c>
      <c r="B381" s="185"/>
      <c r="C381" s="185"/>
      <c r="D381" s="185"/>
      <c r="E381" s="185"/>
      <c r="F381" s="185"/>
      <c r="G381" s="185"/>
      <c r="H381" s="185"/>
      <c r="I381" s="185"/>
      <c r="J381" s="185"/>
      <c r="K381" s="185"/>
      <c r="L381" s="185"/>
      <c r="M381" s="185"/>
      <c r="N381" s="185"/>
      <c r="O381" s="185"/>
      <c r="P381" s="185"/>
      <c r="Q381" s="185"/>
    </row>
    <row r="382" spans="1:17" ht="27" x14ac:dyDescent="0.25">
      <c r="A382" s="4" t="s">
        <v>0</v>
      </c>
      <c r="B382" s="12" t="s">
        <v>1</v>
      </c>
      <c r="C382" s="12" t="s">
        <v>2</v>
      </c>
      <c r="D382" s="12" t="s">
        <v>3</v>
      </c>
      <c r="E382" s="5" t="s">
        <v>4</v>
      </c>
      <c r="F382" s="12" t="s">
        <v>5</v>
      </c>
      <c r="G382" s="5" t="s">
        <v>6</v>
      </c>
      <c r="H382" s="12" t="s">
        <v>7</v>
      </c>
      <c r="I382" s="40" t="s">
        <v>8</v>
      </c>
      <c r="J382" s="12" t="s">
        <v>9</v>
      </c>
      <c r="K382" s="40" t="s">
        <v>10</v>
      </c>
      <c r="L382" s="12" t="s">
        <v>11</v>
      </c>
      <c r="M382" s="40" t="s">
        <v>18</v>
      </c>
      <c r="N382" s="58" t="s">
        <v>497</v>
      </c>
      <c r="O382" s="43" t="s">
        <v>496</v>
      </c>
      <c r="P382" s="12" t="s">
        <v>12</v>
      </c>
      <c r="Q382" s="12" t="s">
        <v>13</v>
      </c>
    </row>
    <row r="383" spans="1:17" s="73" customFormat="1" ht="12.75" x14ac:dyDescent="0.2">
      <c r="A383" s="74" t="s">
        <v>535</v>
      </c>
      <c r="B383" s="77">
        <v>24906871</v>
      </c>
      <c r="C383" s="77">
        <v>18951941</v>
      </c>
      <c r="D383" s="77">
        <v>11423475</v>
      </c>
      <c r="E383" s="75">
        <v>118</v>
      </c>
      <c r="F383" s="75">
        <v>14483081</v>
      </c>
      <c r="G383" s="75">
        <v>97</v>
      </c>
      <c r="H383" s="75">
        <v>12824871</v>
      </c>
      <c r="I383" s="75">
        <v>95</v>
      </c>
      <c r="J383" s="75">
        <v>11784967</v>
      </c>
      <c r="K383" s="75">
        <v>82</v>
      </c>
      <c r="L383" s="75">
        <v>8762100</v>
      </c>
      <c r="M383" s="76">
        <v>38.784338695865586</v>
      </c>
      <c r="N383" s="76">
        <v>63.132276749128401</v>
      </c>
      <c r="O383" s="76">
        <f>D383/92000</f>
        <v>124.16820652173914</v>
      </c>
      <c r="P383" s="76">
        <v>0</v>
      </c>
      <c r="Q383" s="76">
        <v>0</v>
      </c>
    </row>
    <row r="384" spans="1:17" s="73" customFormat="1" ht="12.75" x14ac:dyDescent="0.2">
      <c r="A384" s="74" t="s">
        <v>536</v>
      </c>
      <c r="B384" s="77">
        <v>20333034</v>
      </c>
      <c r="C384" s="77">
        <v>20333034</v>
      </c>
      <c r="D384" s="77">
        <v>13650487</v>
      </c>
      <c r="E384" s="75">
        <v>122</v>
      </c>
      <c r="F384" s="75">
        <v>18033034</v>
      </c>
      <c r="G384" s="75">
        <v>121</v>
      </c>
      <c r="H384" s="75">
        <v>19167441</v>
      </c>
      <c r="I384" s="75">
        <v>121</v>
      </c>
      <c r="J384" s="75">
        <v>17867441</v>
      </c>
      <c r="K384" s="75">
        <v>60</v>
      </c>
      <c r="L384" s="75">
        <v>11103405</v>
      </c>
      <c r="M384" s="76">
        <v>47.666572451252087</v>
      </c>
      <c r="N384" s="76">
        <v>78.484990861108045</v>
      </c>
      <c r="O384" s="76">
        <f t="shared" ref="O384:O447" si="34">D384/92000</f>
        <v>148.37485869565216</v>
      </c>
      <c r="P384" s="76">
        <v>2039661</v>
      </c>
      <c r="Q384" s="76">
        <v>708401</v>
      </c>
    </row>
    <row r="385" spans="1:17" s="73" customFormat="1" ht="12.75" x14ac:dyDescent="0.2">
      <c r="A385" s="74" t="s">
        <v>537</v>
      </c>
      <c r="B385" s="77">
        <v>37973652</v>
      </c>
      <c r="C385" s="77">
        <v>31947187.189999998</v>
      </c>
      <c r="D385" s="77">
        <v>11971403.799999999</v>
      </c>
      <c r="E385" s="75">
        <v>11</v>
      </c>
      <c r="F385" s="75">
        <v>8793405.129999999</v>
      </c>
      <c r="G385" s="75">
        <v>13</v>
      </c>
      <c r="H385" s="75">
        <v>8611265.129999999</v>
      </c>
      <c r="I385" s="75">
        <v>13</v>
      </c>
      <c r="J385" s="75">
        <v>5824659.6100000003</v>
      </c>
      <c r="K385" s="75">
        <v>4</v>
      </c>
      <c r="L385" s="75">
        <v>1497979.24</v>
      </c>
      <c r="M385" s="76">
        <v>44.711796472834358</v>
      </c>
      <c r="N385" s="76">
        <v>65.086651633272879</v>
      </c>
      <c r="O385" s="76">
        <f t="shared" si="34"/>
        <v>130.12395434782607</v>
      </c>
      <c r="P385" s="76">
        <v>0</v>
      </c>
      <c r="Q385" s="76">
        <v>0</v>
      </c>
    </row>
    <row r="386" spans="1:17" s="73" customFormat="1" ht="12.75" x14ac:dyDescent="0.2">
      <c r="A386" s="74" t="s">
        <v>538</v>
      </c>
      <c r="B386" s="77">
        <v>21416719</v>
      </c>
      <c r="C386" s="77">
        <v>21416719</v>
      </c>
      <c r="D386" s="77">
        <v>21336216</v>
      </c>
      <c r="E386" s="75">
        <v>116</v>
      </c>
      <c r="F386" s="75">
        <v>21416719</v>
      </c>
      <c r="G386" s="75">
        <v>114</v>
      </c>
      <c r="H386" s="75">
        <v>21336216</v>
      </c>
      <c r="I386" s="75">
        <v>114</v>
      </c>
      <c r="J386" s="75">
        <v>21336216</v>
      </c>
      <c r="K386" s="75">
        <v>114</v>
      </c>
      <c r="L386" s="75">
        <v>21336216</v>
      </c>
      <c r="M386" s="76">
        <v>75.10124282319552</v>
      </c>
      <c r="N386" s="76">
        <v>120.28993414172611</v>
      </c>
      <c r="O386" s="76">
        <f t="shared" si="34"/>
        <v>231.91539130434782</v>
      </c>
      <c r="P386" s="76">
        <v>1890000</v>
      </c>
      <c r="Q386" s="76">
        <v>2062580</v>
      </c>
    </row>
    <row r="387" spans="1:17" s="73" customFormat="1" ht="12.75" x14ac:dyDescent="0.2">
      <c r="A387" s="74" t="s">
        <v>539</v>
      </c>
      <c r="B387" s="77">
        <v>33055504</v>
      </c>
      <c r="C387" s="77">
        <v>21786170</v>
      </c>
      <c r="D387" s="77">
        <v>7893001</v>
      </c>
      <c r="E387" s="75">
        <v>74</v>
      </c>
      <c r="F387" s="75">
        <v>19439421</v>
      </c>
      <c r="G387" s="75">
        <v>71</v>
      </c>
      <c r="H387" s="75">
        <v>16432577</v>
      </c>
      <c r="I387" s="75">
        <v>66</v>
      </c>
      <c r="J387" s="75">
        <v>15821905</v>
      </c>
      <c r="K387" s="75">
        <v>42</v>
      </c>
      <c r="L387" s="75">
        <v>9504296</v>
      </c>
      <c r="M387" s="76">
        <v>33.735823788593642</v>
      </c>
      <c r="N387" s="76">
        <v>41.040722185535081</v>
      </c>
      <c r="O387" s="76">
        <f t="shared" si="34"/>
        <v>85.793489130434779</v>
      </c>
      <c r="P387" s="76">
        <v>26039173</v>
      </c>
      <c r="Q387" s="76">
        <v>30966000</v>
      </c>
    </row>
    <row r="388" spans="1:17" s="73" customFormat="1" ht="12.75" x14ac:dyDescent="0.2">
      <c r="A388" s="74" t="s">
        <v>540</v>
      </c>
      <c r="B388" s="77">
        <v>17221838</v>
      </c>
      <c r="C388" s="77">
        <v>16982464</v>
      </c>
      <c r="D388" s="77">
        <v>8931542</v>
      </c>
      <c r="E388" s="75">
        <v>56</v>
      </c>
      <c r="F388" s="75">
        <v>6840898</v>
      </c>
      <c r="G388" s="75">
        <v>58</v>
      </c>
      <c r="H388" s="75">
        <v>11309880</v>
      </c>
      <c r="I388" s="75">
        <v>55</v>
      </c>
      <c r="J388" s="75">
        <v>10217821</v>
      </c>
      <c r="K388" s="75">
        <v>44</v>
      </c>
      <c r="L388" s="75">
        <v>6311847</v>
      </c>
      <c r="M388" s="76">
        <v>38.985969113289094</v>
      </c>
      <c r="N388" s="76">
        <v>46.929393911474513</v>
      </c>
      <c r="O388" s="76">
        <f t="shared" si="34"/>
        <v>97.081978260869562</v>
      </c>
      <c r="P388" s="76">
        <v>309660</v>
      </c>
      <c r="Q388" s="76">
        <v>309660</v>
      </c>
    </row>
    <row r="389" spans="1:17" s="73" customFormat="1" ht="12.75" x14ac:dyDescent="0.2">
      <c r="A389" s="74" t="s">
        <v>541</v>
      </c>
      <c r="B389" s="77">
        <v>21168758</v>
      </c>
      <c r="C389" s="77">
        <v>21168758</v>
      </c>
      <c r="D389" s="77">
        <v>15054255.17</v>
      </c>
      <c r="E389" s="75">
        <v>67</v>
      </c>
      <c r="F389" s="75">
        <v>15405108.52</v>
      </c>
      <c r="G389" s="75">
        <v>67</v>
      </c>
      <c r="H389" s="75">
        <v>15405108.52</v>
      </c>
      <c r="I389" s="75">
        <v>67</v>
      </c>
      <c r="J389" s="75">
        <v>15405108.52</v>
      </c>
      <c r="K389" s="75">
        <v>50</v>
      </c>
      <c r="L389" s="75">
        <v>13899598.6</v>
      </c>
      <c r="M389" s="76">
        <v>37.221438269162199</v>
      </c>
      <c r="N389" s="76">
        <v>95.962738893049647</v>
      </c>
      <c r="O389" s="76">
        <f t="shared" si="34"/>
        <v>163.63320836956521</v>
      </c>
      <c r="P389" s="76">
        <v>183114.45</v>
      </c>
      <c r="Q389" s="76">
        <v>262883.95</v>
      </c>
    </row>
    <row r="390" spans="1:17" s="73" customFormat="1" ht="12.75" x14ac:dyDescent="0.2">
      <c r="A390" s="74" t="s">
        <v>542</v>
      </c>
      <c r="B390" s="77">
        <v>17252566</v>
      </c>
      <c r="C390" s="77">
        <v>17252566</v>
      </c>
      <c r="D390" s="77">
        <v>7150717</v>
      </c>
      <c r="E390" s="75">
        <v>16</v>
      </c>
      <c r="F390" s="75">
        <v>3636642</v>
      </c>
      <c r="G390" s="75">
        <v>13</v>
      </c>
      <c r="H390" s="75">
        <v>1543022</v>
      </c>
      <c r="I390" s="75">
        <v>13</v>
      </c>
      <c r="J390" s="75">
        <v>1543022</v>
      </c>
      <c r="K390" s="75">
        <v>9</v>
      </c>
      <c r="L390" s="75">
        <v>746122</v>
      </c>
      <c r="M390" s="76">
        <v>27.953133483793444</v>
      </c>
      <c r="N390" s="76">
        <v>39.468493660207045</v>
      </c>
      <c r="O390" s="76">
        <f t="shared" si="34"/>
        <v>77.725184782608693</v>
      </c>
      <c r="P390" s="76">
        <v>1800000</v>
      </c>
      <c r="Q390" s="76">
        <v>0</v>
      </c>
    </row>
    <row r="391" spans="1:17" s="73" customFormat="1" ht="12.75" x14ac:dyDescent="0.2">
      <c r="A391" s="74" t="s">
        <v>543</v>
      </c>
      <c r="B391" s="77">
        <v>856964</v>
      </c>
      <c r="C391" s="77">
        <v>856964</v>
      </c>
      <c r="D391" s="77">
        <v>810721</v>
      </c>
      <c r="E391" s="75">
        <v>11</v>
      </c>
      <c r="F391" s="75">
        <v>856964</v>
      </c>
      <c r="G391" s="75">
        <v>8</v>
      </c>
      <c r="H391" s="75">
        <v>810721</v>
      </c>
      <c r="I391" s="75">
        <v>8</v>
      </c>
      <c r="J391" s="75">
        <v>810721</v>
      </c>
      <c r="K391" s="75">
        <v>8</v>
      </c>
      <c r="L391" s="75">
        <v>810721</v>
      </c>
      <c r="M391" s="76">
        <v>3.6951586020480329</v>
      </c>
      <c r="N391" s="76">
        <v>4.1871670323066104</v>
      </c>
      <c r="O391" s="76">
        <f t="shared" si="34"/>
        <v>8.8121847826086963</v>
      </c>
      <c r="P391" s="76">
        <v>0</v>
      </c>
      <c r="Q391" s="76">
        <v>0</v>
      </c>
    </row>
    <row r="392" spans="1:17" s="73" customFormat="1" ht="12.75" x14ac:dyDescent="0.2">
      <c r="A392" s="74" t="s">
        <v>544</v>
      </c>
      <c r="B392" s="77">
        <v>6201918</v>
      </c>
      <c r="C392" s="77">
        <v>5626368</v>
      </c>
      <c r="D392" s="77">
        <v>1181768</v>
      </c>
      <c r="E392" s="75">
        <v>6</v>
      </c>
      <c r="F392" s="75">
        <v>5626368</v>
      </c>
      <c r="G392" s="75">
        <v>6</v>
      </c>
      <c r="H392" s="75">
        <v>5626368</v>
      </c>
      <c r="I392" s="75">
        <v>5</v>
      </c>
      <c r="J392" s="75">
        <v>904596</v>
      </c>
      <c r="K392" s="75">
        <v>2</v>
      </c>
      <c r="L392" s="75">
        <v>166354</v>
      </c>
      <c r="M392" s="76">
        <v>4.1212549477994544</v>
      </c>
      <c r="N392" s="76">
        <v>7.2014618314748038</v>
      </c>
      <c r="O392" s="76">
        <f t="shared" si="34"/>
        <v>12.845304347826087</v>
      </c>
      <c r="P392" s="76">
        <v>0</v>
      </c>
      <c r="Q392" s="76">
        <v>0</v>
      </c>
    </row>
    <row r="393" spans="1:17" s="73" customFormat="1" ht="12.75" x14ac:dyDescent="0.2">
      <c r="A393" s="74" t="s">
        <v>545</v>
      </c>
      <c r="B393" s="77">
        <v>1957183</v>
      </c>
      <c r="C393" s="77">
        <v>1348503</v>
      </c>
      <c r="D393" s="77">
        <v>707632.05</v>
      </c>
      <c r="E393" s="75">
        <v>212</v>
      </c>
      <c r="F393" s="75">
        <v>1348503</v>
      </c>
      <c r="G393" s="75">
        <v>2</v>
      </c>
      <c r="H393" s="75">
        <v>1348503</v>
      </c>
      <c r="I393" s="75">
        <v>2</v>
      </c>
      <c r="J393" s="75">
        <v>1348503</v>
      </c>
      <c r="K393" s="75">
        <v>0</v>
      </c>
      <c r="L393" s="75">
        <v>0</v>
      </c>
      <c r="M393" s="76">
        <v>4.2738802029001084</v>
      </c>
      <c r="N393" s="76">
        <v>2.7744572618273664</v>
      </c>
      <c r="O393" s="76">
        <f t="shared" si="34"/>
        <v>7.691652717391305</v>
      </c>
      <c r="P393" s="76">
        <v>914750</v>
      </c>
      <c r="Q393" s="76">
        <v>218595.88</v>
      </c>
    </row>
    <row r="394" spans="1:17" s="73" customFormat="1" ht="12.75" x14ac:dyDescent="0.2">
      <c r="A394" s="74" t="s">
        <v>546</v>
      </c>
      <c r="B394" s="77">
        <v>6897726</v>
      </c>
      <c r="C394" s="77">
        <v>6897726</v>
      </c>
      <c r="D394" s="77">
        <v>957470</v>
      </c>
      <c r="E394" s="75">
        <v>4</v>
      </c>
      <c r="F394" s="75">
        <v>6897726</v>
      </c>
      <c r="G394" s="75">
        <v>4</v>
      </c>
      <c r="H394" s="75">
        <v>6897726</v>
      </c>
      <c r="I394" s="75">
        <v>4</v>
      </c>
      <c r="J394" s="75">
        <v>6897726</v>
      </c>
      <c r="K394" s="75">
        <v>2</v>
      </c>
      <c r="L394" s="75">
        <v>1163300</v>
      </c>
      <c r="M394" s="76">
        <v>1.9011608272549809</v>
      </c>
      <c r="N394" s="76">
        <v>6.7444596773902123</v>
      </c>
      <c r="O394" s="76">
        <f t="shared" si="34"/>
        <v>10.407282608695652</v>
      </c>
      <c r="P394" s="76">
        <v>0</v>
      </c>
      <c r="Q394" s="76">
        <v>0</v>
      </c>
    </row>
    <row r="395" spans="1:17" s="73" customFormat="1" ht="12.75" x14ac:dyDescent="0.2">
      <c r="A395" s="74" t="s">
        <v>547</v>
      </c>
      <c r="B395" s="77">
        <v>2963261</v>
      </c>
      <c r="C395" s="77">
        <v>1473749</v>
      </c>
      <c r="D395" s="77">
        <v>1294997</v>
      </c>
      <c r="E395" s="75">
        <v>3</v>
      </c>
      <c r="F395" s="75">
        <v>2886129</v>
      </c>
      <c r="G395" s="75">
        <v>3</v>
      </c>
      <c r="H395" s="75">
        <v>2865905</v>
      </c>
      <c r="I395" s="75">
        <v>3</v>
      </c>
      <c r="J395" s="75">
        <v>2865905</v>
      </c>
      <c r="K395" s="75">
        <v>2</v>
      </c>
      <c r="L395" s="75">
        <v>1212314</v>
      </c>
      <c r="M395" s="76">
        <v>4.369001616444665</v>
      </c>
      <c r="N395" s="76">
        <v>7.9638539122714587</v>
      </c>
      <c r="O395" s="76">
        <f t="shared" si="34"/>
        <v>14.076054347826087</v>
      </c>
      <c r="P395" s="76">
        <v>0</v>
      </c>
      <c r="Q395" s="76">
        <v>0</v>
      </c>
    </row>
    <row r="396" spans="1:17" s="73" customFormat="1" ht="12.75" x14ac:dyDescent="0.2">
      <c r="A396" s="74" t="s">
        <v>548</v>
      </c>
      <c r="B396" s="77">
        <v>1573748</v>
      </c>
      <c r="C396" s="77">
        <v>629700</v>
      </c>
      <c r="D396" s="77">
        <v>629700</v>
      </c>
      <c r="E396" s="75">
        <v>4</v>
      </c>
      <c r="F396" s="75">
        <v>629700</v>
      </c>
      <c r="G396" s="75">
        <v>4</v>
      </c>
      <c r="H396" s="75">
        <v>629700</v>
      </c>
      <c r="I396" s="75">
        <v>4</v>
      </c>
      <c r="J396" s="75">
        <v>629700</v>
      </c>
      <c r="K396" s="75">
        <v>3</v>
      </c>
      <c r="L396" s="75">
        <v>72464</v>
      </c>
      <c r="M396" s="76">
        <v>2.0085946366896086</v>
      </c>
      <c r="N396" s="76">
        <v>3.786793429089915</v>
      </c>
      <c r="O396" s="76">
        <f t="shared" si="34"/>
        <v>6.8445652173913043</v>
      </c>
      <c r="P396" s="76">
        <v>0</v>
      </c>
      <c r="Q396" s="76">
        <v>0</v>
      </c>
    </row>
    <row r="397" spans="1:17" s="73" customFormat="1" ht="12.75" x14ac:dyDescent="0.2">
      <c r="A397" s="74" t="s">
        <v>549</v>
      </c>
      <c r="B397" s="77">
        <v>2377250</v>
      </c>
      <c r="C397" s="77">
        <v>679015</v>
      </c>
      <c r="D397" s="77">
        <v>560029</v>
      </c>
      <c r="E397" s="75">
        <v>37</v>
      </c>
      <c r="F397" s="75">
        <v>679015</v>
      </c>
      <c r="G397" s="75">
        <v>37</v>
      </c>
      <c r="H397" s="75">
        <v>679015</v>
      </c>
      <c r="I397" s="75">
        <v>37</v>
      </c>
      <c r="J397" s="75">
        <v>679015</v>
      </c>
      <c r="K397" s="75">
        <v>36</v>
      </c>
      <c r="L397" s="75">
        <v>665206</v>
      </c>
      <c r="M397" s="76">
        <v>3.4268484484196389</v>
      </c>
      <c r="N397" s="76">
        <v>2.3305824450643646</v>
      </c>
      <c r="O397" s="76">
        <f t="shared" si="34"/>
        <v>6.0872717391304345</v>
      </c>
      <c r="P397" s="76">
        <v>0</v>
      </c>
      <c r="Q397" s="76">
        <v>0</v>
      </c>
    </row>
    <row r="398" spans="1:17" s="73" customFormat="1" ht="12.75" x14ac:dyDescent="0.2">
      <c r="A398" s="74" t="s">
        <v>550</v>
      </c>
      <c r="B398" s="77">
        <v>2769671</v>
      </c>
      <c r="C398" s="77">
        <v>2764245.72</v>
      </c>
      <c r="D398" s="77">
        <v>1383257.81</v>
      </c>
      <c r="E398" s="75">
        <v>8</v>
      </c>
      <c r="F398" s="75">
        <v>2759427.13</v>
      </c>
      <c r="G398" s="75">
        <v>8</v>
      </c>
      <c r="H398" s="75">
        <v>2759427.13</v>
      </c>
      <c r="I398" s="75">
        <v>8</v>
      </c>
      <c r="J398" s="75">
        <v>2759427.13</v>
      </c>
      <c r="K398" s="75">
        <v>3</v>
      </c>
      <c r="L398" s="75">
        <v>119800.22</v>
      </c>
      <c r="M398" s="76">
        <v>3.6523816686267381</v>
      </c>
      <c r="N398" s="76">
        <v>8.539754935122188</v>
      </c>
      <c r="O398" s="76">
        <f t="shared" si="34"/>
        <v>15.03541097826087</v>
      </c>
      <c r="P398" s="76">
        <v>284800</v>
      </c>
      <c r="Q398" s="76">
        <v>89413.29</v>
      </c>
    </row>
    <row r="399" spans="1:17" s="73" customFormat="1" ht="12.75" x14ac:dyDescent="0.2">
      <c r="A399" s="74" t="s">
        <v>551</v>
      </c>
      <c r="B399" s="77">
        <v>2590439</v>
      </c>
      <c r="C399" s="77">
        <v>16225</v>
      </c>
      <c r="D399" s="77">
        <v>0</v>
      </c>
      <c r="E399" s="75">
        <v>1</v>
      </c>
      <c r="F399" s="75">
        <v>39750</v>
      </c>
      <c r="G399" s="75">
        <v>1</v>
      </c>
      <c r="H399" s="75">
        <v>39750</v>
      </c>
      <c r="I399" s="75">
        <v>1</v>
      </c>
      <c r="J399" s="75">
        <v>39750</v>
      </c>
      <c r="K399" s="75">
        <v>0</v>
      </c>
      <c r="L399" s="75">
        <v>0</v>
      </c>
      <c r="M399" s="76">
        <v>0</v>
      </c>
      <c r="N399" s="76">
        <v>0</v>
      </c>
      <c r="O399" s="76">
        <f t="shared" si="34"/>
        <v>0</v>
      </c>
      <c r="P399" s="76">
        <v>0</v>
      </c>
      <c r="Q399" s="76">
        <v>0</v>
      </c>
    </row>
    <row r="400" spans="1:17" s="73" customFormat="1" ht="12.75" x14ac:dyDescent="0.2">
      <c r="A400" s="74" t="s">
        <v>552</v>
      </c>
      <c r="B400" s="77">
        <v>4257465</v>
      </c>
      <c r="C400" s="77">
        <v>3457871.62</v>
      </c>
      <c r="D400" s="77">
        <v>3457871.62</v>
      </c>
      <c r="E400" s="75">
        <v>10</v>
      </c>
      <c r="F400" s="75">
        <v>2257465</v>
      </c>
      <c r="G400" s="75">
        <v>9</v>
      </c>
      <c r="H400" s="75">
        <v>1264157.5</v>
      </c>
      <c r="I400" s="75">
        <v>9</v>
      </c>
      <c r="J400" s="75">
        <v>1264157.5</v>
      </c>
      <c r="K400" s="75">
        <v>6</v>
      </c>
      <c r="L400" s="75">
        <v>134353.5</v>
      </c>
      <c r="M400" s="76">
        <v>14.205902711217425</v>
      </c>
      <c r="N400" s="76">
        <v>16.772968005626673</v>
      </c>
      <c r="O400" s="76">
        <f t="shared" si="34"/>
        <v>37.585561086956524</v>
      </c>
      <c r="P400" s="76">
        <v>0</v>
      </c>
      <c r="Q400" s="76">
        <v>0</v>
      </c>
    </row>
    <row r="401" spans="1:17" s="73" customFormat="1" ht="12.75" x14ac:dyDescent="0.2">
      <c r="A401" s="74" t="s">
        <v>553</v>
      </c>
      <c r="B401" s="77">
        <v>5455967</v>
      </c>
      <c r="C401" s="77">
        <v>5455967</v>
      </c>
      <c r="D401" s="77">
        <v>4536634</v>
      </c>
      <c r="E401" s="75">
        <v>3</v>
      </c>
      <c r="F401" s="75">
        <v>5455967</v>
      </c>
      <c r="G401" s="75">
        <v>3</v>
      </c>
      <c r="H401" s="75">
        <v>5455967</v>
      </c>
      <c r="I401" s="75">
        <v>3</v>
      </c>
      <c r="J401" s="75">
        <v>5455967</v>
      </c>
      <c r="K401" s="75">
        <v>1</v>
      </c>
      <c r="L401" s="75">
        <v>136141</v>
      </c>
      <c r="M401" s="76">
        <v>30.605448129346211</v>
      </c>
      <c r="N401" s="76">
        <v>17.295327180656216</v>
      </c>
      <c r="O401" s="76">
        <f t="shared" si="34"/>
        <v>49.311239130434785</v>
      </c>
      <c r="P401" s="76">
        <v>0</v>
      </c>
      <c r="Q401" s="76">
        <v>0</v>
      </c>
    </row>
    <row r="402" spans="1:17" s="73" customFormat="1" ht="12.75" x14ac:dyDescent="0.2">
      <c r="A402" s="74" t="s">
        <v>554</v>
      </c>
      <c r="B402" s="77">
        <v>2083715</v>
      </c>
      <c r="C402" s="77">
        <v>1924235</v>
      </c>
      <c r="D402" s="77">
        <v>0</v>
      </c>
      <c r="E402" s="75">
        <v>1</v>
      </c>
      <c r="F402" s="75">
        <v>1924235</v>
      </c>
      <c r="G402" s="75">
        <v>1</v>
      </c>
      <c r="H402" s="75">
        <v>1924235</v>
      </c>
      <c r="I402" s="75">
        <v>0</v>
      </c>
      <c r="J402" s="75">
        <v>1924235</v>
      </c>
      <c r="K402" s="75">
        <v>0</v>
      </c>
      <c r="L402" s="75">
        <v>0</v>
      </c>
      <c r="M402" s="76">
        <v>0</v>
      </c>
      <c r="N402" s="76">
        <v>0</v>
      </c>
      <c r="O402" s="76">
        <f t="shared" si="34"/>
        <v>0</v>
      </c>
      <c r="P402" s="76">
        <v>0</v>
      </c>
      <c r="Q402" s="76">
        <v>0</v>
      </c>
    </row>
    <row r="403" spans="1:17" s="73" customFormat="1" ht="12.75" x14ac:dyDescent="0.2">
      <c r="A403" s="74" t="s">
        <v>555</v>
      </c>
      <c r="B403" s="77">
        <v>1021079</v>
      </c>
      <c r="C403" s="77">
        <v>681092.36</v>
      </c>
      <c r="D403" s="77">
        <v>383313.18</v>
      </c>
      <c r="E403" s="75">
        <v>9</v>
      </c>
      <c r="F403" s="75">
        <v>510588.6</v>
      </c>
      <c r="G403" s="75">
        <v>9</v>
      </c>
      <c r="H403" s="75">
        <v>472984.36</v>
      </c>
      <c r="I403" s="75">
        <v>9</v>
      </c>
      <c r="J403" s="75">
        <v>472984.36</v>
      </c>
      <c r="K403" s="75">
        <v>7</v>
      </c>
      <c r="L403" s="75">
        <v>297773.36</v>
      </c>
      <c r="M403" s="76">
        <v>1.4733745255628741</v>
      </c>
      <c r="N403" s="76">
        <v>2.1186245173058635</v>
      </c>
      <c r="O403" s="76">
        <f t="shared" si="34"/>
        <v>4.1664476086956519</v>
      </c>
      <c r="P403" s="76">
        <v>0</v>
      </c>
      <c r="Q403" s="76">
        <v>0</v>
      </c>
    </row>
    <row r="404" spans="1:17" s="73" customFormat="1" ht="12.75" x14ac:dyDescent="0.2">
      <c r="A404" s="74" t="s">
        <v>556</v>
      </c>
      <c r="B404" s="77">
        <v>11623717</v>
      </c>
      <c r="C404" s="77">
        <v>11623717</v>
      </c>
      <c r="D404" s="77">
        <v>11623717</v>
      </c>
      <c r="E404" s="75">
        <v>2</v>
      </c>
      <c r="F404" s="75">
        <v>11623717</v>
      </c>
      <c r="G404" s="75">
        <v>2</v>
      </c>
      <c r="H404" s="75">
        <v>11623717</v>
      </c>
      <c r="I404" s="75">
        <v>2</v>
      </c>
      <c r="J404" s="75">
        <v>11623717</v>
      </c>
      <c r="K404" s="75">
        <v>2</v>
      </c>
      <c r="L404" s="75">
        <v>11623717</v>
      </c>
      <c r="M404" s="76">
        <v>78.532600130197892</v>
      </c>
      <c r="N404" s="76">
        <v>44.438920191999998</v>
      </c>
      <c r="O404" s="76">
        <f t="shared" si="34"/>
        <v>126.34475</v>
      </c>
      <c r="P404" s="76">
        <v>0</v>
      </c>
      <c r="Q404" s="76">
        <v>0</v>
      </c>
    </row>
    <row r="405" spans="1:17" s="73" customFormat="1" ht="12.75" x14ac:dyDescent="0.2">
      <c r="A405" s="74" t="s">
        <v>557</v>
      </c>
      <c r="B405" s="77">
        <v>10462701</v>
      </c>
      <c r="C405" s="77">
        <v>7623571</v>
      </c>
      <c r="D405" s="77">
        <v>6378230</v>
      </c>
      <c r="E405" s="75">
        <v>4</v>
      </c>
      <c r="F405" s="75">
        <v>7623571</v>
      </c>
      <c r="G405" s="75">
        <v>4</v>
      </c>
      <c r="H405" s="75">
        <v>5855802</v>
      </c>
      <c r="I405" s="75">
        <v>3</v>
      </c>
      <c r="J405" s="75">
        <v>7146833</v>
      </c>
      <c r="K405" s="75">
        <v>2</v>
      </c>
      <c r="L405" s="75">
        <v>7146833</v>
      </c>
      <c r="M405" s="76">
        <v>13.666532314952102</v>
      </c>
      <c r="N405" s="76">
        <v>44.751687340208115</v>
      </c>
      <c r="O405" s="76">
        <f t="shared" si="34"/>
        <v>69.328586956521733</v>
      </c>
      <c r="P405" s="76">
        <v>0</v>
      </c>
      <c r="Q405" s="76">
        <v>0</v>
      </c>
    </row>
    <row r="406" spans="1:17" s="73" customFormat="1" ht="12.75" x14ac:dyDescent="0.2">
      <c r="A406" s="74" t="s">
        <v>558</v>
      </c>
      <c r="B406" s="77">
        <v>2439917</v>
      </c>
      <c r="C406" s="77">
        <v>1521227</v>
      </c>
      <c r="D406" s="77">
        <v>589015</v>
      </c>
      <c r="E406" s="75">
        <v>8</v>
      </c>
      <c r="F406" s="75">
        <v>1521227</v>
      </c>
      <c r="G406" s="75">
        <v>8</v>
      </c>
      <c r="H406" s="75">
        <v>1521227</v>
      </c>
      <c r="I406" s="75">
        <v>8</v>
      </c>
      <c r="J406" s="75">
        <v>1521227</v>
      </c>
      <c r="K406" s="75">
        <v>5</v>
      </c>
      <c r="L406" s="75">
        <v>336708</v>
      </c>
      <c r="M406" s="76">
        <v>1.9687588865692616</v>
      </c>
      <c r="N406" s="76">
        <v>3.3899067415916821</v>
      </c>
      <c r="O406" s="76">
        <f t="shared" si="34"/>
        <v>6.4023369565217392</v>
      </c>
      <c r="P406" s="76">
        <v>0</v>
      </c>
      <c r="Q406" s="76">
        <v>0</v>
      </c>
    </row>
    <row r="407" spans="1:17" s="73" customFormat="1" ht="12.75" x14ac:dyDescent="0.2">
      <c r="A407" s="74" t="s">
        <v>559</v>
      </c>
      <c r="B407" s="77">
        <v>4090571</v>
      </c>
      <c r="C407" s="77">
        <v>4090571</v>
      </c>
      <c r="D407" s="77">
        <v>3855450</v>
      </c>
      <c r="E407" s="75">
        <v>4</v>
      </c>
      <c r="F407" s="75">
        <v>4090420</v>
      </c>
      <c r="G407" s="75">
        <v>4</v>
      </c>
      <c r="H407" s="75">
        <v>3855450</v>
      </c>
      <c r="I407" s="75">
        <v>3</v>
      </c>
      <c r="J407" s="75">
        <v>3855450</v>
      </c>
      <c r="K407" s="75">
        <v>3</v>
      </c>
      <c r="L407" s="75">
        <v>3855450</v>
      </c>
      <c r="M407" s="76">
        <v>6.6996849622739667</v>
      </c>
      <c r="N407" s="76">
        <v>27.858428324138348</v>
      </c>
      <c r="O407" s="76">
        <f t="shared" si="34"/>
        <v>41.907065217391306</v>
      </c>
      <c r="P407" s="76">
        <v>0</v>
      </c>
      <c r="Q407" s="76">
        <v>0</v>
      </c>
    </row>
    <row r="408" spans="1:17" s="73" customFormat="1" ht="12.75" x14ac:dyDescent="0.2">
      <c r="A408" s="74" t="s">
        <v>560</v>
      </c>
      <c r="B408" s="77">
        <v>1870524</v>
      </c>
      <c r="C408" s="77">
        <v>1560440</v>
      </c>
      <c r="D408" s="77">
        <v>1546972</v>
      </c>
      <c r="E408" s="75">
        <v>9</v>
      </c>
      <c r="F408" s="75">
        <v>1243967</v>
      </c>
      <c r="G408" s="75">
        <v>8</v>
      </c>
      <c r="H408" s="75">
        <v>1230499</v>
      </c>
      <c r="I408" s="75">
        <v>8</v>
      </c>
      <c r="J408" s="75">
        <v>1230499</v>
      </c>
      <c r="K408" s="75">
        <v>8</v>
      </c>
      <c r="L408" s="75">
        <v>1230499</v>
      </c>
      <c r="M408" s="76">
        <v>4.9217270694372308</v>
      </c>
      <c r="N408" s="76">
        <v>9.2250951773728094</v>
      </c>
      <c r="O408" s="76">
        <f t="shared" si="34"/>
        <v>16.81491304347826</v>
      </c>
      <c r="P408" s="76">
        <v>0</v>
      </c>
      <c r="Q408" s="76">
        <v>0</v>
      </c>
    </row>
    <row r="409" spans="1:17" s="73" customFormat="1" ht="12.75" x14ac:dyDescent="0.2">
      <c r="A409" s="74" t="s">
        <v>561</v>
      </c>
      <c r="B409" s="77">
        <v>4618693</v>
      </c>
      <c r="C409" s="77">
        <v>3012783.88</v>
      </c>
      <c r="D409" s="77">
        <v>1815886.25</v>
      </c>
      <c r="E409" s="75">
        <v>2</v>
      </c>
      <c r="F409" s="75">
        <v>1548514</v>
      </c>
      <c r="G409" s="75">
        <v>2</v>
      </c>
      <c r="H409" s="75">
        <v>1548514</v>
      </c>
      <c r="I409" s="75">
        <v>2</v>
      </c>
      <c r="J409" s="75">
        <v>1548514</v>
      </c>
      <c r="K409" s="75">
        <v>2</v>
      </c>
      <c r="L409" s="75">
        <v>1548514</v>
      </c>
      <c r="M409" s="76">
        <v>4.8143624471672339</v>
      </c>
      <c r="N409" s="76">
        <v>10.285355828247068</v>
      </c>
      <c r="O409" s="76">
        <f t="shared" si="34"/>
        <v>19.73789402173913</v>
      </c>
      <c r="P409" s="76">
        <v>0</v>
      </c>
      <c r="Q409" s="76">
        <v>0</v>
      </c>
    </row>
    <row r="410" spans="1:17" s="73" customFormat="1" ht="12.75" x14ac:dyDescent="0.2">
      <c r="A410" s="74" t="s">
        <v>562</v>
      </c>
      <c r="B410" s="77">
        <v>15090159</v>
      </c>
      <c r="C410" s="77">
        <v>14790826</v>
      </c>
      <c r="D410" s="77">
        <v>8835014</v>
      </c>
      <c r="E410" s="75">
        <v>3</v>
      </c>
      <c r="F410" s="75">
        <v>14790826</v>
      </c>
      <c r="G410" s="75">
        <v>3</v>
      </c>
      <c r="H410" s="75">
        <v>14790826</v>
      </c>
      <c r="I410" s="75">
        <v>3</v>
      </c>
      <c r="J410" s="75">
        <v>14790826</v>
      </c>
      <c r="K410" s="75">
        <v>1</v>
      </c>
      <c r="L410" s="75">
        <v>8190667</v>
      </c>
      <c r="M410" s="76">
        <v>25.551884801411607</v>
      </c>
      <c r="N410" s="76">
        <v>57.233642505257777</v>
      </c>
      <c r="O410" s="76">
        <f t="shared" si="34"/>
        <v>96.032760869565223</v>
      </c>
      <c r="P410" s="76">
        <v>0</v>
      </c>
      <c r="Q410" s="76">
        <v>0</v>
      </c>
    </row>
    <row r="411" spans="1:17" s="73" customFormat="1" ht="12.75" x14ac:dyDescent="0.2">
      <c r="A411" s="74" t="s">
        <v>563</v>
      </c>
      <c r="B411" s="77">
        <v>8420125</v>
      </c>
      <c r="C411" s="77">
        <v>6649681</v>
      </c>
      <c r="D411" s="77">
        <v>6649681</v>
      </c>
      <c r="E411" s="75">
        <v>3</v>
      </c>
      <c r="F411" s="75">
        <v>6649681</v>
      </c>
      <c r="G411" s="75">
        <v>3</v>
      </c>
      <c r="H411" s="75">
        <v>6649681</v>
      </c>
      <c r="I411" s="75">
        <v>3</v>
      </c>
      <c r="J411" s="75">
        <v>6649681</v>
      </c>
      <c r="K411" s="75">
        <v>2</v>
      </c>
      <c r="L411" s="75">
        <v>5922945</v>
      </c>
      <c r="M411" s="76">
        <v>20.437225566039277</v>
      </c>
      <c r="N411" s="76">
        <v>41.714774786005108</v>
      </c>
      <c r="O411" s="76">
        <f t="shared" si="34"/>
        <v>72.279141304347831</v>
      </c>
      <c r="P411" s="76">
        <v>0</v>
      </c>
      <c r="Q411" s="76">
        <v>0</v>
      </c>
    </row>
    <row r="412" spans="1:17" s="73" customFormat="1" ht="12.75" x14ac:dyDescent="0.2">
      <c r="A412" s="74" t="s">
        <v>564</v>
      </c>
      <c r="B412" s="77">
        <v>37128868</v>
      </c>
      <c r="C412" s="77">
        <v>3810945</v>
      </c>
      <c r="D412" s="77">
        <v>3637737</v>
      </c>
      <c r="E412" s="75">
        <v>4</v>
      </c>
      <c r="F412" s="75">
        <v>8000000</v>
      </c>
      <c r="G412" s="75">
        <v>3</v>
      </c>
      <c r="H412" s="75">
        <v>6000000</v>
      </c>
      <c r="I412" s="75">
        <v>3</v>
      </c>
      <c r="J412" s="75">
        <v>2210945</v>
      </c>
      <c r="K412" s="75">
        <v>1</v>
      </c>
      <c r="L412" s="75">
        <v>2000000</v>
      </c>
      <c r="M412" s="76">
        <v>19.996156536451348</v>
      </c>
      <c r="N412" s="76">
        <v>15.201480891614059</v>
      </c>
      <c r="O412" s="76">
        <f t="shared" si="34"/>
        <v>39.540619565217391</v>
      </c>
      <c r="P412" s="76">
        <v>0</v>
      </c>
      <c r="Q412" s="76">
        <v>0</v>
      </c>
    </row>
    <row r="413" spans="1:17" s="73" customFormat="1" ht="12.75" x14ac:dyDescent="0.2">
      <c r="A413" s="74" t="s">
        <v>565</v>
      </c>
      <c r="B413" s="77">
        <v>6206681</v>
      </c>
      <c r="C413" s="77">
        <v>6178917</v>
      </c>
      <c r="D413" s="77">
        <v>3544524</v>
      </c>
      <c r="E413" s="75">
        <v>19</v>
      </c>
      <c r="F413" s="75">
        <v>6178917</v>
      </c>
      <c r="G413" s="75">
        <v>19</v>
      </c>
      <c r="H413" s="75">
        <v>6178917</v>
      </c>
      <c r="I413" s="75">
        <v>18</v>
      </c>
      <c r="J413" s="75">
        <v>6178917</v>
      </c>
      <c r="K413" s="75">
        <v>15</v>
      </c>
      <c r="L413" s="75">
        <v>3544524</v>
      </c>
      <c r="M413" s="76">
        <v>8.3346535256603538</v>
      </c>
      <c r="N413" s="76">
        <v>22.739461450878402</v>
      </c>
      <c r="O413" s="76">
        <f t="shared" si="34"/>
        <v>38.527434782608694</v>
      </c>
      <c r="P413" s="76">
        <v>0</v>
      </c>
      <c r="Q413" s="76">
        <v>0</v>
      </c>
    </row>
    <row r="414" spans="1:17" s="73" customFormat="1" ht="12.75" x14ac:dyDescent="0.2">
      <c r="A414" s="74" t="s">
        <v>566</v>
      </c>
      <c r="B414" s="77">
        <v>5724317</v>
      </c>
      <c r="C414" s="77">
        <v>5724317</v>
      </c>
      <c r="D414" s="77">
        <v>4715023</v>
      </c>
      <c r="E414" s="75">
        <v>4</v>
      </c>
      <c r="F414" s="75">
        <v>5724317</v>
      </c>
      <c r="G414" s="75">
        <v>4</v>
      </c>
      <c r="H414" s="75">
        <v>5724317</v>
      </c>
      <c r="I414" s="75">
        <v>2</v>
      </c>
      <c r="J414" s="75">
        <v>4715023</v>
      </c>
      <c r="K414" s="75">
        <v>2</v>
      </c>
      <c r="L414" s="75">
        <v>4715023</v>
      </c>
      <c r="M414" s="76">
        <v>8.2543454409999981</v>
      </c>
      <c r="N414" s="76">
        <v>34.380816977999999</v>
      </c>
      <c r="O414" s="76">
        <f t="shared" si="34"/>
        <v>51.250250000000001</v>
      </c>
      <c r="P414" s="76">
        <v>2099938.7799999998</v>
      </c>
      <c r="Q414" s="76">
        <v>966018.77</v>
      </c>
    </row>
    <row r="415" spans="1:17" s="73" customFormat="1" ht="12.75" x14ac:dyDescent="0.2">
      <c r="A415" s="74" t="s">
        <v>567</v>
      </c>
      <c r="B415" s="77">
        <v>19359908</v>
      </c>
      <c r="C415" s="77">
        <v>13941566.32</v>
      </c>
      <c r="D415" s="77">
        <v>3616582.61</v>
      </c>
      <c r="E415" s="75">
        <v>32</v>
      </c>
      <c r="F415" s="75">
        <v>14901753</v>
      </c>
      <c r="G415" s="75">
        <v>24</v>
      </c>
      <c r="H415" s="75">
        <v>9038286</v>
      </c>
      <c r="I415" s="75">
        <v>24</v>
      </c>
      <c r="J415" s="75">
        <v>9038286</v>
      </c>
      <c r="K415" s="75">
        <v>14</v>
      </c>
      <c r="L415" s="75">
        <v>1013510</v>
      </c>
      <c r="M415" s="76">
        <v>13.452465813770338</v>
      </c>
      <c r="N415" s="76">
        <v>20.619462725150413</v>
      </c>
      <c r="O415" s="76">
        <f t="shared" si="34"/>
        <v>39.310680543478263</v>
      </c>
      <c r="P415" s="76">
        <v>454425.7</v>
      </c>
      <c r="Q415" s="76">
        <v>78444.240000000005</v>
      </c>
    </row>
    <row r="416" spans="1:17" s="73" customFormat="1" ht="12.75" x14ac:dyDescent="0.2">
      <c r="A416" s="74" t="s">
        <v>568</v>
      </c>
      <c r="B416" s="77">
        <v>3928564</v>
      </c>
      <c r="C416" s="77">
        <v>3589766</v>
      </c>
      <c r="D416" s="77">
        <v>3196604</v>
      </c>
      <c r="E416" s="75">
        <v>24</v>
      </c>
      <c r="F416" s="75">
        <v>3879272</v>
      </c>
      <c r="G416" s="75">
        <v>23</v>
      </c>
      <c r="H416" s="75">
        <v>3749272</v>
      </c>
      <c r="I416" s="75">
        <v>23</v>
      </c>
      <c r="J416" s="75">
        <v>3749272</v>
      </c>
      <c r="K416" s="75">
        <v>21</v>
      </c>
      <c r="L416" s="75">
        <v>3196104</v>
      </c>
      <c r="M416" s="76">
        <v>17.622804906986154</v>
      </c>
      <c r="N416" s="76">
        <v>13.569195879458258</v>
      </c>
      <c r="O416" s="76">
        <f t="shared" si="34"/>
        <v>34.745695652173914</v>
      </c>
      <c r="P416" s="76">
        <v>0</v>
      </c>
      <c r="Q416" s="76">
        <v>0</v>
      </c>
    </row>
    <row r="417" spans="1:17" s="73" customFormat="1" ht="12.75" x14ac:dyDescent="0.2">
      <c r="A417" s="74" t="s">
        <v>569</v>
      </c>
      <c r="B417" s="77">
        <v>69802390</v>
      </c>
      <c r="C417" s="77">
        <v>4030295.01</v>
      </c>
      <c r="D417" s="77">
        <v>4018701</v>
      </c>
      <c r="E417" s="75">
        <v>4</v>
      </c>
      <c r="F417" s="75">
        <v>8433268</v>
      </c>
      <c r="G417" s="75">
        <v>3</v>
      </c>
      <c r="H417" s="75">
        <v>5831000</v>
      </c>
      <c r="I417" s="75">
        <v>3</v>
      </c>
      <c r="J417" s="75">
        <v>5831000</v>
      </c>
      <c r="K417" s="75">
        <v>0</v>
      </c>
      <c r="L417" s="75">
        <v>0</v>
      </c>
      <c r="M417" s="76">
        <v>18.248309735804263</v>
      </c>
      <c r="N417" s="76">
        <v>20.069536945684039</v>
      </c>
      <c r="O417" s="76">
        <f t="shared" si="34"/>
        <v>43.681532608695655</v>
      </c>
      <c r="P417" s="76">
        <v>0</v>
      </c>
      <c r="Q417" s="76">
        <v>0</v>
      </c>
    </row>
    <row r="418" spans="1:17" s="73" customFormat="1" ht="12.75" x14ac:dyDescent="0.2">
      <c r="A418" s="74" t="s">
        <v>570</v>
      </c>
      <c r="B418" s="77">
        <v>29574615</v>
      </c>
      <c r="C418" s="77">
        <v>15719027</v>
      </c>
      <c r="D418" s="77">
        <v>12022341</v>
      </c>
      <c r="E418" s="75">
        <v>23</v>
      </c>
      <c r="F418" s="75">
        <v>20111695</v>
      </c>
      <c r="G418" s="75">
        <v>20</v>
      </c>
      <c r="H418" s="75">
        <v>14300687</v>
      </c>
      <c r="I418" s="75">
        <v>19</v>
      </c>
      <c r="J418" s="75">
        <v>14140687</v>
      </c>
      <c r="K418" s="75">
        <v>3</v>
      </c>
      <c r="L418" s="75">
        <v>4825600</v>
      </c>
      <c r="M418" s="76">
        <v>50.176699652135696</v>
      </c>
      <c r="N418" s="76">
        <v>61.171717735861733</v>
      </c>
      <c r="O418" s="76">
        <f t="shared" si="34"/>
        <v>130.67761956521738</v>
      </c>
      <c r="P418" s="76">
        <v>16174895</v>
      </c>
      <c r="Q418" s="76">
        <v>15721557</v>
      </c>
    </row>
    <row r="419" spans="1:17" s="73" customFormat="1" ht="12.75" x14ac:dyDescent="0.2">
      <c r="A419" s="74" t="s">
        <v>571</v>
      </c>
      <c r="B419" s="77">
        <v>4031579</v>
      </c>
      <c r="C419" s="77">
        <v>3982989</v>
      </c>
      <c r="D419" s="77">
        <v>3982989</v>
      </c>
      <c r="E419" s="75">
        <v>2</v>
      </c>
      <c r="F419" s="75">
        <v>3982989</v>
      </c>
      <c r="G419" s="75">
        <v>2</v>
      </c>
      <c r="H419" s="75">
        <v>3982989</v>
      </c>
      <c r="I419" s="75">
        <v>2</v>
      </c>
      <c r="J419" s="75">
        <v>3982989</v>
      </c>
      <c r="K419" s="75">
        <v>2</v>
      </c>
      <c r="L419" s="75">
        <v>3982989</v>
      </c>
      <c r="M419" s="76">
        <v>6.9144689040000014</v>
      </c>
      <c r="N419" s="76">
        <v>29.079802689000012</v>
      </c>
      <c r="O419" s="76">
        <f t="shared" si="34"/>
        <v>43.293358695652174</v>
      </c>
      <c r="P419" s="76">
        <v>0</v>
      </c>
      <c r="Q419" s="76">
        <v>0</v>
      </c>
    </row>
    <row r="420" spans="1:17" s="73" customFormat="1" ht="12.75" x14ac:dyDescent="0.2">
      <c r="A420" s="74" t="s">
        <v>572</v>
      </c>
      <c r="B420" s="77">
        <v>4618693</v>
      </c>
      <c r="C420" s="77">
        <v>2471649.7999999998</v>
      </c>
      <c r="D420" s="77">
        <v>739526.28</v>
      </c>
      <c r="E420" s="75">
        <v>4</v>
      </c>
      <c r="F420" s="75">
        <v>4410401.08</v>
      </c>
      <c r="G420" s="75">
        <v>3</v>
      </c>
      <c r="H420" s="75">
        <v>3210788.58</v>
      </c>
      <c r="I420" s="75">
        <v>3</v>
      </c>
      <c r="J420" s="75">
        <v>3210788.58</v>
      </c>
      <c r="K420" s="75">
        <v>0</v>
      </c>
      <c r="L420" s="75">
        <v>0</v>
      </c>
      <c r="M420" s="76">
        <v>2.9400149730220835</v>
      </c>
      <c r="N420" s="76">
        <v>4.1908868310634535</v>
      </c>
      <c r="O420" s="76">
        <f t="shared" si="34"/>
        <v>8.0383291304347821</v>
      </c>
      <c r="P420" s="76">
        <v>335000</v>
      </c>
      <c r="Q420" s="76">
        <v>114761.5</v>
      </c>
    </row>
    <row r="421" spans="1:17" s="73" customFormat="1" ht="12.75" x14ac:dyDescent="0.2">
      <c r="A421" s="74" t="s">
        <v>573</v>
      </c>
      <c r="B421" s="77">
        <v>3453321</v>
      </c>
      <c r="C421" s="77">
        <v>3453321</v>
      </c>
      <c r="D421" s="77">
        <v>3453321</v>
      </c>
      <c r="E421" s="75">
        <v>1</v>
      </c>
      <c r="F421" s="75">
        <v>3380760</v>
      </c>
      <c r="G421" s="75">
        <v>1</v>
      </c>
      <c r="H421" s="75">
        <v>3380760</v>
      </c>
      <c r="I421" s="75">
        <v>1</v>
      </c>
      <c r="J421" s="75">
        <v>3380760</v>
      </c>
      <c r="K421" s="75">
        <v>1</v>
      </c>
      <c r="L421" s="75">
        <v>3380760</v>
      </c>
      <c r="M421" s="76">
        <v>6.2001667893111003</v>
      </c>
      <c r="N421" s="76">
        <v>25.059067937249999</v>
      </c>
      <c r="O421" s="76">
        <f t="shared" si="34"/>
        <v>37.536097826086959</v>
      </c>
      <c r="P421" s="76">
        <v>0</v>
      </c>
      <c r="Q421" s="76">
        <v>0</v>
      </c>
    </row>
    <row r="422" spans="1:17" s="73" customFormat="1" ht="12.75" x14ac:dyDescent="0.2">
      <c r="A422" s="74" t="s">
        <v>574</v>
      </c>
      <c r="B422" s="77">
        <v>15153702</v>
      </c>
      <c r="C422" s="77">
        <v>15002165</v>
      </c>
      <c r="D422" s="77">
        <v>12098500.869999999</v>
      </c>
      <c r="E422" s="75">
        <v>13</v>
      </c>
      <c r="F422" s="75">
        <v>15153702</v>
      </c>
      <c r="G422" s="75">
        <v>12</v>
      </c>
      <c r="H422" s="75">
        <v>15002165</v>
      </c>
      <c r="I422" s="75">
        <v>12</v>
      </c>
      <c r="J422" s="75">
        <v>15002165</v>
      </c>
      <c r="K422" s="75">
        <v>6</v>
      </c>
      <c r="L422" s="75">
        <v>10926721</v>
      </c>
      <c r="M422" s="76">
        <v>41.723184455093168</v>
      </c>
      <c r="N422" s="76">
        <v>69.813526193320683</v>
      </c>
      <c r="O422" s="76">
        <f t="shared" si="34"/>
        <v>131.50544423913041</v>
      </c>
      <c r="P422" s="76">
        <v>0</v>
      </c>
      <c r="Q422" s="76">
        <v>0</v>
      </c>
    </row>
    <row r="423" spans="1:17" s="73" customFormat="1" ht="12.75" x14ac:dyDescent="0.2">
      <c r="A423" s="74" t="s">
        <v>575</v>
      </c>
      <c r="B423" s="77">
        <v>21555245</v>
      </c>
      <c r="C423" s="77">
        <v>21555245</v>
      </c>
      <c r="D423" s="77">
        <v>15349402</v>
      </c>
      <c r="E423" s="75">
        <v>8</v>
      </c>
      <c r="F423" s="75">
        <v>21555245</v>
      </c>
      <c r="G423" s="75">
        <v>8</v>
      </c>
      <c r="H423" s="75">
        <v>21555245</v>
      </c>
      <c r="I423" s="75">
        <v>7</v>
      </c>
      <c r="J423" s="75">
        <v>21181495</v>
      </c>
      <c r="K423" s="75">
        <v>1</v>
      </c>
      <c r="L423" s="75">
        <v>3118445</v>
      </c>
      <c r="M423" s="76">
        <v>47.312330162210422</v>
      </c>
      <c r="N423" s="76">
        <v>96.212077673943128</v>
      </c>
      <c r="O423" s="76">
        <f t="shared" si="34"/>
        <v>166.84132608695651</v>
      </c>
      <c r="P423" s="76">
        <v>0</v>
      </c>
      <c r="Q423" s="76">
        <v>0</v>
      </c>
    </row>
    <row r="424" spans="1:17" s="73" customFormat="1" ht="12.75" x14ac:dyDescent="0.2">
      <c r="A424" s="74" t="s">
        <v>576</v>
      </c>
      <c r="B424" s="77">
        <v>98475781</v>
      </c>
      <c r="C424" s="77">
        <v>98320781</v>
      </c>
      <c r="D424" s="77">
        <v>52297399</v>
      </c>
      <c r="E424" s="75">
        <v>5</v>
      </c>
      <c r="F424" s="75">
        <v>45610078</v>
      </c>
      <c r="G424" s="75">
        <v>5</v>
      </c>
      <c r="H424" s="75">
        <v>45610078</v>
      </c>
      <c r="I424" s="75">
        <v>4</v>
      </c>
      <c r="J424" s="75">
        <v>45310078</v>
      </c>
      <c r="K424" s="75">
        <v>1</v>
      </c>
      <c r="L424" s="75">
        <v>7055000</v>
      </c>
      <c r="M424" s="76">
        <v>307.25825546208057</v>
      </c>
      <c r="N424" s="76">
        <v>206.07826559173355</v>
      </c>
      <c r="O424" s="76">
        <f t="shared" si="34"/>
        <v>568.4499891304348</v>
      </c>
      <c r="P424" s="76">
        <v>6200000</v>
      </c>
      <c r="Q424" s="76">
        <v>6276518</v>
      </c>
    </row>
    <row r="425" spans="1:17" s="73" customFormat="1" ht="12.75" x14ac:dyDescent="0.2">
      <c r="A425" s="74" t="s">
        <v>577</v>
      </c>
      <c r="B425" s="77">
        <v>4490394</v>
      </c>
      <c r="C425" s="77">
        <v>4490394</v>
      </c>
      <c r="D425" s="77">
        <v>596887</v>
      </c>
      <c r="E425" s="75">
        <v>1</v>
      </c>
      <c r="F425" s="75">
        <v>3893507</v>
      </c>
      <c r="G425" s="75">
        <v>1</v>
      </c>
      <c r="H425" s="75">
        <v>3893507</v>
      </c>
      <c r="I425" s="75">
        <v>1</v>
      </c>
      <c r="J425" s="75">
        <v>3893507</v>
      </c>
      <c r="K425" s="75">
        <v>0</v>
      </c>
      <c r="L425" s="75">
        <v>3893507</v>
      </c>
      <c r="M425" s="76">
        <v>1.3702516120837072</v>
      </c>
      <c r="N425" s="76">
        <v>4.0626917830767297</v>
      </c>
      <c r="O425" s="76">
        <f t="shared" si="34"/>
        <v>6.4879021739130431</v>
      </c>
      <c r="P425" s="76">
        <v>0</v>
      </c>
      <c r="Q425" s="76">
        <v>0</v>
      </c>
    </row>
    <row r="426" spans="1:17" s="73" customFormat="1" ht="12.75" x14ac:dyDescent="0.2">
      <c r="A426" s="74" t="s">
        <v>578</v>
      </c>
      <c r="B426" s="77">
        <v>5488895</v>
      </c>
      <c r="C426" s="77">
        <v>3429115</v>
      </c>
      <c r="D426" s="77">
        <v>591560</v>
      </c>
      <c r="E426" s="75">
        <v>2</v>
      </c>
      <c r="F426" s="75">
        <v>3973473</v>
      </c>
      <c r="G426" s="75">
        <v>3</v>
      </c>
      <c r="H426" s="75">
        <v>3973473</v>
      </c>
      <c r="I426" s="75">
        <v>3</v>
      </c>
      <c r="J426" s="75">
        <v>3973473</v>
      </c>
      <c r="K426" s="75">
        <v>2</v>
      </c>
      <c r="L426" s="75">
        <v>150196</v>
      </c>
      <c r="M426" s="76">
        <v>2.271545330521191</v>
      </c>
      <c r="N426" s="76">
        <v>3.1584867007555388</v>
      </c>
      <c r="O426" s="76">
        <f t="shared" si="34"/>
        <v>6.43</v>
      </c>
      <c r="P426" s="76">
        <v>0</v>
      </c>
      <c r="Q426" s="76">
        <v>0</v>
      </c>
    </row>
    <row r="427" spans="1:17" s="73" customFormat="1" ht="12.75" x14ac:dyDescent="0.2">
      <c r="A427" s="74" t="s">
        <v>579</v>
      </c>
      <c r="B427" s="77">
        <v>19325007</v>
      </c>
      <c r="C427" s="77">
        <v>18409517</v>
      </c>
      <c r="D427" s="77">
        <v>17752795</v>
      </c>
      <c r="E427" s="75">
        <v>18</v>
      </c>
      <c r="F427" s="75">
        <v>13881834</v>
      </c>
      <c r="G427" s="75">
        <v>18</v>
      </c>
      <c r="H427" s="75">
        <v>13881834</v>
      </c>
      <c r="I427" s="75">
        <v>18</v>
      </c>
      <c r="J427" s="75">
        <v>13881834</v>
      </c>
      <c r="K427" s="75">
        <v>14</v>
      </c>
      <c r="L427" s="75">
        <v>9083786</v>
      </c>
      <c r="M427" s="76">
        <v>93.429124423694518</v>
      </c>
      <c r="N427" s="76">
        <v>82.037604514137271</v>
      </c>
      <c r="O427" s="76">
        <f t="shared" si="34"/>
        <v>192.96516304347827</v>
      </c>
      <c r="P427" s="76">
        <v>662947</v>
      </c>
      <c r="Q427" s="76">
        <v>662947</v>
      </c>
    </row>
    <row r="428" spans="1:17" s="73" customFormat="1" ht="12.75" x14ac:dyDescent="0.2">
      <c r="A428" s="74" t="s">
        <v>580</v>
      </c>
      <c r="B428" s="77">
        <v>1098000</v>
      </c>
      <c r="C428" s="77">
        <v>1098000</v>
      </c>
      <c r="D428" s="77">
        <v>1086793</v>
      </c>
      <c r="E428" s="75">
        <v>17</v>
      </c>
      <c r="F428" s="75">
        <v>1098000</v>
      </c>
      <c r="G428" s="75">
        <v>17</v>
      </c>
      <c r="H428" s="75">
        <v>1098000</v>
      </c>
      <c r="I428" s="75">
        <v>17</v>
      </c>
      <c r="J428" s="75">
        <v>1098000</v>
      </c>
      <c r="K428" s="75">
        <v>16</v>
      </c>
      <c r="L428" s="75">
        <v>1086793</v>
      </c>
      <c r="M428" s="76">
        <v>2.2046085952663925</v>
      </c>
      <c r="N428" s="76">
        <v>7.6496686828196685</v>
      </c>
      <c r="O428" s="76">
        <f t="shared" si="34"/>
        <v>11.812967391304348</v>
      </c>
      <c r="P428" s="76">
        <v>0</v>
      </c>
      <c r="Q428" s="76">
        <v>0</v>
      </c>
    </row>
    <row r="429" spans="1:17" s="73" customFormat="1" ht="12.75" x14ac:dyDescent="0.2">
      <c r="A429" s="74" t="s">
        <v>581</v>
      </c>
      <c r="B429" s="77">
        <v>3300026</v>
      </c>
      <c r="C429" s="77">
        <v>1309303</v>
      </c>
      <c r="D429" s="77">
        <v>1309303</v>
      </c>
      <c r="E429" s="75">
        <v>1</v>
      </c>
      <c r="F429" s="75">
        <v>173512</v>
      </c>
      <c r="G429" s="75">
        <v>1</v>
      </c>
      <c r="H429" s="75">
        <v>173512</v>
      </c>
      <c r="I429" s="75">
        <v>1</v>
      </c>
      <c r="J429" s="75">
        <v>173512</v>
      </c>
      <c r="K429" s="75">
        <v>1</v>
      </c>
      <c r="L429" s="75">
        <v>173512</v>
      </c>
      <c r="M429" s="76">
        <v>6.2104817831324395</v>
      </c>
      <c r="N429" s="76">
        <v>6.2181706734567808</v>
      </c>
      <c r="O429" s="76">
        <f t="shared" si="34"/>
        <v>14.231554347826087</v>
      </c>
      <c r="P429" s="76">
        <v>0</v>
      </c>
      <c r="Q429" s="76">
        <v>0</v>
      </c>
    </row>
    <row r="430" spans="1:17" s="73" customFormat="1" ht="12.75" x14ac:dyDescent="0.2">
      <c r="A430" s="74" t="s">
        <v>582</v>
      </c>
      <c r="B430" s="77">
        <v>991811</v>
      </c>
      <c r="C430" s="77">
        <v>405818</v>
      </c>
      <c r="D430" s="77">
        <v>32317</v>
      </c>
      <c r="E430" s="75">
        <v>0</v>
      </c>
      <c r="F430" s="75">
        <v>0</v>
      </c>
      <c r="G430" s="75">
        <v>0</v>
      </c>
      <c r="H430" s="75">
        <v>0</v>
      </c>
      <c r="I430" s="75">
        <v>0</v>
      </c>
      <c r="J430" s="75">
        <v>0</v>
      </c>
      <c r="K430" s="75">
        <v>0</v>
      </c>
      <c r="L430" s="75">
        <v>0</v>
      </c>
      <c r="M430" s="76">
        <v>0.13979125854720953</v>
      </c>
      <c r="N430" s="76">
        <v>0.15013752929584362</v>
      </c>
      <c r="O430" s="76">
        <f t="shared" si="34"/>
        <v>0.3512717391304348</v>
      </c>
      <c r="P430" s="76">
        <v>0</v>
      </c>
      <c r="Q430" s="76">
        <v>0</v>
      </c>
    </row>
    <row r="431" spans="1:17" s="73" customFormat="1" ht="12.75" x14ac:dyDescent="0.2">
      <c r="A431" s="74" t="s">
        <v>583</v>
      </c>
      <c r="B431" s="77">
        <v>3461148</v>
      </c>
      <c r="C431" s="77">
        <v>0</v>
      </c>
      <c r="D431" s="77">
        <v>0</v>
      </c>
      <c r="E431" s="75">
        <v>1</v>
      </c>
      <c r="F431" s="75">
        <v>3461148</v>
      </c>
      <c r="G431" s="75">
        <v>0</v>
      </c>
      <c r="H431" s="75">
        <v>0</v>
      </c>
      <c r="I431" s="75">
        <v>0</v>
      </c>
      <c r="J431" s="75">
        <v>0</v>
      </c>
      <c r="K431" s="75">
        <v>0</v>
      </c>
      <c r="L431" s="75">
        <v>0</v>
      </c>
      <c r="M431" s="76">
        <v>0</v>
      </c>
      <c r="N431" s="76">
        <v>0</v>
      </c>
      <c r="O431" s="76">
        <f t="shared" si="34"/>
        <v>0</v>
      </c>
      <c r="P431" s="76">
        <v>0</v>
      </c>
      <c r="Q431" s="76">
        <v>0</v>
      </c>
    </row>
    <row r="432" spans="1:17" s="73" customFormat="1" ht="12.75" x14ac:dyDescent="0.2">
      <c r="A432" s="74" t="s">
        <v>584</v>
      </c>
      <c r="B432" s="77">
        <v>2897867</v>
      </c>
      <c r="C432" s="77">
        <v>2824422</v>
      </c>
      <c r="D432" s="77">
        <v>2824422</v>
      </c>
      <c r="E432" s="75">
        <v>72</v>
      </c>
      <c r="F432" s="75">
        <v>2821409</v>
      </c>
      <c r="G432" s="75">
        <v>72</v>
      </c>
      <c r="H432" s="75">
        <v>2821409</v>
      </c>
      <c r="I432" s="75">
        <v>72</v>
      </c>
      <c r="J432" s="75">
        <v>2821409</v>
      </c>
      <c r="K432" s="75">
        <v>72</v>
      </c>
      <c r="L432" s="75">
        <v>2821409</v>
      </c>
      <c r="M432" s="76">
        <v>8.9636918710419593</v>
      </c>
      <c r="N432" s="76">
        <v>16.404791741028301</v>
      </c>
      <c r="O432" s="76">
        <f t="shared" si="34"/>
        <v>30.700239130434781</v>
      </c>
      <c r="P432" s="76">
        <v>0</v>
      </c>
      <c r="Q432" s="76">
        <v>0</v>
      </c>
    </row>
    <row r="433" spans="1:17" s="73" customFormat="1" ht="12.75" x14ac:dyDescent="0.2">
      <c r="A433" s="74" t="s">
        <v>585</v>
      </c>
      <c r="B433" s="77">
        <v>23766306</v>
      </c>
      <c r="C433" s="77">
        <v>19895976</v>
      </c>
      <c r="D433" s="77">
        <v>10770843.24</v>
      </c>
      <c r="E433" s="75">
        <v>10</v>
      </c>
      <c r="F433" s="75">
        <v>19895976</v>
      </c>
      <c r="G433" s="75">
        <v>10</v>
      </c>
      <c r="H433" s="75">
        <v>19895976</v>
      </c>
      <c r="I433" s="75">
        <v>10</v>
      </c>
      <c r="J433" s="75">
        <v>19895976</v>
      </c>
      <c r="K433" s="75">
        <v>1</v>
      </c>
      <c r="L433" s="75">
        <v>4441</v>
      </c>
      <c r="M433" s="76">
        <v>71.613479948702292</v>
      </c>
      <c r="N433" s="76">
        <v>41.894803975463837</v>
      </c>
      <c r="O433" s="76">
        <f t="shared" si="34"/>
        <v>117.07438304347826</v>
      </c>
      <c r="P433" s="76">
        <v>3455884</v>
      </c>
      <c r="Q433" s="76">
        <v>0</v>
      </c>
    </row>
    <row r="434" spans="1:17" s="73" customFormat="1" ht="12.75" x14ac:dyDescent="0.2">
      <c r="A434" s="74" t="s">
        <v>586</v>
      </c>
      <c r="B434" s="77">
        <v>3129010</v>
      </c>
      <c r="C434" s="77">
        <v>2959823</v>
      </c>
      <c r="D434" s="77">
        <v>2959823</v>
      </c>
      <c r="E434" s="75">
        <v>2</v>
      </c>
      <c r="F434" s="75">
        <v>3097720</v>
      </c>
      <c r="G434" s="75">
        <v>2</v>
      </c>
      <c r="H434" s="75">
        <v>2959823</v>
      </c>
      <c r="I434" s="75">
        <v>2</v>
      </c>
      <c r="J434" s="75">
        <v>2959823</v>
      </c>
      <c r="K434" s="75">
        <v>0</v>
      </c>
      <c r="L434" s="75">
        <v>0</v>
      </c>
      <c r="M434" s="76">
        <v>5.2977244122465219</v>
      </c>
      <c r="N434" s="76">
        <v>21.417575824208278</v>
      </c>
      <c r="O434" s="76">
        <f t="shared" si="34"/>
        <v>32.171989130434781</v>
      </c>
      <c r="P434" s="76">
        <v>0</v>
      </c>
      <c r="Q434" s="76">
        <v>0</v>
      </c>
    </row>
    <row r="435" spans="1:17" s="73" customFormat="1" ht="12.75" x14ac:dyDescent="0.2">
      <c r="A435" s="74" t="s">
        <v>587</v>
      </c>
      <c r="B435" s="77">
        <v>3810207</v>
      </c>
      <c r="C435" s="77">
        <v>3796351</v>
      </c>
      <c r="D435" s="77">
        <v>3769851</v>
      </c>
      <c r="E435" s="75">
        <v>3</v>
      </c>
      <c r="F435" s="75">
        <v>1243979</v>
      </c>
      <c r="G435" s="75">
        <v>3</v>
      </c>
      <c r="H435" s="75">
        <v>1243979</v>
      </c>
      <c r="I435" s="75">
        <v>3</v>
      </c>
      <c r="J435" s="75">
        <v>1243979</v>
      </c>
      <c r="K435" s="75">
        <v>3</v>
      </c>
      <c r="L435" s="75">
        <v>1243979</v>
      </c>
      <c r="M435" s="76">
        <v>18.023572780320791</v>
      </c>
      <c r="N435" s="76">
        <v>17.330767669181132</v>
      </c>
      <c r="O435" s="76">
        <f t="shared" si="34"/>
        <v>40.976641304347829</v>
      </c>
      <c r="P435" s="76">
        <v>0</v>
      </c>
      <c r="Q435" s="76">
        <v>0</v>
      </c>
    </row>
    <row r="436" spans="1:17" s="73" customFormat="1" ht="12.75" x14ac:dyDescent="0.2">
      <c r="A436" s="74" t="s">
        <v>588</v>
      </c>
      <c r="B436" s="77">
        <v>6478887</v>
      </c>
      <c r="C436" s="77">
        <v>6360309</v>
      </c>
      <c r="D436" s="77">
        <v>6294921</v>
      </c>
      <c r="E436" s="75">
        <v>7</v>
      </c>
      <c r="F436" s="75">
        <v>6360309</v>
      </c>
      <c r="G436" s="75">
        <v>7</v>
      </c>
      <c r="H436" s="75">
        <v>6360309</v>
      </c>
      <c r="I436" s="75">
        <v>7</v>
      </c>
      <c r="J436" s="75">
        <v>6360309</v>
      </c>
      <c r="K436" s="75">
        <v>7</v>
      </c>
      <c r="L436" s="75">
        <v>6294921</v>
      </c>
      <c r="M436" s="76">
        <v>18.685294210221016</v>
      </c>
      <c r="N436" s="76">
        <v>40.662851945565635</v>
      </c>
      <c r="O436" s="76">
        <f t="shared" si="34"/>
        <v>68.423054347826081</v>
      </c>
      <c r="P436" s="76">
        <v>0</v>
      </c>
      <c r="Q436" s="76">
        <v>0</v>
      </c>
    </row>
    <row r="437" spans="1:17" s="73" customFormat="1" ht="12.75" x14ac:dyDescent="0.2">
      <c r="A437" s="74" t="s">
        <v>589</v>
      </c>
      <c r="B437" s="77">
        <v>955925</v>
      </c>
      <c r="C437" s="77">
        <v>777925</v>
      </c>
      <c r="D437" s="77">
        <v>285655</v>
      </c>
      <c r="E437" s="75">
        <v>1</v>
      </c>
      <c r="F437" s="75">
        <v>667925</v>
      </c>
      <c r="G437" s="75">
        <v>1</v>
      </c>
      <c r="H437" s="75">
        <v>667925</v>
      </c>
      <c r="I437" s="75">
        <v>1</v>
      </c>
      <c r="J437" s="75">
        <v>667925</v>
      </c>
      <c r="K437" s="75">
        <v>0</v>
      </c>
      <c r="L437" s="75">
        <v>0</v>
      </c>
      <c r="M437" s="76">
        <v>1.9066238668509543</v>
      </c>
      <c r="N437" s="76">
        <v>1.0073034402691103</v>
      </c>
      <c r="O437" s="76">
        <f t="shared" si="34"/>
        <v>3.1049456521739129</v>
      </c>
      <c r="P437" s="76">
        <v>0</v>
      </c>
      <c r="Q437" s="76">
        <v>0</v>
      </c>
    </row>
    <row r="438" spans="1:17" s="73" customFormat="1" ht="12.75" x14ac:dyDescent="0.2">
      <c r="A438" s="74" t="s">
        <v>590</v>
      </c>
      <c r="B438" s="77">
        <v>4197974</v>
      </c>
      <c r="C438" s="77">
        <v>4197974</v>
      </c>
      <c r="D438" s="77">
        <v>303829</v>
      </c>
      <c r="E438" s="75">
        <v>2</v>
      </c>
      <c r="F438" s="75">
        <v>2660407</v>
      </c>
      <c r="G438" s="75">
        <v>2</v>
      </c>
      <c r="H438" s="75">
        <v>2659212</v>
      </c>
      <c r="I438" s="75">
        <v>1</v>
      </c>
      <c r="J438" s="75">
        <v>46805</v>
      </c>
      <c r="K438" s="75">
        <v>1</v>
      </c>
      <c r="L438" s="75">
        <v>46805</v>
      </c>
      <c r="M438" s="76">
        <v>0.67720630659048986</v>
      </c>
      <c r="N438" s="76">
        <v>2.083224307757424</v>
      </c>
      <c r="O438" s="76">
        <f t="shared" si="34"/>
        <v>3.3024891304347825</v>
      </c>
      <c r="P438" s="76">
        <v>495381</v>
      </c>
      <c r="Q438" s="76">
        <v>495381</v>
      </c>
    </row>
    <row r="439" spans="1:17" s="73" customFormat="1" ht="12.75" x14ac:dyDescent="0.2">
      <c r="A439" s="74" t="s">
        <v>591</v>
      </c>
      <c r="B439" s="77">
        <v>639990</v>
      </c>
      <c r="C439" s="77">
        <v>540919</v>
      </c>
      <c r="D439" s="77">
        <v>46147</v>
      </c>
      <c r="E439" s="75">
        <v>11</v>
      </c>
      <c r="F439" s="75">
        <v>515436</v>
      </c>
      <c r="G439" s="75">
        <v>11</v>
      </c>
      <c r="H439" s="75">
        <v>515436</v>
      </c>
      <c r="I439" s="75">
        <v>11</v>
      </c>
      <c r="J439" s="75">
        <v>515436</v>
      </c>
      <c r="K439" s="75">
        <v>10</v>
      </c>
      <c r="L439" s="75">
        <v>20664</v>
      </c>
      <c r="M439" s="76">
        <v>3.6860107375639328E-2</v>
      </c>
      <c r="N439" s="76">
        <v>0.14920764112506307</v>
      </c>
      <c r="O439" s="76">
        <f t="shared" si="34"/>
        <v>0.50159782608695647</v>
      </c>
      <c r="P439" s="76">
        <v>57876.24</v>
      </c>
      <c r="Q439" s="76">
        <v>4280</v>
      </c>
    </row>
    <row r="440" spans="1:17" s="73" customFormat="1" ht="12.75" x14ac:dyDescent="0.2">
      <c r="A440" s="74" t="s">
        <v>592</v>
      </c>
      <c r="B440" s="77">
        <v>5322108</v>
      </c>
      <c r="C440" s="77">
        <v>3498403</v>
      </c>
      <c r="D440" s="77">
        <v>2651106</v>
      </c>
      <c r="E440" s="75">
        <v>10</v>
      </c>
      <c r="F440" s="75">
        <v>4113403</v>
      </c>
      <c r="G440" s="75">
        <v>9</v>
      </c>
      <c r="H440" s="75">
        <v>3498403</v>
      </c>
      <c r="I440" s="75">
        <v>9</v>
      </c>
      <c r="J440" s="75">
        <v>3498403</v>
      </c>
      <c r="K440" s="75">
        <v>5</v>
      </c>
      <c r="L440" s="75">
        <v>1844850</v>
      </c>
      <c r="M440" s="76">
        <v>16.540066283714605</v>
      </c>
      <c r="N440" s="76">
        <v>11.14462780008089</v>
      </c>
      <c r="O440" s="76">
        <f t="shared" si="34"/>
        <v>28.816369565217393</v>
      </c>
      <c r="P440" s="76">
        <v>504433</v>
      </c>
      <c r="Q440" s="76">
        <v>160398</v>
      </c>
    </row>
    <row r="441" spans="1:17" s="73" customFormat="1" ht="12.75" x14ac:dyDescent="0.2">
      <c r="A441" s="74" t="s">
        <v>1167</v>
      </c>
      <c r="B441" s="77">
        <v>1960794</v>
      </c>
      <c r="C441" s="77">
        <v>1847004</v>
      </c>
      <c r="D441" s="77">
        <v>1812005</v>
      </c>
      <c r="E441" s="75">
        <v>6</v>
      </c>
      <c r="F441" s="75">
        <v>1797004</v>
      </c>
      <c r="G441" s="75">
        <v>6</v>
      </c>
      <c r="H441" s="75">
        <v>1797004</v>
      </c>
      <c r="I441" s="75">
        <v>5</v>
      </c>
      <c r="J441" s="75">
        <v>1762005</v>
      </c>
      <c r="K441" s="75">
        <v>5</v>
      </c>
      <c r="L441" s="75">
        <v>1762005</v>
      </c>
      <c r="M441" s="76">
        <v>3.1268130984713722</v>
      </c>
      <c r="N441" s="76">
        <v>12.896589839964671</v>
      </c>
      <c r="O441" s="76">
        <f t="shared" si="34"/>
        <v>19.69570652173913</v>
      </c>
      <c r="P441" s="76">
        <v>196332</v>
      </c>
      <c r="Q441" s="76">
        <v>59368.639999999999</v>
      </c>
    </row>
    <row r="442" spans="1:17" s="73" customFormat="1" ht="12.75" x14ac:dyDescent="0.2">
      <c r="A442" s="74" t="s">
        <v>593</v>
      </c>
      <c r="B442" s="77">
        <v>2631468</v>
      </c>
      <c r="C442" s="77">
        <v>2395855</v>
      </c>
      <c r="D442" s="77">
        <v>2346615</v>
      </c>
      <c r="E442" s="75">
        <v>5</v>
      </c>
      <c r="F442" s="75">
        <v>820000</v>
      </c>
      <c r="G442" s="75">
        <v>4</v>
      </c>
      <c r="H442" s="75">
        <v>800760</v>
      </c>
      <c r="I442" s="75">
        <v>4</v>
      </c>
      <c r="J442" s="75">
        <v>800760</v>
      </c>
      <c r="K442" s="75">
        <v>4</v>
      </c>
      <c r="L442" s="75">
        <v>800760</v>
      </c>
      <c r="M442" s="76">
        <v>3.157557966003024</v>
      </c>
      <c r="N442" s="76">
        <v>4.4550821952166384</v>
      </c>
      <c r="O442" s="76">
        <f t="shared" si="34"/>
        <v>25.506684782608694</v>
      </c>
      <c r="P442" s="76">
        <v>138133.21</v>
      </c>
      <c r="Q442" s="76">
        <v>182189.76</v>
      </c>
    </row>
    <row r="443" spans="1:17" s="73" customFormat="1" ht="12.75" x14ac:dyDescent="0.2">
      <c r="A443" s="74" t="s">
        <v>594</v>
      </c>
      <c r="B443" s="77">
        <v>1472011</v>
      </c>
      <c r="C443" s="77">
        <v>1133933</v>
      </c>
      <c r="D443" s="77">
        <v>1133933</v>
      </c>
      <c r="E443" s="75">
        <v>5</v>
      </c>
      <c r="F443" s="75">
        <v>1472011</v>
      </c>
      <c r="G443" s="75">
        <v>4</v>
      </c>
      <c r="H443" s="75">
        <v>1133933</v>
      </c>
      <c r="I443" s="75">
        <v>4</v>
      </c>
      <c r="J443" s="75">
        <v>1133933</v>
      </c>
      <c r="K443" s="75">
        <v>4</v>
      </c>
      <c r="L443" s="75">
        <v>1133933</v>
      </c>
      <c r="M443" s="76">
        <v>2.6616780313040014</v>
      </c>
      <c r="N443" s="76">
        <v>7.8106460247180465</v>
      </c>
      <c r="O443" s="76">
        <f t="shared" si="34"/>
        <v>12.325358695652174</v>
      </c>
      <c r="P443" s="76">
        <v>159666.81</v>
      </c>
      <c r="Q443" s="76">
        <v>81296.44</v>
      </c>
    </row>
    <row r="444" spans="1:17" s="73" customFormat="1" ht="12.75" x14ac:dyDescent="0.2">
      <c r="A444" s="74" t="s">
        <v>595</v>
      </c>
      <c r="B444" s="77">
        <v>6402303</v>
      </c>
      <c r="C444" s="77">
        <v>6075049</v>
      </c>
      <c r="D444" s="77">
        <v>4138002</v>
      </c>
      <c r="E444" s="75">
        <v>11</v>
      </c>
      <c r="F444" s="75">
        <v>6075049</v>
      </c>
      <c r="G444" s="75">
        <v>11</v>
      </c>
      <c r="H444" s="75">
        <v>6075049</v>
      </c>
      <c r="I444" s="75">
        <v>11</v>
      </c>
      <c r="J444" s="75">
        <v>6075049</v>
      </c>
      <c r="K444" s="75">
        <v>2</v>
      </c>
      <c r="L444" s="75">
        <v>386953</v>
      </c>
      <c r="M444" s="76">
        <v>28.575460436595581</v>
      </c>
      <c r="N444" s="76">
        <v>15.389740372052248</v>
      </c>
      <c r="O444" s="76">
        <f t="shared" si="34"/>
        <v>44.97828260869565</v>
      </c>
      <c r="P444" s="76">
        <v>630159</v>
      </c>
      <c r="Q444" s="76">
        <v>1127374</v>
      </c>
    </row>
    <row r="445" spans="1:17" s="73" customFormat="1" ht="12.75" x14ac:dyDescent="0.2">
      <c r="A445" s="74" t="s">
        <v>596</v>
      </c>
      <c r="B445" s="77">
        <v>17772565</v>
      </c>
      <c r="C445" s="77">
        <v>17772565</v>
      </c>
      <c r="D445" s="77">
        <v>13624061.560000001</v>
      </c>
      <c r="E445" s="75">
        <v>4</v>
      </c>
      <c r="F445" s="75">
        <v>17742054.73</v>
      </c>
      <c r="G445" s="75">
        <v>4</v>
      </c>
      <c r="H445" s="75">
        <v>17742054.73</v>
      </c>
      <c r="I445" s="75">
        <v>4</v>
      </c>
      <c r="J445" s="75">
        <v>17742054.73</v>
      </c>
      <c r="K445" s="75">
        <v>2</v>
      </c>
      <c r="L445" s="75">
        <v>13071856</v>
      </c>
      <c r="M445" s="76">
        <v>35.183737922213943</v>
      </c>
      <c r="N445" s="76">
        <v>91.518244000839331</v>
      </c>
      <c r="O445" s="76">
        <f t="shared" si="34"/>
        <v>148.08762565217393</v>
      </c>
      <c r="P445" s="76">
        <v>1934602.36</v>
      </c>
      <c r="Q445" s="76">
        <v>2192803.9300000002</v>
      </c>
    </row>
    <row r="446" spans="1:17" s="73" customFormat="1" ht="12.75" x14ac:dyDescent="0.2">
      <c r="A446" s="74" t="s">
        <v>1148</v>
      </c>
      <c r="B446" s="77">
        <v>410402</v>
      </c>
      <c r="C446" s="77">
        <v>410402</v>
      </c>
      <c r="D446" s="77">
        <v>410402</v>
      </c>
      <c r="E446" s="75">
        <v>2</v>
      </c>
      <c r="F446" s="75">
        <v>369402</v>
      </c>
      <c r="G446" s="75">
        <v>2</v>
      </c>
      <c r="H446" s="75">
        <v>369402</v>
      </c>
      <c r="I446" s="75">
        <v>2</v>
      </c>
      <c r="J446" s="75">
        <v>369402</v>
      </c>
      <c r="K446" s="75">
        <v>2</v>
      </c>
      <c r="L446" s="75">
        <v>369402</v>
      </c>
      <c r="M446" s="76">
        <v>2.9267298349999997</v>
      </c>
      <c r="N446" s="76">
        <v>1.4382252410000003</v>
      </c>
      <c r="O446" s="76">
        <f t="shared" si="34"/>
        <v>4.4608913043478262</v>
      </c>
      <c r="P446" s="76">
        <v>58250</v>
      </c>
      <c r="Q446" s="76">
        <v>51296</v>
      </c>
    </row>
    <row r="447" spans="1:17" s="73" customFormat="1" ht="12.75" x14ac:dyDescent="0.2">
      <c r="A447" s="74" t="s">
        <v>597</v>
      </c>
      <c r="B447" s="77">
        <v>12492195</v>
      </c>
      <c r="C447" s="77">
        <v>12432195</v>
      </c>
      <c r="D447" s="77">
        <v>10350291</v>
      </c>
      <c r="E447" s="75">
        <v>17</v>
      </c>
      <c r="F447" s="75">
        <v>12388000</v>
      </c>
      <c r="G447" s="75">
        <v>15</v>
      </c>
      <c r="H447" s="75">
        <v>12328000</v>
      </c>
      <c r="I447" s="75">
        <v>14</v>
      </c>
      <c r="J447" s="75">
        <v>12118000</v>
      </c>
      <c r="K447" s="75">
        <v>7</v>
      </c>
      <c r="L447" s="75">
        <v>1007000</v>
      </c>
      <c r="M447" s="76">
        <v>62.92680725142349</v>
      </c>
      <c r="N447" s="76">
        <v>42.504705496774235</v>
      </c>
      <c r="O447" s="76">
        <f t="shared" si="34"/>
        <v>112.50316304347827</v>
      </c>
      <c r="P447" s="76">
        <v>0</v>
      </c>
      <c r="Q447" s="76">
        <v>0</v>
      </c>
    </row>
    <row r="448" spans="1:17" s="73" customFormat="1" ht="12.75" x14ac:dyDescent="0.2">
      <c r="A448" s="74" t="s">
        <v>598</v>
      </c>
      <c r="B448" s="77">
        <v>91787176</v>
      </c>
      <c r="C448" s="77">
        <v>75788351.109999999</v>
      </c>
      <c r="D448" s="77">
        <v>67740546.299999997</v>
      </c>
      <c r="E448" s="75">
        <v>34</v>
      </c>
      <c r="F448" s="75">
        <v>63756553.510000005</v>
      </c>
      <c r="G448" s="75">
        <v>32</v>
      </c>
      <c r="H448" s="75">
        <v>63692109.100000009</v>
      </c>
      <c r="I448" s="75">
        <v>31</v>
      </c>
      <c r="J448" s="75">
        <v>63690109.100000009</v>
      </c>
      <c r="K448" s="75">
        <v>13</v>
      </c>
      <c r="L448" s="75">
        <v>34342168.859999999</v>
      </c>
      <c r="M448" s="76">
        <v>348.37949943088591</v>
      </c>
      <c r="N448" s="76">
        <v>293.23022780442699</v>
      </c>
      <c r="O448" s="76">
        <f t="shared" ref="O448:O511" si="35">D448/92000</f>
        <v>736.31028586956518</v>
      </c>
      <c r="P448" s="76">
        <v>0</v>
      </c>
      <c r="Q448" s="76">
        <v>0</v>
      </c>
    </row>
    <row r="449" spans="1:17" s="73" customFormat="1" ht="12.75" x14ac:dyDescent="0.2">
      <c r="A449" s="74" t="s">
        <v>599</v>
      </c>
      <c r="B449" s="77">
        <v>8788893</v>
      </c>
      <c r="C449" s="77">
        <v>7512129</v>
      </c>
      <c r="D449" s="77">
        <v>5624477</v>
      </c>
      <c r="E449" s="75">
        <v>17</v>
      </c>
      <c r="F449" s="75">
        <v>8291706</v>
      </c>
      <c r="G449" s="75">
        <v>16</v>
      </c>
      <c r="H449" s="75">
        <v>7506706</v>
      </c>
      <c r="I449" s="75">
        <v>16</v>
      </c>
      <c r="J449" s="75">
        <v>7506706</v>
      </c>
      <c r="K449" s="75">
        <v>9</v>
      </c>
      <c r="L449" s="75">
        <v>4773002</v>
      </c>
      <c r="M449" s="76">
        <v>16.47931855512655</v>
      </c>
      <c r="N449" s="76">
        <v>17.546558091806656</v>
      </c>
      <c r="O449" s="76">
        <f t="shared" si="35"/>
        <v>61.135619565217389</v>
      </c>
      <c r="P449" s="76">
        <v>0</v>
      </c>
      <c r="Q449" s="76">
        <v>0</v>
      </c>
    </row>
    <row r="450" spans="1:17" s="73" customFormat="1" ht="12.75" x14ac:dyDescent="0.2">
      <c r="A450" s="74" t="s">
        <v>600</v>
      </c>
      <c r="B450" s="77">
        <v>3403060</v>
      </c>
      <c r="C450" s="77">
        <v>3398350</v>
      </c>
      <c r="D450" s="77">
        <v>3352402</v>
      </c>
      <c r="E450" s="75">
        <v>6</v>
      </c>
      <c r="F450" s="75">
        <v>3398350</v>
      </c>
      <c r="G450" s="75">
        <v>6</v>
      </c>
      <c r="H450" s="75">
        <v>3398350</v>
      </c>
      <c r="I450" s="75">
        <v>6</v>
      </c>
      <c r="J450" s="75">
        <v>3398350</v>
      </c>
      <c r="K450" s="75">
        <v>4</v>
      </c>
      <c r="L450" s="75">
        <v>3297853</v>
      </c>
      <c r="M450" s="76">
        <v>5.8854469899432411</v>
      </c>
      <c r="N450" s="76">
        <v>24.336655060774362</v>
      </c>
      <c r="O450" s="76">
        <f t="shared" si="35"/>
        <v>36.439152173913044</v>
      </c>
      <c r="P450" s="76">
        <v>0</v>
      </c>
      <c r="Q450" s="76">
        <v>0</v>
      </c>
    </row>
    <row r="451" spans="1:17" s="73" customFormat="1" ht="12.75" x14ac:dyDescent="0.2">
      <c r="A451" s="74" t="s">
        <v>601</v>
      </c>
      <c r="B451" s="77">
        <v>1538694</v>
      </c>
      <c r="C451" s="77">
        <v>1237377.1200000001</v>
      </c>
      <c r="D451" s="77">
        <v>579988</v>
      </c>
      <c r="E451" s="75">
        <v>1</v>
      </c>
      <c r="F451" s="75">
        <v>1538694</v>
      </c>
      <c r="G451" s="75">
        <v>1</v>
      </c>
      <c r="H451" s="75">
        <v>1538694</v>
      </c>
      <c r="I451" s="75">
        <v>1</v>
      </c>
      <c r="J451" s="75">
        <v>1538694</v>
      </c>
      <c r="K451" s="75">
        <v>0</v>
      </c>
      <c r="L451" s="75">
        <v>0</v>
      </c>
      <c r="M451" s="76">
        <v>3.9224588440000034</v>
      </c>
      <c r="N451" s="76">
        <v>2.214974172000002</v>
      </c>
      <c r="O451" s="76">
        <f t="shared" si="35"/>
        <v>6.3042173913043476</v>
      </c>
      <c r="P451" s="76">
        <v>310502</v>
      </c>
      <c r="Q451" s="76">
        <v>215794</v>
      </c>
    </row>
    <row r="452" spans="1:17" s="73" customFormat="1" ht="12.75" x14ac:dyDescent="0.2">
      <c r="A452" s="74" t="s">
        <v>602</v>
      </c>
      <c r="B452" s="77">
        <v>2390313</v>
      </c>
      <c r="C452" s="77">
        <v>2345935</v>
      </c>
      <c r="D452" s="77">
        <v>2345935</v>
      </c>
      <c r="E452" s="75">
        <v>6</v>
      </c>
      <c r="F452" s="75">
        <v>2345935</v>
      </c>
      <c r="G452" s="75">
        <v>6</v>
      </c>
      <c r="H452" s="75">
        <v>2345935</v>
      </c>
      <c r="I452" s="75">
        <v>6</v>
      </c>
      <c r="J452" s="75">
        <v>2345935</v>
      </c>
      <c r="K452" s="75">
        <v>6</v>
      </c>
      <c r="L452" s="75">
        <v>2345935</v>
      </c>
      <c r="M452" s="76">
        <v>5.1466771630543384</v>
      </c>
      <c r="N452" s="76">
        <v>15.912644374761665</v>
      </c>
      <c r="O452" s="76">
        <f t="shared" si="35"/>
        <v>25.499293478260871</v>
      </c>
      <c r="P452" s="76">
        <v>0</v>
      </c>
      <c r="Q452" s="76">
        <v>0</v>
      </c>
    </row>
    <row r="453" spans="1:17" s="73" customFormat="1" ht="12.75" x14ac:dyDescent="0.2">
      <c r="A453" s="74" t="s">
        <v>603</v>
      </c>
      <c r="B453" s="77">
        <v>2010332</v>
      </c>
      <c r="C453" s="77">
        <v>638956</v>
      </c>
      <c r="D453" s="77">
        <v>621125</v>
      </c>
      <c r="E453" s="75">
        <v>10</v>
      </c>
      <c r="F453" s="75">
        <v>1091117</v>
      </c>
      <c r="G453" s="75">
        <v>7</v>
      </c>
      <c r="H453" s="75">
        <v>275807</v>
      </c>
      <c r="I453" s="75">
        <v>2</v>
      </c>
      <c r="J453" s="75">
        <v>6796</v>
      </c>
      <c r="K453" s="75">
        <v>2</v>
      </c>
      <c r="L453" s="75">
        <v>6796</v>
      </c>
      <c r="M453" s="76">
        <v>2.933324752843935</v>
      </c>
      <c r="N453" s="76">
        <v>3.1985636917798916</v>
      </c>
      <c r="O453" s="76">
        <f t="shared" si="35"/>
        <v>6.7513586956521738</v>
      </c>
      <c r="P453" s="76">
        <v>0</v>
      </c>
      <c r="Q453" s="76">
        <v>0</v>
      </c>
    </row>
    <row r="454" spans="1:17" s="73" customFormat="1" ht="12.75" x14ac:dyDescent="0.2">
      <c r="A454" s="74" t="s">
        <v>604</v>
      </c>
      <c r="B454" s="77">
        <v>11279390</v>
      </c>
      <c r="C454" s="77">
        <v>11279390</v>
      </c>
      <c r="D454" s="77">
        <v>7624905.79</v>
      </c>
      <c r="E454" s="75">
        <v>48</v>
      </c>
      <c r="F454" s="75">
        <v>11083390</v>
      </c>
      <c r="G454" s="75">
        <v>48</v>
      </c>
      <c r="H454" s="75">
        <v>11083390</v>
      </c>
      <c r="I454" s="75">
        <v>48</v>
      </c>
      <c r="J454" s="75">
        <v>11093390</v>
      </c>
      <c r="K454" s="75">
        <v>12</v>
      </c>
      <c r="L454" s="75">
        <v>3404542</v>
      </c>
      <c r="M454" s="76">
        <v>40.004087782660839</v>
      </c>
      <c r="N454" s="76">
        <v>36.079719919028143</v>
      </c>
      <c r="O454" s="76">
        <f t="shared" si="35"/>
        <v>82.879410760869561</v>
      </c>
      <c r="P454" s="76">
        <v>0</v>
      </c>
      <c r="Q454" s="76">
        <v>0</v>
      </c>
    </row>
    <row r="455" spans="1:17" s="73" customFormat="1" ht="12.75" x14ac:dyDescent="0.2">
      <c r="A455" s="74" t="s">
        <v>605</v>
      </c>
      <c r="B455" s="77">
        <v>1223819</v>
      </c>
      <c r="C455" s="77">
        <v>1223819</v>
      </c>
      <c r="D455" s="77">
        <v>1223819</v>
      </c>
      <c r="E455" s="75">
        <v>2</v>
      </c>
      <c r="F455" s="75">
        <v>1223819</v>
      </c>
      <c r="G455" s="75">
        <v>2</v>
      </c>
      <c r="H455" s="75">
        <v>1223819</v>
      </c>
      <c r="I455" s="75">
        <v>2</v>
      </c>
      <c r="J455" s="75">
        <v>1223819</v>
      </c>
      <c r="K455" s="75">
        <v>2</v>
      </c>
      <c r="L455" s="75">
        <v>1223819</v>
      </c>
      <c r="M455" s="76">
        <v>2.0876213990000001</v>
      </c>
      <c r="N455" s="76">
        <v>8.894595507</v>
      </c>
      <c r="O455" s="76">
        <f t="shared" si="35"/>
        <v>13.302380434782609</v>
      </c>
      <c r="P455" s="76">
        <v>0</v>
      </c>
      <c r="Q455" s="76">
        <v>0</v>
      </c>
    </row>
    <row r="456" spans="1:17" s="73" customFormat="1" ht="12.75" x14ac:dyDescent="0.2">
      <c r="A456" s="74" t="s">
        <v>606</v>
      </c>
      <c r="B456" s="77">
        <v>1223603</v>
      </c>
      <c r="C456" s="77">
        <v>1223603</v>
      </c>
      <c r="D456" s="77">
        <v>1223603</v>
      </c>
      <c r="E456" s="75">
        <v>1</v>
      </c>
      <c r="F456" s="75">
        <v>1223603</v>
      </c>
      <c r="G456" s="75">
        <v>1</v>
      </c>
      <c r="H456" s="75">
        <v>1223603</v>
      </c>
      <c r="I456" s="75">
        <v>1</v>
      </c>
      <c r="J456" s="75">
        <v>1223603</v>
      </c>
      <c r="K456" s="75">
        <v>1</v>
      </c>
      <c r="L456" s="75">
        <v>1223603</v>
      </c>
      <c r="M456" s="76">
        <v>2.1241748079999998</v>
      </c>
      <c r="N456" s="76">
        <v>8.9335255030000003</v>
      </c>
      <c r="O456" s="76">
        <f t="shared" si="35"/>
        <v>13.300032608695652</v>
      </c>
      <c r="P456" s="76">
        <v>0</v>
      </c>
      <c r="Q456" s="76">
        <v>0</v>
      </c>
    </row>
    <row r="457" spans="1:17" s="73" customFormat="1" ht="12.75" x14ac:dyDescent="0.2">
      <c r="A457" s="74" t="s">
        <v>607</v>
      </c>
      <c r="B457" s="77">
        <v>1884898</v>
      </c>
      <c r="C457" s="77">
        <v>1248479.8799999999</v>
      </c>
      <c r="D457" s="77">
        <v>484569.55</v>
      </c>
      <c r="E457" s="75">
        <v>5</v>
      </c>
      <c r="F457" s="75">
        <v>1448704.88</v>
      </c>
      <c r="G457" s="75">
        <v>4</v>
      </c>
      <c r="H457" s="75">
        <v>1248479.8799999999</v>
      </c>
      <c r="I457" s="75">
        <v>4</v>
      </c>
      <c r="J457" s="75">
        <v>1248479.8799999999</v>
      </c>
      <c r="K457" s="75">
        <v>3</v>
      </c>
      <c r="L457" s="75">
        <v>484569.55</v>
      </c>
      <c r="M457" s="76">
        <v>2.0842845019393321</v>
      </c>
      <c r="N457" s="76">
        <v>2.5745675682321933</v>
      </c>
      <c r="O457" s="76">
        <f t="shared" si="35"/>
        <v>5.2670603260869564</v>
      </c>
      <c r="P457" s="76">
        <v>0</v>
      </c>
      <c r="Q457" s="76">
        <v>0</v>
      </c>
    </row>
    <row r="458" spans="1:17" s="73" customFormat="1" ht="12.75" x14ac:dyDescent="0.2">
      <c r="A458" s="74" t="s">
        <v>608</v>
      </c>
      <c r="B458" s="77">
        <v>5956263</v>
      </c>
      <c r="C458" s="77">
        <v>5956263</v>
      </c>
      <c r="D458" s="77">
        <v>1294415</v>
      </c>
      <c r="E458" s="75">
        <v>20</v>
      </c>
      <c r="F458" s="75">
        <v>5956263</v>
      </c>
      <c r="G458" s="75">
        <v>20</v>
      </c>
      <c r="H458" s="75">
        <v>5956263</v>
      </c>
      <c r="I458" s="75">
        <v>2</v>
      </c>
      <c r="J458" s="75">
        <v>1103029</v>
      </c>
      <c r="K458" s="75">
        <v>2</v>
      </c>
      <c r="L458" s="75">
        <v>1103029</v>
      </c>
      <c r="M458" s="76">
        <v>7.2519937332900337</v>
      </c>
      <c r="N458" s="76">
        <v>5.573925368644483</v>
      </c>
      <c r="O458" s="76">
        <f t="shared" si="35"/>
        <v>14.069728260869566</v>
      </c>
      <c r="P458" s="76">
        <v>4824760</v>
      </c>
      <c r="Q458" s="76">
        <v>4963024</v>
      </c>
    </row>
    <row r="459" spans="1:17" s="73" customFormat="1" ht="12.75" x14ac:dyDescent="0.2">
      <c r="A459" s="74" t="s">
        <v>609</v>
      </c>
      <c r="B459" s="77">
        <v>1404227</v>
      </c>
      <c r="C459" s="77">
        <v>1404227</v>
      </c>
      <c r="D459" s="77">
        <v>1404227</v>
      </c>
      <c r="E459" s="75">
        <v>7</v>
      </c>
      <c r="F459" s="75">
        <v>1404227</v>
      </c>
      <c r="G459" s="75">
        <v>7</v>
      </c>
      <c r="H459" s="75">
        <v>1404227</v>
      </c>
      <c r="I459" s="75">
        <v>7</v>
      </c>
      <c r="J459" s="75">
        <v>1404227</v>
      </c>
      <c r="K459" s="75">
        <v>7</v>
      </c>
      <c r="L459" s="75">
        <v>1404227</v>
      </c>
      <c r="M459" s="76">
        <v>2.763449466</v>
      </c>
      <c r="N459" s="76">
        <v>9.9813739479999999</v>
      </c>
      <c r="O459" s="76">
        <f t="shared" si="35"/>
        <v>15.263336956521739</v>
      </c>
      <c r="P459" s="76">
        <v>0</v>
      </c>
      <c r="Q459" s="76">
        <v>0</v>
      </c>
    </row>
    <row r="460" spans="1:17" s="73" customFormat="1" ht="12.75" x14ac:dyDescent="0.2">
      <c r="A460" s="74" t="s">
        <v>610</v>
      </c>
      <c r="B460" s="77">
        <v>2460032</v>
      </c>
      <c r="C460" s="77">
        <v>2456487</v>
      </c>
      <c r="D460" s="77">
        <v>2450180</v>
      </c>
      <c r="E460" s="75">
        <v>6</v>
      </c>
      <c r="F460" s="75">
        <v>2456487</v>
      </c>
      <c r="G460" s="75">
        <v>6</v>
      </c>
      <c r="H460" s="75">
        <v>2456487</v>
      </c>
      <c r="I460" s="75">
        <v>6</v>
      </c>
      <c r="J460" s="75">
        <v>2456487</v>
      </c>
      <c r="K460" s="75">
        <v>4</v>
      </c>
      <c r="L460" s="75">
        <v>2002571</v>
      </c>
      <c r="M460" s="76">
        <v>4.8132629988641806</v>
      </c>
      <c r="N460" s="76">
        <v>17.436173151425709</v>
      </c>
      <c r="O460" s="76">
        <f t="shared" si="35"/>
        <v>26.632391304347827</v>
      </c>
      <c r="P460" s="76">
        <v>0</v>
      </c>
      <c r="Q460" s="76">
        <v>0</v>
      </c>
    </row>
    <row r="461" spans="1:17" s="73" customFormat="1" ht="12.75" x14ac:dyDescent="0.2">
      <c r="A461" s="74" t="s">
        <v>611</v>
      </c>
      <c r="B461" s="77">
        <v>1176567</v>
      </c>
      <c r="C461" s="77">
        <v>1176567</v>
      </c>
      <c r="D461" s="77">
        <v>1176567</v>
      </c>
      <c r="E461" s="75">
        <v>2</v>
      </c>
      <c r="F461" s="75">
        <v>1176567</v>
      </c>
      <c r="G461" s="75">
        <v>2</v>
      </c>
      <c r="H461" s="75">
        <v>1176567</v>
      </c>
      <c r="I461" s="75">
        <v>2</v>
      </c>
      <c r="J461" s="75">
        <v>1176567</v>
      </c>
      <c r="K461" s="75">
        <v>2</v>
      </c>
      <c r="L461" s="75">
        <v>1176567</v>
      </c>
      <c r="M461" s="76">
        <v>2.0425203120000002</v>
      </c>
      <c r="N461" s="76">
        <v>8.590115667000001</v>
      </c>
      <c r="O461" s="76">
        <f t="shared" si="35"/>
        <v>12.788771739130436</v>
      </c>
      <c r="P461" s="76">
        <v>0</v>
      </c>
      <c r="Q461" s="76">
        <v>0</v>
      </c>
    </row>
    <row r="462" spans="1:17" s="73" customFormat="1" ht="12.75" x14ac:dyDescent="0.2">
      <c r="A462" s="74" t="s">
        <v>612</v>
      </c>
      <c r="B462" s="77">
        <v>1158840</v>
      </c>
      <c r="C462" s="77">
        <v>954058</v>
      </c>
      <c r="D462" s="77">
        <v>901928</v>
      </c>
      <c r="E462" s="75">
        <v>44</v>
      </c>
      <c r="F462" s="75">
        <v>963334</v>
      </c>
      <c r="G462" s="75">
        <v>44</v>
      </c>
      <c r="H462" s="75">
        <v>954058</v>
      </c>
      <c r="I462" s="75">
        <v>42</v>
      </c>
      <c r="J462" s="75">
        <v>933820</v>
      </c>
      <c r="K462" s="75">
        <v>35</v>
      </c>
      <c r="L462" s="75">
        <v>901928</v>
      </c>
      <c r="M462" s="76">
        <v>2.8898705837644547</v>
      </c>
      <c r="N462" s="76">
        <v>5.592496823971282</v>
      </c>
      <c r="O462" s="76">
        <f t="shared" si="35"/>
        <v>9.8035652173913039</v>
      </c>
      <c r="P462" s="76">
        <v>0</v>
      </c>
      <c r="Q462" s="76">
        <v>0</v>
      </c>
    </row>
    <row r="463" spans="1:17" s="73" customFormat="1" ht="12.75" x14ac:dyDescent="0.2">
      <c r="A463" s="74" t="s">
        <v>613</v>
      </c>
      <c r="B463" s="77">
        <v>7372825</v>
      </c>
      <c r="C463" s="77">
        <v>7372825</v>
      </c>
      <c r="D463" s="77">
        <v>6912177</v>
      </c>
      <c r="E463" s="75">
        <v>53</v>
      </c>
      <c r="F463" s="75">
        <v>6989808</v>
      </c>
      <c r="G463" s="75">
        <v>53</v>
      </c>
      <c r="H463" s="75">
        <v>6989808</v>
      </c>
      <c r="I463" s="75">
        <v>53</v>
      </c>
      <c r="J463" s="75">
        <v>6989808</v>
      </c>
      <c r="K463" s="75">
        <v>51</v>
      </c>
      <c r="L463" s="75">
        <v>3921879</v>
      </c>
      <c r="M463" s="76">
        <v>32.397718134154267</v>
      </c>
      <c r="N463" s="76">
        <v>35.975535781329256</v>
      </c>
      <c r="O463" s="76">
        <f t="shared" si="35"/>
        <v>75.132358695652172</v>
      </c>
      <c r="P463" s="76">
        <v>1055438</v>
      </c>
      <c r="Q463" s="76">
        <v>1055438</v>
      </c>
    </row>
    <row r="464" spans="1:17" s="73" customFormat="1" ht="12.75" x14ac:dyDescent="0.2">
      <c r="A464" s="74" t="s">
        <v>614</v>
      </c>
      <c r="B464" s="77">
        <v>1255528</v>
      </c>
      <c r="C464" s="77">
        <v>1255528</v>
      </c>
      <c r="D464" s="77">
        <v>1255528</v>
      </c>
      <c r="E464" s="75">
        <v>12</v>
      </c>
      <c r="F464" s="75">
        <v>1255528</v>
      </c>
      <c r="G464" s="75">
        <v>12</v>
      </c>
      <c r="H464" s="75">
        <v>1255528</v>
      </c>
      <c r="I464" s="75">
        <v>12</v>
      </c>
      <c r="J464" s="75">
        <v>1255528</v>
      </c>
      <c r="K464" s="75">
        <v>12</v>
      </c>
      <c r="L464" s="75">
        <v>1255528</v>
      </c>
      <c r="M464" s="76">
        <v>3.2896185382999996</v>
      </c>
      <c r="N464" s="76">
        <v>8.3441501617</v>
      </c>
      <c r="O464" s="76">
        <f t="shared" si="35"/>
        <v>13.647043478260869</v>
      </c>
      <c r="P464" s="76">
        <v>0</v>
      </c>
      <c r="Q464" s="76">
        <v>0</v>
      </c>
    </row>
    <row r="465" spans="1:17" s="73" customFormat="1" ht="12.75" x14ac:dyDescent="0.2">
      <c r="A465" s="74" t="s">
        <v>615</v>
      </c>
      <c r="B465" s="77">
        <v>2609162</v>
      </c>
      <c r="C465" s="77">
        <v>2559525</v>
      </c>
      <c r="D465" s="77">
        <v>2549025</v>
      </c>
      <c r="E465" s="75">
        <v>6</v>
      </c>
      <c r="F465" s="75">
        <v>2189611</v>
      </c>
      <c r="G465" s="75">
        <v>6</v>
      </c>
      <c r="H465" s="75">
        <v>2189611</v>
      </c>
      <c r="I465" s="75">
        <v>6</v>
      </c>
      <c r="J465" s="75">
        <v>2189611</v>
      </c>
      <c r="K465" s="75">
        <v>5</v>
      </c>
      <c r="L465" s="75">
        <v>1923646</v>
      </c>
      <c r="M465" s="76">
        <v>8.8199254440156096</v>
      </c>
      <c r="N465" s="76">
        <v>15.045150561296468</v>
      </c>
      <c r="O465" s="76">
        <f t="shared" si="35"/>
        <v>27.70679347826087</v>
      </c>
      <c r="P465" s="76">
        <v>0</v>
      </c>
      <c r="Q465" s="76">
        <v>0</v>
      </c>
    </row>
    <row r="466" spans="1:17" s="73" customFormat="1" ht="12.75" x14ac:dyDescent="0.2">
      <c r="A466" s="74" t="s">
        <v>616</v>
      </c>
      <c r="B466" s="77">
        <v>7253443</v>
      </c>
      <c r="C466" s="77">
        <v>7253443</v>
      </c>
      <c r="D466" s="77">
        <v>3722188.09</v>
      </c>
      <c r="E466" s="75">
        <v>9</v>
      </c>
      <c r="F466" s="75">
        <v>6441069</v>
      </c>
      <c r="G466" s="75">
        <v>7</v>
      </c>
      <c r="H466" s="75">
        <v>6206069</v>
      </c>
      <c r="I466" s="75">
        <v>7</v>
      </c>
      <c r="J466" s="75">
        <v>6206069</v>
      </c>
      <c r="K466" s="75">
        <v>2</v>
      </c>
      <c r="L466" s="75">
        <v>1266000</v>
      </c>
      <c r="M466" s="76">
        <v>18.439233636248769</v>
      </c>
      <c r="N466" s="76">
        <v>18.557331709368405</v>
      </c>
      <c r="O466" s="76">
        <f t="shared" si="35"/>
        <v>40.458566195652175</v>
      </c>
      <c r="P466" s="76">
        <v>0</v>
      </c>
      <c r="Q466" s="76">
        <v>0</v>
      </c>
    </row>
    <row r="467" spans="1:17" s="73" customFormat="1" ht="12.75" x14ac:dyDescent="0.2">
      <c r="A467" s="74" t="s">
        <v>617</v>
      </c>
      <c r="B467" s="77">
        <v>48333398</v>
      </c>
      <c r="C467" s="77">
        <v>48333398</v>
      </c>
      <c r="D467" s="77">
        <v>47654855</v>
      </c>
      <c r="E467" s="75">
        <v>13</v>
      </c>
      <c r="F467" s="75">
        <v>48333398</v>
      </c>
      <c r="G467" s="75">
        <v>13</v>
      </c>
      <c r="H467" s="75">
        <v>48333398</v>
      </c>
      <c r="I467" s="75">
        <v>13</v>
      </c>
      <c r="J467" s="75">
        <v>48333398</v>
      </c>
      <c r="K467" s="75">
        <v>5</v>
      </c>
      <c r="L467" s="75">
        <v>15299737</v>
      </c>
      <c r="M467" s="76">
        <v>231.2704418082815</v>
      </c>
      <c r="N467" s="76">
        <v>209.68338375021318</v>
      </c>
      <c r="O467" s="76">
        <f t="shared" si="35"/>
        <v>517.98755434782606</v>
      </c>
      <c r="P467" s="76">
        <v>0</v>
      </c>
      <c r="Q467" s="76">
        <v>0</v>
      </c>
    </row>
    <row r="468" spans="1:17" s="73" customFormat="1" ht="12.75" x14ac:dyDescent="0.2">
      <c r="A468" s="74" t="s">
        <v>618</v>
      </c>
      <c r="B468" s="77">
        <v>6979334</v>
      </c>
      <c r="C468" s="77">
        <v>6923460</v>
      </c>
      <c r="D468" s="77">
        <v>2261635</v>
      </c>
      <c r="E468" s="75">
        <v>19</v>
      </c>
      <c r="F468" s="75">
        <v>6011334</v>
      </c>
      <c r="G468" s="75">
        <v>17</v>
      </c>
      <c r="H468" s="75">
        <v>5855460</v>
      </c>
      <c r="I468" s="75">
        <v>17</v>
      </c>
      <c r="J468" s="75">
        <v>5855460</v>
      </c>
      <c r="K468" s="75">
        <v>6</v>
      </c>
      <c r="L468" s="75">
        <v>310200</v>
      </c>
      <c r="M468" s="76">
        <v>6.5738740240246623</v>
      </c>
      <c r="N468" s="76">
        <v>14.11165753482916</v>
      </c>
      <c r="O468" s="76">
        <f t="shared" si="35"/>
        <v>24.582989130434783</v>
      </c>
      <c r="P468" s="76">
        <v>3750000</v>
      </c>
      <c r="Q468" s="76">
        <v>3639254</v>
      </c>
    </row>
    <row r="469" spans="1:17" s="73" customFormat="1" ht="12.75" x14ac:dyDescent="0.2">
      <c r="A469" s="74" t="s">
        <v>619</v>
      </c>
      <c r="B469" s="77">
        <v>1231479</v>
      </c>
      <c r="C469" s="77">
        <v>1231479</v>
      </c>
      <c r="D469" s="77">
        <v>1190097.8</v>
      </c>
      <c r="E469" s="75">
        <v>4</v>
      </c>
      <c r="F469" s="75">
        <v>1231479</v>
      </c>
      <c r="G469" s="75">
        <v>4</v>
      </c>
      <c r="H469" s="75">
        <v>1231479</v>
      </c>
      <c r="I469" s="75">
        <v>4</v>
      </c>
      <c r="J469" s="75">
        <v>1231479</v>
      </c>
      <c r="K469" s="75">
        <v>2</v>
      </c>
      <c r="L469" s="75">
        <v>229857.08</v>
      </c>
      <c r="M469" s="76">
        <v>6.5738026452932656</v>
      </c>
      <c r="N469" s="76">
        <v>5.1587294315911842</v>
      </c>
      <c r="O469" s="76">
        <f t="shared" si="35"/>
        <v>12.935845652173914</v>
      </c>
      <c r="P469" s="76">
        <v>0</v>
      </c>
      <c r="Q469" s="76">
        <v>0</v>
      </c>
    </row>
    <row r="470" spans="1:17" s="73" customFormat="1" ht="12.75" x14ac:dyDescent="0.2">
      <c r="A470" s="74" t="s">
        <v>620</v>
      </c>
      <c r="B470" s="77">
        <v>1089586</v>
      </c>
      <c r="C470" s="77">
        <v>1075996</v>
      </c>
      <c r="D470" s="77">
        <v>1075996</v>
      </c>
      <c r="E470" s="75">
        <v>12</v>
      </c>
      <c r="F470" s="75">
        <v>1089586</v>
      </c>
      <c r="G470" s="75">
        <v>11</v>
      </c>
      <c r="H470" s="75">
        <v>1075996</v>
      </c>
      <c r="I470" s="75">
        <v>11</v>
      </c>
      <c r="J470" s="75">
        <v>1075996</v>
      </c>
      <c r="K470" s="75">
        <v>11</v>
      </c>
      <c r="L470" s="75">
        <v>1075996</v>
      </c>
      <c r="M470" s="76">
        <v>3.9868209182355567</v>
      </c>
      <c r="N470" s="76">
        <v>6.1929168376590438</v>
      </c>
      <c r="O470" s="76">
        <f t="shared" si="35"/>
        <v>11.695608695652174</v>
      </c>
      <c r="P470" s="76">
        <v>0</v>
      </c>
      <c r="Q470" s="76">
        <v>0</v>
      </c>
    </row>
    <row r="471" spans="1:17" s="73" customFormat="1" ht="12.75" x14ac:dyDescent="0.2">
      <c r="A471" s="74" t="s">
        <v>621</v>
      </c>
      <c r="B471" s="77">
        <v>21184115</v>
      </c>
      <c r="C471" s="77">
        <v>21184115</v>
      </c>
      <c r="D471" s="77">
        <v>6668139</v>
      </c>
      <c r="E471" s="75">
        <v>47</v>
      </c>
      <c r="F471" s="75">
        <v>9722170</v>
      </c>
      <c r="G471" s="75">
        <v>31</v>
      </c>
      <c r="H471" s="75">
        <v>7592170</v>
      </c>
      <c r="I471" s="75">
        <v>24</v>
      </c>
      <c r="J471" s="75">
        <v>7044448</v>
      </c>
      <c r="K471" s="75">
        <v>23</v>
      </c>
      <c r="L471" s="75">
        <v>6668139</v>
      </c>
      <c r="M471" s="76">
        <v>32.217397876418353</v>
      </c>
      <c r="N471" s="76">
        <v>33.635226381538409</v>
      </c>
      <c r="O471" s="76">
        <f t="shared" si="35"/>
        <v>72.479771739130442</v>
      </c>
      <c r="P471" s="76">
        <v>250000</v>
      </c>
      <c r="Q471" s="76">
        <v>0</v>
      </c>
    </row>
    <row r="472" spans="1:17" s="73" customFormat="1" ht="12.75" x14ac:dyDescent="0.2">
      <c r="A472" s="74" t="s">
        <v>622</v>
      </c>
      <c r="B472" s="77">
        <v>4203803</v>
      </c>
      <c r="C472" s="77">
        <v>4203803</v>
      </c>
      <c r="D472" s="77">
        <v>1477374</v>
      </c>
      <c r="E472" s="75">
        <v>2</v>
      </c>
      <c r="F472" s="75">
        <v>4203803</v>
      </c>
      <c r="G472" s="75">
        <v>2</v>
      </c>
      <c r="H472" s="75">
        <v>4203803</v>
      </c>
      <c r="I472" s="75">
        <v>2</v>
      </c>
      <c r="J472" s="75">
        <v>4203803</v>
      </c>
      <c r="K472" s="75">
        <v>1</v>
      </c>
      <c r="L472" s="75">
        <v>1477374</v>
      </c>
      <c r="M472" s="76">
        <v>2.5647212639999992</v>
      </c>
      <c r="N472" s="76">
        <v>10.786307573999995</v>
      </c>
      <c r="O472" s="76">
        <f t="shared" si="35"/>
        <v>16.058413043478261</v>
      </c>
      <c r="P472" s="76">
        <v>0</v>
      </c>
      <c r="Q472" s="76">
        <v>0</v>
      </c>
    </row>
    <row r="473" spans="1:17" s="73" customFormat="1" ht="12.75" x14ac:dyDescent="0.2">
      <c r="A473" s="74" t="s">
        <v>623</v>
      </c>
      <c r="B473" s="77">
        <v>3857536</v>
      </c>
      <c r="C473" s="77">
        <v>3257536</v>
      </c>
      <c r="D473" s="77">
        <v>3257536</v>
      </c>
      <c r="E473" s="75">
        <v>2</v>
      </c>
      <c r="F473" s="75">
        <v>3257536</v>
      </c>
      <c r="G473" s="75">
        <v>2</v>
      </c>
      <c r="H473" s="75">
        <v>3257536</v>
      </c>
      <c r="I473" s="75">
        <v>2</v>
      </c>
      <c r="J473" s="75">
        <v>3257536</v>
      </c>
      <c r="K473" s="75">
        <v>2</v>
      </c>
      <c r="L473" s="75">
        <v>3257536</v>
      </c>
      <c r="M473" s="76">
        <v>5.7105208063999999</v>
      </c>
      <c r="N473" s="76">
        <v>23.742341312000004</v>
      </c>
      <c r="O473" s="76">
        <f t="shared" si="35"/>
        <v>35.408000000000001</v>
      </c>
      <c r="P473" s="76">
        <v>0</v>
      </c>
      <c r="Q473" s="76">
        <v>0</v>
      </c>
    </row>
    <row r="474" spans="1:17" s="73" customFormat="1" ht="12.75" x14ac:dyDescent="0.2">
      <c r="A474" s="74" t="s">
        <v>624</v>
      </c>
      <c r="B474" s="77">
        <v>2496653</v>
      </c>
      <c r="C474" s="77">
        <v>0</v>
      </c>
      <c r="D474" s="77">
        <v>0</v>
      </c>
      <c r="E474" s="75">
        <v>0</v>
      </c>
      <c r="F474" s="75">
        <v>0</v>
      </c>
      <c r="G474" s="75">
        <v>0</v>
      </c>
      <c r="H474" s="75">
        <v>0</v>
      </c>
      <c r="I474" s="75">
        <v>0</v>
      </c>
      <c r="J474" s="75">
        <v>0</v>
      </c>
      <c r="K474" s="75">
        <v>0</v>
      </c>
      <c r="L474" s="75">
        <v>0</v>
      </c>
      <c r="M474" s="76">
        <v>0</v>
      </c>
      <c r="N474" s="76">
        <v>0</v>
      </c>
      <c r="O474" s="76">
        <f t="shared" si="35"/>
        <v>0</v>
      </c>
      <c r="P474" s="76">
        <v>0</v>
      </c>
      <c r="Q474" s="76">
        <v>0</v>
      </c>
    </row>
    <row r="475" spans="1:17" s="73" customFormat="1" ht="12.75" x14ac:dyDescent="0.2">
      <c r="A475" s="74" t="s">
        <v>625</v>
      </c>
      <c r="B475" s="77">
        <v>192800189</v>
      </c>
      <c r="C475" s="77">
        <v>191365905</v>
      </c>
      <c r="D475" s="77">
        <v>177996740</v>
      </c>
      <c r="E475" s="75">
        <v>22</v>
      </c>
      <c r="F475" s="75">
        <v>123710865</v>
      </c>
      <c r="G475" s="75">
        <v>21</v>
      </c>
      <c r="H475" s="75">
        <v>122288592</v>
      </c>
      <c r="I475" s="75">
        <v>21</v>
      </c>
      <c r="J475" s="75">
        <v>122288592</v>
      </c>
      <c r="K475" s="75">
        <v>20</v>
      </c>
      <c r="L475" s="75">
        <v>122197569</v>
      </c>
      <c r="M475" s="76">
        <v>812.25068464943251</v>
      </c>
      <c r="N475" s="76">
        <v>756.506761945726</v>
      </c>
      <c r="O475" s="76">
        <f t="shared" si="35"/>
        <v>1934.7471739130435</v>
      </c>
      <c r="P475" s="76">
        <v>0</v>
      </c>
      <c r="Q475" s="76">
        <v>0</v>
      </c>
    </row>
    <row r="476" spans="1:17" s="73" customFormat="1" ht="12.75" x14ac:dyDescent="0.2">
      <c r="A476" s="74" t="s">
        <v>626</v>
      </c>
      <c r="B476" s="77">
        <v>3693756</v>
      </c>
      <c r="C476" s="77">
        <v>3693756</v>
      </c>
      <c r="D476" s="77">
        <v>2149665</v>
      </c>
      <c r="E476" s="75">
        <v>6</v>
      </c>
      <c r="F476" s="75">
        <v>3693756</v>
      </c>
      <c r="G476" s="75">
        <v>6</v>
      </c>
      <c r="H476" s="75">
        <v>3693756</v>
      </c>
      <c r="I476" s="75">
        <v>6</v>
      </c>
      <c r="J476" s="75">
        <v>3693756</v>
      </c>
      <c r="K476" s="75">
        <v>5</v>
      </c>
      <c r="L476" s="75">
        <v>14586</v>
      </c>
      <c r="M476" s="76">
        <v>14.469008306814176</v>
      </c>
      <c r="N476" s="76">
        <v>8.2448201369662879</v>
      </c>
      <c r="O476" s="76">
        <f t="shared" si="35"/>
        <v>23.365923913043478</v>
      </c>
      <c r="P476" s="76">
        <v>0</v>
      </c>
      <c r="Q476" s="76">
        <v>0</v>
      </c>
    </row>
    <row r="477" spans="1:17" s="73" customFormat="1" ht="12.75" x14ac:dyDescent="0.2">
      <c r="A477" s="74" t="s">
        <v>627</v>
      </c>
      <c r="B477" s="77">
        <v>2597881</v>
      </c>
      <c r="C477" s="77">
        <v>2388014</v>
      </c>
      <c r="D477" s="77">
        <v>0</v>
      </c>
      <c r="E477" s="75">
        <v>1</v>
      </c>
      <c r="F477" s="75">
        <v>2388014</v>
      </c>
      <c r="G477" s="75">
        <v>1</v>
      </c>
      <c r="H477" s="75">
        <v>2388014</v>
      </c>
      <c r="I477" s="75">
        <v>1</v>
      </c>
      <c r="J477" s="75">
        <v>2388014</v>
      </c>
      <c r="K477" s="75">
        <v>0</v>
      </c>
      <c r="L477" s="75">
        <v>0</v>
      </c>
      <c r="M477" s="76">
        <v>0</v>
      </c>
      <c r="N477" s="76">
        <v>0</v>
      </c>
      <c r="O477" s="76">
        <f t="shared" si="35"/>
        <v>0</v>
      </c>
      <c r="P477" s="76">
        <v>0</v>
      </c>
      <c r="Q477" s="76">
        <v>0</v>
      </c>
    </row>
    <row r="478" spans="1:17" s="73" customFormat="1" ht="12.75" x14ac:dyDescent="0.2">
      <c r="A478" s="74" t="s">
        <v>628</v>
      </c>
      <c r="B478" s="77">
        <v>3200493</v>
      </c>
      <c r="C478" s="77">
        <v>2286690</v>
      </c>
      <c r="D478" s="77">
        <v>2273928</v>
      </c>
      <c r="E478" s="75">
        <v>6</v>
      </c>
      <c r="F478" s="75">
        <v>3200493</v>
      </c>
      <c r="G478" s="75">
        <v>5</v>
      </c>
      <c r="H478" s="75">
        <v>2286690</v>
      </c>
      <c r="I478" s="75">
        <v>5</v>
      </c>
      <c r="J478" s="75">
        <v>2286690</v>
      </c>
      <c r="K478" s="75">
        <v>1</v>
      </c>
      <c r="L478" s="75">
        <v>500000</v>
      </c>
      <c r="M478" s="76">
        <v>15.426866485250001</v>
      </c>
      <c r="N478" s="76">
        <v>8.8775887597500009</v>
      </c>
      <c r="O478" s="76">
        <f t="shared" si="35"/>
        <v>24.716608695652173</v>
      </c>
      <c r="P478" s="76">
        <v>0</v>
      </c>
      <c r="Q478" s="76">
        <v>0</v>
      </c>
    </row>
    <row r="479" spans="1:17" s="73" customFormat="1" ht="12.75" x14ac:dyDescent="0.2">
      <c r="A479" s="74" t="s">
        <v>1149</v>
      </c>
      <c r="B479" s="77">
        <v>20316134</v>
      </c>
      <c r="C479" s="77">
        <v>20316134</v>
      </c>
      <c r="D479" s="77">
        <v>10094671</v>
      </c>
      <c r="E479" s="75">
        <v>4</v>
      </c>
      <c r="F479" s="75">
        <v>11000000</v>
      </c>
      <c r="G479" s="75">
        <v>7</v>
      </c>
      <c r="H479" s="75">
        <v>11000000</v>
      </c>
      <c r="I479" s="75">
        <v>7</v>
      </c>
      <c r="J479" s="75">
        <v>11000000</v>
      </c>
      <c r="K479" s="75">
        <v>7</v>
      </c>
      <c r="L479" s="75">
        <v>8555298</v>
      </c>
      <c r="M479" s="76">
        <v>41.662255217904459</v>
      </c>
      <c r="N479" s="76">
        <v>55.943971009350236</v>
      </c>
      <c r="O479" s="76">
        <f t="shared" si="35"/>
        <v>109.72468478260869</v>
      </c>
      <c r="P479" s="76">
        <v>0</v>
      </c>
      <c r="Q479" s="76">
        <v>0</v>
      </c>
    </row>
    <row r="480" spans="1:17" s="73" customFormat="1" ht="12.75" x14ac:dyDescent="0.2">
      <c r="A480" s="74" t="s">
        <v>1150</v>
      </c>
      <c r="B480" s="77">
        <v>4095327</v>
      </c>
      <c r="C480" s="77">
        <v>4095327</v>
      </c>
      <c r="D480" s="77">
        <v>3875534</v>
      </c>
      <c r="E480" s="75">
        <v>6</v>
      </c>
      <c r="F480" s="75">
        <v>4095327</v>
      </c>
      <c r="G480" s="75">
        <v>6</v>
      </c>
      <c r="H480" s="75">
        <v>4095327</v>
      </c>
      <c r="I480" s="75">
        <v>6</v>
      </c>
      <c r="J480" s="75">
        <v>4095327</v>
      </c>
      <c r="K480" s="75">
        <v>3</v>
      </c>
      <c r="L480" s="75">
        <v>1860417</v>
      </c>
      <c r="M480" s="76">
        <v>7.6386238701830775</v>
      </c>
      <c r="N480" s="76">
        <v>26.929351299476693</v>
      </c>
      <c r="O480" s="76">
        <f t="shared" si="35"/>
        <v>42.12536956521739</v>
      </c>
      <c r="P480" s="76">
        <v>0</v>
      </c>
      <c r="Q480" s="76">
        <v>0</v>
      </c>
    </row>
    <row r="481" spans="1:17" s="73" customFormat="1" ht="12.75" x14ac:dyDescent="0.2">
      <c r="A481" s="74" t="s">
        <v>629</v>
      </c>
      <c r="B481" s="77">
        <v>4736998</v>
      </c>
      <c r="C481" s="77">
        <v>3751100</v>
      </c>
      <c r="D481" s="77">
        <v>2418549</v>
      </c>
      <c r="E481" s="75">
        <v>10</v>
      </c>
      <c r="F481" s="75">
        <v>3235680</v>
      </c>
      <c r="G481" s="75">
        <v>10</v>
      </c>
      <c r="H481" s="75">
        <v>3235680</v>
      </c>
      <c r="I481" s="75">
        <v>7</v>
      </c>
      <c r="J481" s="75">
        <v>2417228</v>
      </c>
      <c r="K481" s="75">
        <v>5</v>
      </c>
      <c r="L481" s="75">
        <v>1657734</v>
      </c>
      <c r="M481" s="76">
        <v>7.3424220224540768</v>
      </c>
      <c r="N481" s="76">
        <v>6.9073723216995973</v>
      </c>
      <c r="O481" s="76">
        <f t="shared" si="35"/>
        <v>26.288576086956521</v>
      </c>
      <c r="P481" s="76">
        <v>0</v>
      </c>
      <c r="Q481" s="76">
        <v>0</v>
      </c>
    </row>
    <row r="482" spans="1:17" s="73" customFormat="1" ht="12.75" x14ac:dyDescent="0.2">
      <c r="A482" s="74" t="s">
        <v>630</v>
      </c>
      <c r="B482" s="77">
        <v>4593099</v>
      </c>
      <c r="C482" s="77">
        <v>3932189</v>
      </c>
      <c r="D482" s="77">
        <v>2661215</v>
      </c>
      <c r="E482" s="75">
        <v>13</v>
      </c>
      <c r="F482" s="75">
        <v>3932189</v>
      </c>
      <c r="G482" s="75">
        <v>13</v>
      </c>
      <c r="H482" s="75">
        <v>3932189</v>
      </c>
      <c r="I482" s="75">
        <v>13</v>
      </c>
      <c r="J482" s="75">
        <v>3932189</v>
      </c>
      <c r="K482" s="75">
        <v>11</v>
      </c>
      <c r="L482" s="75">
        <v>2322101</v>
      </c>
      <c r="M482" s="76">
        <v>7.4210734219361214</v>
      </c>
      <c r="N482" s="76">
        <v>16.974226668866667</v>
      </c>
      <c r="O482" s="76">
        <f t="shared" si="35"/>
        <v>28.92625</v>
      </c>
      <c r="P482" s="76">
        <v>0</v>
      </c>
      <c r="Q482" s="76">
        <v>0</v>
      </c>
    </row>
    <row r="483" spans="1:17" s="73" customFormat="1" ht="12.75" x14ac:dyDescent="0.2">
      <c r="A483" s="74" t="s">
        <v>1151</v>
      </c>
      <c r="B483" s="77">
        <v>3693620</v>
      </c>
      <c r="C483" s="77">
        <v>3693620</v>
      </c>
      <c r="D483" s="77">
        <v>3693620</v>
      </c>
      <c r="E483" s="75">
        <v>1</v>
      </c>
      <c r="F483" s="75">
        <v>3693620</v>
      </c>
      <c r="G483" s="75">
        <v>1</v>
      </c>
      <c r="H483" s="75">
        <v>3693620</v>
      </c>
      <c r="I483" s="75">
        <v>1</v>
      </c>
      <c r="J483" s="75">
        <v>3693620</v>
      </c>
      <c r="K483" s="75">
        <v>0</v>
      </c>
      <c r="L483" s="75">
        <v>0</v>
      </c>
      <c r="M483" s="76">
        <v>24.979952060000002</v>
      </c>
      <c r="N483" s="76">
        <v>14.10593478</v>
      </c>
      <c r="O483" s="76">
        <f t="shared" si="35"/>
        <v>40.148043478260867</v>
      </c>
      <c r="P483" s="76">
        <v>0</v>
      </c>
      <c r="Q483" s="76">
        <v>0</v>
      </c>
    </row>
    <row r="484" spans="1:17" s="73" customFormat="1" ht="12.75" x14ac:dyDescent="0.2">
      <c r="A484" s="74" t="s">
        <v>631</v>
      </c>
      <c r="B484" s="77">
        <v>2535135</v>
      </c>
      <c r="C484" s="77">
        <v>2368468</v>
      </c>
      <c r="D484" s="77">
        <v>2049357</v>
      </c>
      <c r="E484" s="75">
        <v>6</v>
      </c>
      <c r="F484" s="75">
        <v>336230</v>
      </c>
      <c r="G484" s="75">
        <v>6</v>
      </c>
      <c r="H484" s="75">
        <v>336230</v>
      </c>
      <c r="I484" s="75">
        <v>6</v>
      </c>
      <c r="J484" s="75">
        <v>336230</v>
      </c>
      <c r="K484" s="75">
        <v>6</v>
      </c>
      <c r="L484" s="75">
        <v>336230</v>
      </c>
      <c r="M484" s="76">
        <v>7.0421718481676523</v>
      </c>
      <c r="N484" s="76">
        <v>6.562305673230501</v>
      </c>
      <c r="O484" s="76">
        <f t="shared" si="35"/>
        <v>22.27561956521739</v>
      </c>
      <c r="P484" s="76">
        <v>0</v>
      </c>
      <c r="Q484" s="76">
        <v>0</v>
      </c>
    </row>
    <row r="485" spans="1:17" s="73" customFormat="1" ht="12.75" x14ac:dyDescent="0.2">
      <c r="A485" s="74" t="s">
        <v>632</v>
      </c>
      <c r="B485" s="77">
        <v>4325000</v>
      </c>
      <c r="C485" s="77">
        <v>3588849</v>
      </c>
      <c r="D485" s="77">
        <v>3588849</v>
      </c>
      <c r="E485" s="75">
        <v>4</v>
      </c>
      <c r="F485" s="75">
        <v>1873098</v>
      </c>
      <c r="G485" s="75">
        <v>4</v>
      </c>
      <c r="H485" s="75">
        <v>1873098</v>
      </c>
      <c r="I485" s="75">
        <v>4</v>
      </c>
      <c r="J485" s="75">
        <v>1873098</v>
      </c>
      <c r="K485" s="75">
        <v>4</v>
      </c>
      <c r="L485" s="75">
        <v>1873098</v>
      </c>
      <c r="M485" s="76">
        <v>15.632885525500393</v>
      </c>
      <c r="N485" s="76">
        <v>18.207230004688686</v>
      </c>
      <c r="O485" s="76">
        <f t="shared" si="35"/>
        <v>39.009228260869563</v>
      </c>
      <c r="P485" s="76">
        <v>0</v>
      </c>
      <c r="Q485" s="76">
        <v>0</v>
      </c>
    </row>
    <row r="486" spans="1:17" s="73" customFormat="1" ht="12.75" x14ac:dyDescent="0.2">
      <c r="A486" s="74" t="s">
        <v>633</v>
      </c>
      <c r="B486" s="77">
        <v>7502464</v>
      </c>
      <c r="C486" s="77">
        <v>7461915.5</v>
      </c>
      <c r="D486" s="77">
        <v>2232638.77</v>
      </c>
      <c r="E486" s="75">
        <v>3</v>
      </c>
      <c r="F486" s="75">
        <v>7461915.5</v>
      </c>
      <c r="G486" s="75">
        <v>3</v>
      </c>
      <c r="H486" s="75">
        <v>7461915.5</v>
      </c>
      <c r="I486" s="75">
        <v>3</v>
      </c>
      <c r="J486" s="75">
        <v>7461915.5</v>
      </c>
      <c r="K486" s="75">
        <v>2</v>
      </c>
      <c r="L486" s="75">
        <v>25787.26</v>
      </c>
      <c r="M486" s="76">
        <v>10.653736235151312</v>
      </c>
      <c r="N486" s="76">
        <v>11.106450914086233</v>
      </c>
      <c r="O486" s="76">
        <f t="shared" si="35"/>
        <v>24.267812717391305</v>
      </c>
      <c r="P486" s="76">
        <v>0</v>
      </c>
      <c r="Q486" s="76">
        <v>0</v>
      </c>
    </row>
    <row r="487" spans="1:17" s="73" customFormat="1" ht="12.75" x14ac:dyDescent="0.2">
      <c r="A487" s="74" t="s">
        <v>634</v>
      </c>
      <c r="B487" s="77">
        <v>16050078</v>
      </c>
      <c r="C487" s="77">
        <v>16050078</v>
      </c>
      <c r="D487" s="77">
        <v>15065071</v>
      </c>
      <c r="E487" s="75">
        <v>4</v>
      </c>
      <c r="F487" s="75">
        <v>16050078</v>
      </c>
      <c r="G487" s="75">
        <v>4</v>
      </c>
      <c r="H487" s="75">
        <v>16050078</v>
      </c>
      <c r="I487" s="75">
        <v>4</v>
      </c>
      <c r="J487" s="75">
        <v>16050078</v>
      </c>
      <c r="K487" s="75">
        <v>2</v>
      </c>
      <c r="L487" s="75">
        <v>10786000</v>
      </c>
      <c r="M487" s="76">
        <v>68.150999591636321</v>
      </c>
      <c r="N487" s="76">
        <v>72.962980059019372</v>
      </c>
      <c r="O487" s="76">
        <f t="shared" si="35"/>
        <v>163.75077173913044</v>
      </c>
      <c r="P487" s="76">
        <v>0</v>
      </c>
      <c r="Q487" s="76">
        <v>0</v>
      </c>
    </row>
    <row r="488" spans="1:17" s="73" customFormat="1" ht="12.75" x14ac:dyDescent="0.2">
      <c r="A488" s="74" t="s">
        <v>635</v>
      </c>
      <c r="B488" s="77">
        <v>29432630</v>
      </c>
      <c r="C488" s="77">
        <v>29432630</v>
      </c>
      <c r="D488" s="77">
        <v>15699653</v>
      </c>
      <c r="E488" s="75">
        <v>191</v>
      </c>
      <c r="F488" s="75">
        <v>27163506</v>
      </c>
      <c r="G488" s="75">
        <v>158</v>
      </c>
      <c r="H488" s="75">
        <v>24345938</v>
      </c>
      <c r="I488" s="75">
        <v>148</v>
      </c>
      <c r="J488" s="75">
        <v>22460943</v>
      </c>
      <c r="K488" s="75">
        <v>105</v>
      </c>
      <c r="L488" s="75">
        <v>17011155</v>
      </c>
      <c r="M488" s="76">
        <v>60.540403717160203</v>
      </c>
      <c r="N488" s="76">
        <v>88.185107905030677</v>
      </c>
      <c r="O488" s="76">
        <f t="shared" si="35"/>
        <v>170.64840217391304</v>
      </c>
      <c r="P488" s="76">
        <v>20810722</v>
      </c>
      <c r="Q488" s="76">
        <v>25376630</v>
      </c>
    </row>
    <row r="489" spans="1:17" s="73" customFormat="1" ht="12.75" x14ac:dyDescent="0.2">
      <c r="A489" s="74" t="s">
        <v>636</v>
      </c>
      <c r="B489" s="77">
        <v>1279109</v>
      </c>
      <c r="C489" s="77">
        <v>1279109</v>
      </c>
      <c r="D489" s="77">
        <v>586745</v>
      </c>
      <c r="E489" s="75">
        <v>9</v>
      </c>
      <c r="F489" s="75">
        <v>1279109</v>
      </c>
      <c r="G489" s="75">
        <v>9</v>
      </c>
      <c r="H489" s="75">
        <v>1279109</v>
      </c>
      <c r="I489" s="75">
        <v>9</v>
      </c>
      <c r="J489" s="75">
        <v>1279109</v>
      </c>
      <c r="K489" s="75">
        <v>8</v>
      </c>
      <c r="L489" s="75">
        <v>586745</v>
      </c>
      <c r="M489" s="76">
        <v>1.5976546685476987</v>
      </c>
      <c r="N489" s="76">
        <v>3.7787973605355472</v>
      </c>
      <c r="O489" s="76">
        <f t="shared" si="35"/>
        <v>6.3776630434782611</v>
      </c>
      <c r="P489" s="76">
        <v>0</v>
      </c>
      <c r="Q489" s="76">
        <v>0</v>
      </c>
    </row>
    <row r="490" spans="1:17" s="73" customFormat="1" ht="12.75" x14ac:dyDescent="0.2">
      <c r="A490" s="74" t="s">
        <v>637</v>
      </c>
      <c r="B490" s="77">
        <v>21434468</v>
      </c>
      <c r="C490" s="77">
        <v>14645615</v>
      </c>
      <c r="D490" s="77">
        <v>7258869</v>
      </c>
      <c r="E490" s="75">
        <v>16</v>
      </c>
      <c r="F490" s="75">
        <v>15545721</v>
      </c>
      <c r="G490" s="75">
        <v>16</v>
      </c>
      <c r="H490" s="75">
        <v>14645615</v>
      </c>
      <c r="I490" s="75">
        <v>15</v>
      </c>
      <c r="J490" s="75">
        <v>12625615</v>
      </c>
      <c r="K490" s="75">
        <v>3</v>
      </c>
      <c r="L490" s="75">
        <v>1804685</v>
      </c>
      <c r="M490" s="76">
        <v>26.07458922084934</v>
      </c>
      <c r="N490" s="76">
        <v>42.562406115634161</v>
      </c>
      <c r="O490" s="76">
        <f t="shared" si="35"/>
        <v>78.900750000000002</v>
      </c>
      <c r="P490" s="76">
        <v>0</v>
      </c>
      <c r="Q490" s="76">
        <v>0</v>
      </c>
    </row>
    <row r="491" spans="1:17" s="73" customFormat="1" ht="12.75" x14ac:dyDescent="0.2">
      <c r="A491" s="74" t="s">
        <v>638</v>
      </c>
      <c r="B491" s="77">
        <v>10603305</v>
      </c>
      <c r="C491" s="77">
        <v>10603305</v>
      </c>
      <c r="D491" s="77">
        <v>6995199.7599999998</v>
      </c>
      <c r="E491" s="75">
        <v>2</v>
      </c>
      <c r="F491" s="75">
        <v>10603305</v>
      </c>
      <c r="G491" s="75">
        <v>2</v>
      </c>
      <c r="H491" s="75">
        <v>10603305</v>
      </c>
      <c r="I491" s="75">
        <v>2</v>
      </c>
      <c r="J491" s="75">
        <v>10603305</v>
      </c>
      <c r="K491" s="75">
        <v>2</v>
      </c>
      <c r="L491" s="75">
        <v>10603305</v>
      </c>
      <c r="M491" s="76">
        <v>45.428261065673986</v>
      </c>
      <c r="N491" s="76">
        <v>26.258711362024169</v>
      </c>
      <c r="O491" s="76">
        <f t="shared" si="35"/>
        <v>76.034779999999998</v>
      </c>
      <c r="P491" s="76">
        <v>0</v>
      </c>
      <c r="Q491" s="76">
        <v>0</v>
      </c>
    </row>
    <row r="492" spans="1:17" s="73" customFormat="1" ht="12.75" x14ac:dyDescent="0.2">
      <c r="A492" s="74" t="s">
        <v>639</v>
      </c>
      <c r="B492" s="77">
        <v>3155510</v>
      </c>
      <c r="C492" s="77">
        <v>1145090</v>
      </c>
      <c r="D492" s="77">
        <v>794303</v>
      </c>
      <c r="E492" s="75">
        <v>89</v>
      </c>
      <c r="F492" s="75">
        <v>1145090</v>
      </c>
      <c r="G492" s="75">
        <v>89</v>
      </c>
      <c r="H492" s="75">
        <v>1145090</v>
      </c>
      <c r="I492" s="75">
        <v>89</v>
      </c>
      <c r="J492" s="75">
        <v>1145090</v>
      </c>
      <c r="K492" s="75">
        <v>87</v>
      </c>
      <c r="L492" s="75">
        <v>690655</v>
      </c>
      <c r="M492" s="76">
        <v>3.5464533766832895</v>
      </c>
      <c r="N492" s="76">
        <v>4.3118969599519499</v>
      </c>
      <c r="O492" s="76">
        <f t="shared" si="35"/>
        <v>8.6337282608695656</v>
      </c>
      <c r="P492" s="76">
        <v>0</v>
      </c>
      <c r="Q492" s="76">
        <v>0</v>
      </c>
    </row>
    <row r="493" spans="1:17" s="73" customFormat="1" ht="12.75" x14ac:dyDescent="0.2">
      <c r="A493" s="74" t="s">
        <v>640</v>
      </c>
      <c r="B493" s="77">
        <v>2043050</v>
      </c>
      <c r="C493" s="77">
        <v>695451</v>
      </c>
      <c r="D493" s="77">
        <v>695451</v>
      </c>
      <c r="E493" s="75">
        <v>1</v>
      </c>
      <c r="F493" s="75">
        <v>100000</v>
      </c>
      <c r="G493" s="75">
        <v>1</v>
      </c>
      <c r="H493" s="75">
        <v>100000</v>
      </c>
      <c r="I493" s="75">
        <v>1</v>
      </c>
      <c r="J493" s="75">
        <v>100000</v>
      </c>
      <c r="K493" s="75">
        <v>1</v>
      </c>
      <c r="L493" s="75">
        <v>100000</v>
      </c>
      <c r="M493" s="76">
        <v>2.283886239443528</v>
      </c>
      <c r="N493" s="76">
        <v>4.1391097648335569</v>
      </c>
      <c r="O493" s="76">
        <f t="shared" si="35"/>
        <v>7.5592499999999996</v>
      </c>
      <c r="P493" s="76">
        <v>0</v>
      </c>
      <c r="Q493" s="76">
        <v>0</v>
      </c>
    </row>
    <row r="494" spans="1:17" s="73" customFormat="1" ht="12.75" x14ac:dyDescent="0.2">
      <c r="A494" s="74" t="s">
        <v>641</v>
      </c>
      <c r="B494" s="77">
        <v>1262889</v>
      </c>
      <c r="C494" s="77">
        <v>104665</v>
      </c>
      <c r="D494" s="77">
        <v>104665</v>
      </c>
      <c r="E494" s="75">
        <v>5</v>
      </c>
      <c r="F494" s="75">
        <v>104665</v>
      </c>
      <c r="G494" s="75">
        <v>5</v>
      </c>
      <c r="H494" s="75">
        <v>104665</v>
      </c>
      <c r="I494" s="75">
        <v>5</v>
      </c>
      <c r="J494" s="75">
        <v>104665</v>
      </c>
      <c r="K494" s="75">
        <v>5</v>
      </c>
      <c r="L494" s="75">
        <v>104665</v>
      </c>
      <c r="M494" s="76">
        <v>0.69553249208553947</v>
      </c>
      <c r="N494" s="76">
        <v>0.36736442081170517</v>
      </c>
      <c r="O494" s="76">
        <f t="shared" si="35"/>
        <v>1.1376630434782609</v>
      </c>
      <c r="P494" s="76">
        <v>0</v>
      </c>
      <c r="Q494" s="76">
        <v>0</v>
      </c>
    </row>
    <row r="495" spans="1:17" s="73" customFormat="1" ht="12.75" x14ac:dyDescent="0.2">
      <c r="A495" s="74" t="s">
        <v>1152</v>
      </c>
      <c r="B495" s="77">
        <v>780000</v>
      </c>
      <c r="C495" s="77">
        <v>741776</v>
      </c>
      <c r="D495" s="77">
        <v>741776</v>
      </c>
      <c r="E495" s="75">
        <v>24</v>
      </c>
      <c r="F495" s="75">
        <v>741776</v>
      </c>
      <c r="G495" s="75">
        <v>13</v>
      </c>
      <c r="H495" s="75">
        <v>741776</v>
      </c>
      <c r="I495" s="75">
        <v>13</v>
      </c>
      <c r="J495" s="75">
        <v>741776</v>
      </c>
      <c r="K495" s="75">
        <v>13</v>
      </c>
      <c r="L495" s="75">
        <v>741776</v>
      </c>
      <c r="M495" s="76">
        <v>2.2515729466463337</v>
      </c>
      <c r="N495" s="76">
        <v>4.7480651922205395</v>
      </c>
      <c r="O495" s="76">
        <f t="shared" si="35"/>
        <v>8.0627826086956524</v>
      </c>
      <c r="P495" s="76">
        <v>0</v>
      </c>
      <c r="Q495" s="76">
        <v>0</v>
      </c>
    </row>
    <row r="496" spans="1:17" s="73" customFormat="1" ht="12.75" x14ac:dyDescent="0.2">
      <c r="A496" s="74" t="s">
        <v>642</v>
      </c>
      <c r="B496" s="77">
        <v>10185140</v>
      </c>
      <c r="C496" s="77">
        <v>5582019</v>
      </c>
      <c r="D496" s="77">
        <v>4759190</v>
      </c>
      <c r="E496" s="75">
        <v>5</v>
      </c>
      <c r="F496" s="75">
        <v>1566769</v>
      </c>
      <c r="G496" s="75">
        <v>5</v>
      </c>
      <c r="H496" s="75">
        <v>1566769</v>
      </c>
      <c r="I496" s="75">
        <v>5</v>
      </c>
      <c r="J496" s="75">
        <v>1566769</v>
      </c>
      <c r="K496" s="75">
        <v>2</v>
      </c>
      <c r="L496" s="75">
        <v>107000</v>
      </c>
      <c r="M496" s="76">
        <v>24.870546943108508</v>
      </c>
      <c r="N496" s="76">
        <v>21.069494038141674</v>
      </c>
      <c r="O496" s="76">
        <f t="shared" si="35"/>
        <v>51.730326086956524</v>
      </c>
      <c r="P496" s="76">
        <v>758125</v>
      </c>
      <c r="Q496" s="76">
        <v>591404</v>
      </c>
    </row>
    <row r="497" spans="1:17" s="73" customFormat="1" ht="12.75" x14ac:dyDescent="0.2">
      <c r="A497" s="74" t="s">
        <v>1153</v>
      </c>
      <c r="B497" s="77">
        <v>2631468</v>
      </c>
      <c r="C497" s="77">
        <v>2395855</v>
      </c>
      <c r="D497" s="77">
        <v>2346615</v>
      </c>
      <c r="E497" s="75">
        <v>5</v>
      </c>
      <c r="F497" s="75">
        <v>1455855</v>
      </c>
      <c r="G497" s="75">
        <v>3</v>
      </c>
      <c r="H497" s="75">
        <v>1455855</v>
      </c>
      <c r="I497" s="75">
        <v>3</v>
      </c>
      <c r="J497" s="75">
        <v>1455855</v>
      </c>
      <c r="K497" s="75">
        <v>3</v>
      </c>
      <c r="L497" s="75">
        <v>1455855</v>
      </c>
      <c r="M497" s="76">
        <v>3.3075912769999998</v>
      </c>
      <c r="N497" s="76">
        <v>10.697710767000002</v>
      </c>
      <c r="O497" s="76">
        <f t="shared" si="35"/>
        <v>25.506684782608694</v>
      </c>
      <c r="P497" s="76">
        <v>0</v>
      </c>
      <c r="Q497" s="76">
        <v>0</v>
      </c>
    </row>
    <row r="498" spans="1:17" s="73" customFormat="1" ht="12.75" x14ac:dyDescent="0.2">
      <c r="A498" s="74" t="s">
        <v>643</v>
      </c>
      <c r="B498" s="77">
        <v>7133486</v>
      </c>
      <c r="C498" s="77">
        <v>6316612</v>
      </c>
      <c r="D498" s="77">
        <v>4504694</v>
      </c>
      <c r="E498" s="75">
        <v>10</v>
      </c>
      <c r="F498" s="75">
        <v>7133486</v>
      </c>
      <c r="G498" s="75">
        <v>9</v>
      </c>
      <c r="H498" s="75">
        <v>6316612</v>
      </c>
      <c r="I498" s="75">
        <v>9</v>
      </c>
      <c r="J498" s="75">
        <v>6316612</v>
      </c>
      <c r="K498" s="75">
        <v>6</v>
      </c>
      <c r="L498" s="75">
        <v>4504694</v>
      </c>
      <c r="M498" s="76">
        <v>24.184358447633777</v>
      </c>
      <c r="N498" s="76">
        <v>20.42408242199722</v>
      </c>
      <c r="O498" s="76">
        <f t="shared" si="35"/>
        <v>48.964065217391301</v>
      </c>
      <c r="P498" s="76">
        <v>2139339</v>
      </c>
      <c r="Q498" s="76">
        <v>1358726</v>
      </c>
    </row>
    <row r="499" spans="1:17" s="73" customFormat="1" ht="12.75" x14ac:dyDescent="0.2">
      <c r="A499" s="74" t="s">
        <v>644</v>
      </c>
      <c r="B499" s="77">
        <v>6450056</v>
      </c>
      <c r="C499" s="77">
        <v>4929317</v>
      </c>
      <c r="D499" s="77">
        <v>4669179</v>
      </c>
      <c r="E499" s="75">
        <v>6</v>
      </c>
      <c r="F499" s="75">
        <v>4856645</v>
      </c>
      <c r="G499" s="75">
        <v>6</v>
      </c>
      <c r="H499" s="75">
        <v>4856645</v>
      </c>
      <c r="I499" s="75">
        <v>6</v>
      </c>
      <c r="J499" s="75">
        <v>4856645</v>
      </c>
      <c r="K499" s="75">
        <v>1</v>
      </c>
      <c r="L499" s="75">
        <v>2403700</v>
      </c>
      <c r="M499" s="76">
        <v>13.278997009588034</v>
      </c>
      <c r="N499" s="76">
        <v>28.76422733858924</v>
      </c>
      <c r="O499" s="76">
        <f t="shared" si="35"/>
        <v>50.751945652173916</v>
      </c>
      <c r="P499" s="76">
        <v>0</v>
      </c>
      <c r="Q499" s="76">
        <v>0</v>
      </c>
    </row>
    <row r="500" spans="1:17" s="73" customFormat="1" ht="12.75" x14ac:dyDescent="0.2">
      <c r="A500" s="74" t="s">
        <v>645</v>
      </c>
      <c r="B500" s="77">
        <v>3291004</v>
      </c>
      <c r="C500" s="77">
        <v>3056748</v>
      </c>
      <c r="D500" s="77">
        <v>2972861</v>
      </c>
      <c r="E500" s="75">
        <v>11</v>
      </c>
      <c r="F500" s="75">
        <v>3056748</v>
      </c>
      <c r="G500" s="75">
        <v>10</v>
      </c>
      <c r="H500" s="75">
        <v>3056748</v>
      </c>
      <c r="I500" s="75">
        <v>10</v>
      </c>
      <c r="J500" s="75">
        <v>3056748</v>
      </c>
      <c r="K500" s="75">
        <v>5</v>
      </c>
      <c r="L500" s="75">
        <v>2089626</v>
      </c>
      <c r="M500" s="76">
        <v>8.8609768776051538</v>
      </c>
      <c r="N500" s="76">
        <v>18.253306974462483</v>
      </c>
      <c r="O500" s="76">
        <f t="shared" si="35"/>
        <v>32.313706521739128</v>
      </c>
      <c r="P500" s="76">
        <v>0</v>
      </c>
      <c r="Q500" s="76">
        <v>0</v>
      </c>
    </row>
    <row r="501" spans="1:17" s="73" customFormat="1" ht="12.75" x14ac:dyDescent="0.2">
      <c r="A501" s="74" t="s">
        <v>646</v>
      </c>
      <c r="B501" s="77">
        <v>3464613</v>
      </c>
      <c r="C501" s="77">
        <v>3464613</v>
      </c>
      <c r="D501" s="77">
        <v>3464613</v>
      </c>
      <c r="E501" s="75">
        <v>4</v>
      </c>
      <c r="F501" s="75">
        <v>3464613</v>
      </c>
      <c r="G501" s="75">
        <v>4</v>
      </c>
      <c r="H501" s="75">
        <v>1723002</v>
      </c>
      <c r="I501" s="75">
        <v>4</v>
      </c>
      <c r="J501" s="75">
        <v>1723002</v>
      </c>
      <c r="K501" s="75">
        <v>2</v>
      </c>
      <c r="L501" s="75">
        <v>846434</v>
      </c>
      <c r="M501" s="76">
        <v>22.719833231000003</v>
      </c>
      <c r="N501" s="76">
        <v>13.647438901000001</v>
      </c>
      <c r="O501" s="76">
        <f t="shared" si="35"/>
        <v>37.658836956521739</v>
      </c>
      <c r="P501" s="76">
        <v>0</v>
      </c>
      <c r="Q501" s="76">
        <v>0</v>
      </c>
    </row>
    <row r="502" spans="1:17" s="73" customFormat="1" ht="12.75" x14ac:dyDescent="0.2">
      <c r="A502" s="74" t="s">
        <v>647</v>
      </c>
      <c r="B502" s="77">
        <v>3159857</v>
      </c>
      <c r="C502" s="77">
        <v>3159857</v>
      </c>
      <c r="D502" s="77">
        <v>3159857</v>
      </c>
      <c r="E502" s="75">
        <v>21</v>
      </c>
      <c r="F502" s="75">
        <v>3159857</v>
      </c>
      <c r="G502" s="75">
        <v>21</v>
      </c>
      <c r="H502" s="75">
        <v>3159857</v>
      </c>
      <c r="I502" s="75">
        <v>21</v>
      </c>
      <c r="J502" s="75">
        <v>3159857</v>
      </c>
      <c r="K502" s="75">
        <v>21</v>
      </c>
      <c r="L502" s="75">
        <v>3159857</v>
      </c>
      <c r="M502" s="76">
        <v>6.8286854199999993</v>
      </c>
      <c r="N502" s="76">
        <v>21.980778807999997</v>
      </c>
      <c r="O502" s="76">
        <f t="shared" si="35"/>
        <v>34.346271739130437</v>
      </c>
      <c r="P502" s="76">
        <v>0</v>
      </c>
      <c r="Q502" s="76">
        <v>0</v>
      </c>
    </row>
    <row r="503" spans="1:17" s="73" customFormat="1" ht="12.75" x14ac:dyDescent="0.2">
      <c r="A503" s="74" t="s">
        <v>648</v>
      </c>
      <c r="B503" s="77">
        <v>29837234</v>
      </c>
      <c r="C503" s="77">
        <v>29837234</v>
      </c>
      <c r="D503" s="77">
        <v>10019327</v>
      </c>
      <c r="E503" s="75">
        <v>179</v>
      </c>
      <c r="F503" s="75">
        <v>23749234</v>
      </c>
      <c r="G503" s="75">
        <v>144</v>
      </c>
      <c r="H503" s="75">
        <v>13706037</v>
      </c>
      <c r="I503" s="75">
        <v>144</v>
      </c>
      <c r="J503" s="75">
        <v>13706037</v>
      </c>
      <c r="K503" s="75">
        <v>130</v>
      </c>
      <c r="L503" s="75">
        <v>8536773</v>
      </c>
      <c r="M503" s="76">
        <v>39.187643288177554</v>
      </c>
      <c r="N503" s="76">
        <v>51.314570476554302</v>
      </c>
      <c r="O503" s="76">
        <f t="shared" si="35"/>
        <v>108.90572826086957</v>
      </c>
      <c r="P503" s="76">
        <v>222113955</v>
      </c>
      <c r="Q503" s="76">
        <v>22842250</v>
      </c>
    </row>
    <row r="504" spans="1:17" s="73" customFormat="1" ht="12.75" x14ac:dyDescent="0.2">
      <c r="A504" s="74" t="s">
        <v>649</v>
      </c>
      <c r="B504" s="77">
        <v>5145273</v>
      </c>
      <c r="C504" s="77">
        <v>5145273</v>
      </c>
      <c r="D504" s="77">
        <v>2961205</v>
      </c>
      <c r="E504" s="75">
        <v>7</v>
      </c>
      <c r="F504" s="75">
        <v>5145273</v>
      </c>
      <c r="G504" s="75">
        <v>7</v>
      </c>
      <c r="H504" s="75">
        <v>5145273</v>
      </c>
      <c r="I504" s="75">
        <v>7</v>
      </c>
      <c r="J504" s="75">
        <v>5145273</v>
      </c>
      <c r="K504" s="75">
        <v>4</v>
      </c>
      <c r="L504" s="75">
        <v>935360</v>
      </c>
      <c r="M504" s="76">
        <v>7.2002444628170732</v>
      </c>
      <c r="N504" s="76">
        <v>19.84508346122437</v>
      </c>
      <c r="O504" s="76">
        <f t="shared" si="35"/>
        <v>32.187010869565221</v>
      </c>
      <c r="P504" s="76">
        <v>807052</v>
      </c>
      <c r="Q504" s="76">
        <v>807052</v>
      </c>
    </row>
    <row r="505" spans="1:17" s="73" customFormat="1" ht="12.75" x14ac:dyDescent="0.2">
      <c r="A505" s="74" t="s">
        <v>650</v>
      </c>
      <c r="B505" s="77">
        <v>16214025</v>
      </c>
      <c r="C505" s="77">
        <v>14594940</v>
      </c>
      <c r="D505" s="77">
        <v>11241131</v>
      </c>
      <c r="E505" s="75">
        <v>17</v>
      </c>
      <c r="F505" s="75">
        <v>14668090</v>
      </c>
      <c r="G505" s="75">
        <v>16</v>
      </c>
      <c r="H505" s="75">
        <v>14594940</v>
      </c>
      <c r="I505" s="75">
        <v>16</v>
      </c>
      <c r="J505" s="75">
        <v>14594940</v>
      </c>
      <c r="K505" s="75">
        <v>11</v>
      </c>
      <c r="L505" s="75">
        <v>11238335</v>
      </c>
      <c r="M505" s="76">
        <v>67.711700532350093</v>
      </c>
      <c r="N505" s="76">
        <v>47.865773832414206</v>
      </c>
      <c r="O505" s="76">
        <f t="shared" si="35"/>
        <v>122.18620652173914</v>
      </c>
      <c r="P505" s="76">
        <v>1308098</v>
      </c>
      <c r="Q505" s="76">
        <v>1308098</v>
      </c>
    </row>
    <row r="506" spans="1:17" s="73" customFormat="1" ht="12.75" x14ac:dyDescent="0.2">
      <c r="A506" s="74" t="s">
        <v>651</v>
      </c>
      <c r="B506" s="77">
        <v>4015535</v>
      </c>
      <c r="C506" s="77">
        <v>3972706</v>
      </c>
      <c r="D506" s="77">
        <v>3951696</v>
      </c>
      <c r="E506" s="75">
        <v>16</v>
      </c>
      <c r="F506" s="75">
        <v>3997706</v>
      </c>
      <c r="G506" s="75">
        <v>15</v>
      </c>
      <c r="H506" s="75">
        <v>3972706</v>
      </c>
      <c r="I506" s="75">
        <v>0</v>
      </c>
      <c r="J506" s="75">
        <v>0</v>
      </c>
      <c r="K506" s="75">
        <v>0</v>
      </c>
      <c r="L506" s="75">
        <v>0</v>
      </c>
      <c r="M506" s="76">
        <v>27.110941034385046</v>
      </c>
      <c r="N506" s="76">
        <v>14.745247096272275</v>
      </c>
      <c r="O506" s="76">
        <f t="shared" si="35"/>
        <v>42.953217391304349</v>
      </c>
      <c r="P506" s="76">
        <v>38000</v>
      </c>
      <c r="Q506" s="76">
        <v>0</v>
      </c>
    </row>
    <row r="507" spans="1:17" s="73" customFormat="1" ht="12.75" x14ac:dyDescent="0.2">
      <c r="A507" s="74" t="s">
        <v>652</v>
      </c>
      <c r="B507" s="77">
        <v>1198957</v>
      </c>
      <c r="C507" s="77">
        <v>1025858</v>
      </c>
      <c r="D507" s="77">
        <v>990858</v>
      </c>
      <c r="E507" s="75">
        <v>10</v>
      </c>
      <c r="F507" s="75">
        <v>655073</v>
      </c>
      <c r="G507" s="75">
        <v>9</v>
      </c>
      <c r="H507" s="75">
        <v>655073</v>
      </c>
      <c r="I507" s="75">
        <v>9</v>
      </c>
      <c r="J507" s="75">
        <v>655073</v>
      </c>
      <c r="K507" s="75">
        <v>8</v>
      </c>
      <c r="L507" s="75">
        <v>655073</v>
      </c>
      <c r="M507" s="76">
        <v>6.0532718473839511</v>
      </c>
      <c r="N507" s="76">
        <v>3.8355155757012334</v>
      </c>
      <c r="O507" s="76">
        <f t="shared" si="35"/>
        <v>10.770195652173912</v>
      </c>
      <c r="P507" s="76">
        <v>0</v>
      </c>
      <c r="Q507" s="76">
        <v>0</v>
      </c>
    </row>
    <row r="508" spans="1:17" s="73" customFormat="1" ht="12.75" x14ac:dyDescent="0.2">
      <c r="A508" s="74" t="s">
        <v>1154</v>
      </c>
      <c r="B508" s="77">
        <v>1671558</v>
      </c>
      <c r="C508" s="77">
        <v>1596533</v>
      </c>
      <c r="D508" s="77">
        <v>1037793</v>
      </c>
      <c r="E508" s="75">
        <v>5</v>
      </c>
      <c r="F508" s="75">
        <v>544161</v>
      </c>
      <c r="G508" s="75">
        <v>5</v>
      </c>
      <c r="H508" s="75">
        <v>544161</v>
      </c>
      <c r="I508" s="75">
        <v>5</v>
      </c>
      <c r="J508" s="75">
        <v>544161</v>
      </c>
      <c r="K508" s="75">
        <v>3</v>
      </c>
      <c r="L508" s="75">
        <v>324161</v>
      </c>
      <c r="M508" s="76">
        <v>5.6843422679046629</v>
      </c>
      <c r="N508" s="76">
        <v>4.2650729273053658</v>
      </c>
      <c r="O508" s="76">
        <f t="shared" si="35"/>
        <v>11.280358695652174</v>
      </c>
      <c r="P508" s="76">
        <v>0</v>
      </c>
      <c r="Q508" s="76">
        <v>0</v>
      </c>
    </row>
    <row r="509" spans="1:17" s="73" customFormat="1" ht="12.75" x14ac:dyDescent="0.2">
      <c r="A509" s="74" t="s">
        <v>653</v>
      </c>
      <c r="B509" s="77">
        <v>3518934</v>
      </c>
      <c r="C509" s="77">
        <v>3518934</v>
      </c>
      <c r="D509" s="77">
        <v>3518934</v>
      </c>
      <c r="E509" s="75">
        <v>4</v>
      </c>
      <c r="F509" s="75">
        <v>2941107</v>
      </c>
      <c r="G509" s="75">
        <v>0</v>
      </c>
      <c r="H509" s="75">
        <v>0</v>
      </c>
      <c r="I509" s="75">
        <v>0</v>
      </c>
      <c r="J509" s="75">
        <v>0</v>
      </c>
      <c r="K509" s="75">
        <v>0</v>
      </c>
      <c r="L509" s="75">
        <v>0</v>
      </c>
      <c r="M509" s="76">
        <v>18.958690072375006</v>
      </c>
      <c r="N509" s="76">
        <v>16.354799868000004</v>
      </c>
      <c r="O509" s="76">
        <f t="shared" si="35"/>
        <v>38.249282608695651</v>
      </c>
      <c r="P509" s="76">
        <v>0</v>
      </c>
      <c r="Q509" s="76">
        <v>0</v>
      </c>
    </row>
    <row r="510" spans="1:17" s="73" customFormat="1" ht="12.75" x14ac:dyDescent="0.2">
      <c r="A510" s="74" t="s">
        <v>654</v>
      </c>
      <c r="B510" s="77">
        <v>8352605</v>
      </c>
      <c r="C510" s="77">
        <v>8352605</v>
      </c>
      <c r="D510" s="77">
        <v>8352605</v>
      </c>
      <c r="E510" s="75">
        <v>12</v>
      </c>
      <c r="F510" s="75">
        <v>8352605</v>
      </c>
      <c r="G510" s="75">
        <v>12</v>
      </c>
      <c r="H510" s="75">
        <v>8352605</v>
      </c>
      <c r="I510" s="75">
        <v>12</v>
      </c>
      <c r="J510" s="75">
        <v>8352605</v>
      </c>
      <c r="K510" s="75">
        <v>12</v>
      </c>
      <c r="L510" s="75">
        <v>8352605</v>
      </c>
      <c r="M510" s="76">
        <v>31.521362941999996</v>
      </c>
      <c r="N510" s="76">
        <v>49.685732309999999</v>
      </c>
      <c r="O510" s="76">
        <f t="shared" si="35"/>
        <v>90.7891847826087</v>
      </c>
      <c r="P510" s="76">
        <v>736308</v>
      </c>
      <c r="Q510" s="76">
        <v>736308</v>
      </c>
    </row>
    <row r="511" spans="1:17" s="73" customFormat="1" ht="12.75" x14ac:dyDescent="0.2">
      <c r="A511" s="74" t="s">
        <v>655</v>
      </c>
      <c r="B511" s="77">
        <v>37173791</v>
      </c>
      <c r="C511" s="77">
        <v>36424190.990000002</v>
      </c>
      <c r="D511" s="77">
        <v>30818675.900000002</v>
      </c>
      <c r="E511" s="75">
        <v>110</v>
      </c>
      <c r="F511" s="75">
        <v>36424190.990000002</v>
      </c>
      <c r="G511" s="75">
        <v>84</v>
      </c>
      <c r="H511" s="75">
        <v>34716421.130000003</v>
      </c>
      <c r="I511" s="75">
        <v>84</v>
      </c>
      <c r="J511" s="75">
        <v>34716421.130000003</v>
      </c>
      <c r="K511" s="75">
        <v>48</v>
      </c>
      <c r="L511" s="75">
        <v>19019145.129999999</v>
      </c>
      <c r="M511" s="76">
        <v>142.12507180063145</v>
      </c>
      <c r="N511" s="76">
        <v>119.29168413400696</v>
      </c>
      <c r="O511" s="76">
        <f t="shared" si="35"/>
        <v>334.98560760869566</v>
      </c>
      <c r="P511" s="76">
        <v>0</v>
      </c>
      <c r="Q511" s="76">
        <v>0</v>
      </c>
    </row>
    <row r="512" spans="1:17" s="73" customFormat="1" ht="12.75" x14ac:dyDescent="0.2">
      <c r="A512" s="74" t="s">
        <v>656</v>
      </c>
      <c r="B512" s="77">
        <v>18253478</v>
      </c>
      <c r="C512" s="77">
        <v>18253478</v>
      </c>
      <c r="D512" s="77">
        <v>18253478</v>
      </c>
      <c r="E512" s="75">
        <v>4</v>
      </c>
      <c r="F512" s="75">
        <v>16734223</v>
      </c>
      <c r="G512" s="75">
        <v>4</v>
      </c>
      <c r="H512" s="75">
        <v>16734253</v>
      </c>
      <c r="I512" s="75">
        <v>4</v>
      </c>
      <c r="J512" s="75">
        <v>16734253</v>
      </c>
      <c r="K512" s="75">
        <v>4</v>
      </c>
      <c r="L512" s="75">
        <v>16734253</v>
      </c>
      <c r="M512" s="76">
        <v>60.077115074500007</v>
      </c>
      <c r="N512" s="76">
        <v>107.82297197499997</v>
      </c>
      <c r="O512" s="76">
        <f t="shared" ref="O512:O575" si="36">D512/92000</f>
        <v>198.40736956521738</v>
      </c>
      <c r="P512" s="76">
        <v>0</v>
      </c>
      <c r="Q512" s="76">
        <v>0</v>
      </c>
    </row>
    <row r="513" spans="1:17" s="73" customFormat="1" ht="12.75" x14ac:dyDescent="0.2">
      <c r="A513" s="74" t="s">
        <v>657</v>
      </c>
      <c r="B513" s="77">
        <v>1281024</v>
      </c>
      <c r="C513" s="77">
        <v>1281024</v>
      </c>
      <c r="D513" s="77">
        <v>1281024</v>
      </c>
      <c r="E513" s="75">
        <v>2</v>
      </c>
      <c r="F513" s="75">
        <v>1281024</v>
      </c>
      <c r="G513" s="75">
        <v>2</v>
      </c>
      <c r="H513" s="75">
        <v>1281024</v>
      </c>
      <c r="I513" s="75">
        <v>2</v>
      </c>
      <c r="J513" s="75">
        <v>1281024</v>
      </c>
      <c r="K513" s="75">
        <v>2</v>
      </c>
      <c r="L513" s="75">
        <v>1281024</v>
      </c>
      <c r="M513" s="76">
        <v>2.2238576639999996</v>
      </c>
      <c r="N513" s="76">
        <v>9.3527562240000002</v>
      </c>
      <c r="O513" s="76">
        <f t="shared" si="36"/>
        <v>13.924173913043479</v>
      </c>
      <c r="P513" s="76">
        <v>150000</v>
      </c>
      <c r="Q513" s="76">
        <v>172171</v>
      </c>
    </row>
    <row r="514" spans="1:17" s="73" customFormat="1" ht="12.75" x14ac:dyDescent="0.2">
      <c r="A514" s="74" t="s">
        <v>1155</v>
      </c>
      <c r="B514" s="77">
        <v>1619240</v>
      </c>
      <c r="C514" s="77">
        <v>1619240</v>
      </c>
      <c r="D514" s="77">
        <v>1600815</v>
      </c>
      <c r="E514" s="75">
        <v>1</v>
      </c>
      <c r="F514" s="75">
        <v>63450</v>
      </c>
      <c r="G514" s="75">
        <v>1</v>
      </c>
      <c r="H514" s="75">
        <v>63450</v>
      </c>
      <c r="I514" s="75">
        <v>1</v>
      </c>
      <c r="J514" s="75">
        <v>63450</v>
      </c>
      <c r="K514" s="75">
        <v>0</v>
      </c>
      <c r="L514" s="75">
        <v>0</v>
      </c>
      <c r="M514" s="76">
        <v>5.7812626851917353</v>
      </c>
      <c r="N514" s="76">
        <v>9.3457680816647049</v>
      </c>
      <c r="O514" s="76">
        <f t="shared" si="36"/>
        <v>17.400163043478262</v>
      </c>
      <c r="P514" s="76">
        <v>141807</v>
      </c>
      <c r="Q514" s="76">
        <v>141807</v>
      </c>
    </row>
    <row r="515" spans="1:17" s="73" customFormat="1" ht="12.75" x14ac:dyDescent="0.2">
      <c r="A515" s="74" t="s">
        <v>658</v>
      </c>
      <c r="B515" s="77">
        <v>8500200</v>
      </c>
      <c r="C515" s="77">
        <v>8500200</v>
      </c>
      <c r="D515" s="77">
        <v>8495124</v>
      </c>
      <c r="E515" s="75">
        <v>19</v>
      </c>
      <c r="F515" s="75">
        <v>8495124</v>
      </c>
      <c r="G515" s="75">
        <v>17</v>
      </c>
      <c r="H515" s="75">
        <v>8495124</v>
      </c>
      <c r="I515" s="75">
        <v>17</v>
      </c>
      <c r="J515" s="75">
        <v>8495124</v>
      </c>
      <c r="K515" s="75">
        <v>17</v>
      </c>
      <c r="L515" s="75">
        <v>8495124</v>
      </c>
      <c r="M515" s="76">
        <v>19.035443942923241</v>
      </c>
      <c r="N515" s="76">
        <v>57.863443999164318</v>
      </c>
      <c r="O515" s="76">
        <f t="shared" si="36"/>
        <v>92.338304347826082</v>
      </c>
      <c r="P515" s="76">
        <v>1083000</v>
      </c>
      <c r="Q515" s="76">
        <v>0</v>
      </c>
    </row>
    <row r="516" spans="1:17" s="73" customFormat="1" ht="12.75" x14ac:dyDescent="0.2">
      <c r="A516" s="74" t="s">
        <v>659</v>
      </c>
      <c r="B516" s="77">
        <v>20130095</v>
      </c>
      <c r="C516" s="77">
        <v>19932448</v>
      </c>
      <c r="D516" s="77">
        <v>6488811.1600000001</v>
      </c>
      <c r="E516" s="75">
        <v>34</v>
      </c>
      <c r="F516" s="75">
        <v>12612635</v>
      </c>
      <c r="G516" s="75">
        <v>31</v>
      </c>
      <c r="H516" s="75">
        <v>12112435</v>
      </c>
      <c r="I516" s="75">
        <v>31</v>
      </c>
      <c r="J516" s="75">
        <v>12112635</v>
      </c>
      <c r="K516" s="75">
        <v>29</v>
      </c>
      <c r="L516" s="75">
        <v>6285544</v>
      </c>
      <c r="M516" s="76">
        <v>29.093500632463794</v>
      </c>
      <c r="N516" s="76">
        <v>33.131919315274153</v>
      </c>
      <c r="O516" s="76">
        <f t="shared" si="36"/>
        <v>70.530556086956523</v>
      </c>
      <c r="P516" s="76">
        <v>0</v>
      </c>
      <c r="Q516" s="76">
        <v>0</v>
      </c>
    </row>
    <row r="517" spans="1:17" s="73" customFormat="1" ht="12.75" x14ac:dyDescent="0.2">
      <c r="A517" s="74" t="s">
        <v>1156</v>
      </c>
      <c r="B517" s="77">
        <v>2900000</v>
      </c>
      <c r="C517" s="77">
        <v>2900000</v>
      </c>
      <c r="D517" s="77">
        <v>2439358</v>
      </c>
      <c r="E517" s="75">
        <v>7</v>
      </c>
      <c r="F517" s="75">
        <v>2900000</v>
      </c>
      <c r="G517" s="75">
        <v>7</v>
      </c>
      <c r="H517" s="75">
        <v>2900000</v>
      </c>
      <c r="I517" s="75">
        <v>7</v>
      </c>
      <c r="J517" s="75">
        <v>2900000</v>
      </c>
      <c r="K517" s="75">
        <v>6</v>
      </c>
      <c r="L517" s="75">
        <v>2209468</v>
      </c>
      <c r="M517" s="76">
        <v>7.5122509028146478</v>
      </c>
      <c r="N517" s="76">
        <v>15.559866961043952</v>
      </c>
      <c r="O517" s="76">
        <f t="shared" si="36"/>
        <v>26.514760869565219</v>
      </c>
      <c r="P517" s="76">
        <v>0</v>
      </c>
      <c r="Q517" s="76">
        <v>0</v>
      </c>
    </row>
    <row r="518" spans="1:17" s="73" customFormat="1" ht="12.75" x14ac:dyDescent="0.2">
      <c r="A518" s="74" t="s">
        <v>660</v>
      </c>
      <c r="B518" s="77">
        <v>2467500</v>
      </c>
      <c r="C518" s="77">
        <v>2402500</v>
      </c>
      <c r="D518" s="77">
        <v>2345774</v>
      </c>
      <c r="E518" s="75">
        <v>1</v>
      </c>
      <c r="F518" s="75">
        <v>56725</v>
      </c>
      <c r="G518" s="75">
        <v>1</v>
      </c>
      <c r="H518" s="75">
        <v>56725</v>
      </c>
      <c r="I518" s="75">
        <v>1</v>
      </c>
      <c r="J518" s="75">
        <v>56725</v>
      </c>
      <c r="K518" s="75">
        <v>0</v>
      </c>
      <c r="L518" s="75">
        <v>56725</v>
      </c>
      <c r="M518" s="76">
        <v>5.6296759710209523</v>
      </c>
      <c r="N518" s="76">
        <v>15.951910102200422</v>
      </c>
      <c r="O518" s="76">
        <f t="shared" si="36"/>
        <v>25.497543478260869</v>
      </c>
      <c r="P518" s="76">
        <v>0</v>
      </c>
      <c r="Q518" s="76">
        <v>0</v>
      </c>
    </row>
    <row r="519" spans="1:17" s="73" customFormat="1" ht="12.75" x14ac:dyDescent="0.2">
      <c r="A519" s="74" t="s">
        <v>661</v>
      </c>
      <c r="B519" s="77">
        <v>25892975</v>
      </c>
      <c r="C519" s="77">
        <v>16691039</v>
      </c>
      <c r="D519" s="77">
        <v>16606684</v>
      </c>
      <c r="E519" s="75">
        <v>4</v>
      </c>
      <c r="F519" s="75">
        <v>16694549</v>
      </c>
      <c r="G519" s="75">
        <v>4</v>
      </c>
      <c r="H519" s="75">
        <v>16691039</v>
      </c>
      <c r="I519" s="75">
        <v>4</v>
      </c>
      <c r="J519" s="75">
        <v>16691039</v>
      </c>
      <c r="K519" s="75">
        <v>3</v>
      </c>
      <c r="L519" s="75">
        <v>16606684</v>
      </c>
      <c r="M519" s="76">
        <v>36.466910590541588</v>
      </c>
      <c r="N519" s="76">
        <v>114.59742269274868</v>
      </c>
      <c r="O519" s="76">
        <f t="shared" si="36"/>
        <v>180.5074347826087</v>
      </c>
      <c r="P519" s="76">
        <v>0</v>
      </c>
      <c r="Q519" s="76">
        <v>0</v>
      </c>
    </row>
    <row r="520" spans="1:17" s="73" customFormat="1" ht="12.75" x14ac:dyDescent="0.2">
      <c r="A520" s="74" t="s">
        <v>662</v>
      </c>
      <c r="B520" s="77">
        <v>2540000</v>
      </c>
      <c r="C520" s="77">
        <v>1987525</v>
      </c>
      <c r="D520" s="77">
        <v>344979</v>
      </c>
      <c r="E520" s="75">
        <v>5</v>
      </c>
      <c r="F520" s="75">
        <v>2114310</v>
      </c>
      <c r="G520" s="75">
        <v>5</v>
      </c>
      <c r="H520" s="75">
        <v>2114310</v>
      </c>
      <c r="I520" s="75">
        <v>5</v>
      </c>
      <c r="J520" s="75">
        <v>2114310</v>
      </c>
      <c r="K520" s="75">
        <v>3</v>
      </c>
      <c r="L520" s="75">
        <v>109310</v>
      </c>
      <c r="M520" s="76">
        <v>0.7756496291427174</v>
      </c>
      <c r="N520" s="76">
        <v>2.3399065838870103</v>
      </c>
      <c r="O520" s="76">
        <f t="shared" si="36"/>
        <v>3.7497717391304346</v>
      </c>
      <c r="P520" s="76">
        <v>0</v>
      </c>
      <c r="Q520" s="76">
        <v>0</v>
      </c>
    </row>
    <row r="521" spans="1:17" s="73" customFormat="1" ht="12.75" x14ac:dyDescent="0.2">
      <c r="A521" s="74" t="s">
        <v>663</v>
      </c>
      <c r="B521" s="77">
        <v>2129877</v>
      </c>
      <c r="C521" s="77">
        <v>2127123</v>
      </c>
      <c r="D521" s="77">
        <v>2127123</v>
      </c>
      <c r="E521" s="75">
        <v>1</v>
      </c>
      <c r="F521" s="75">
        <v>2122067</v>
      </c>
      <c r="G521" s="75">
        <v>1</v>
      </c>
      <c r="H521" s="75">
        <v>2122067</v>
      </c>
      <c r="I521" s="75">
        <v>1</v>
      </c>
      <c r="J521" s="75">
        <v>2122067</v>
      </c>
      <c r="K521" s="75">
        <v>1</v>
      </c>
      <c r="L521" s="75">
        <v>2122067</v>
      </c>
      <c r="M521" s="76">
        <v>3.6926855279999993</v>
      </c>
      <c r="N521" s="76">
        <v>15.530125022999998</v>
      </c>
      <c r="O521" s="76">
        <f t="shared" si="36"/>
        <v>23.120902173913045</v>
      </c>
      <c r="P521" s="76">
        <v>0</v>
      </c>
      <c r="Q521" s="76">
        <v>0</v>
      </c>
    </row>
    <row r="522" spans="1:17" s="73" customFormat="1" ht="12.75" x14ac:dyDescent="0.2">
      <c r="A522" s="74" t="s">
        <v>664</v>
      </c>
      <c r="B522" s="77">
        <v>1697301</v>
      </c>
      <c r="C522" s="77">
        <v>1697301</v>
      </c>
      <c r="D522" s="77">
        <v>1695479</v>
      </c>
      <c r="E522" s="75">
        <v>16</v>
      </c>
      <c r="F522" s="75">
        <v>1697301</v>
      </c>
      <c r="G522" s="75">
        <v>16</v>
      </c>
      <c r="H522" s="75">
        <v>1697301</v>
      </c>
      <c r="I522" s="75">
        <v>15</v>
      </c>
      <c r="J522" s="75">
        <v>1695479</v>
      </c>
      <c r="K522" s="75">
        <v>15</v>
      </c>
      <c r="L522" s="75">
        <v>1695479</v>
      </c>
      <c r="M522" s="76">
        <v>4.0289778544644212</v>
      </c>
      <c r="N522" s="76">
        <v>11.478168441133345</v>
      </c>
      <c r="O522" s="76">
        <f t="shared" si="36"/>
        <v>18.429119565217391</v>
      </c>
      <c r="P522" s="76">
        <v>0</v>
      </c>
      <c r="Q522" s="76">
        <v>0</v>
      </c>
    </row>
    <row r="523" spans="1:17" s="73" customFormat="1" ht="12.75" x14ac:dyDescent="0.2">
      <c r="A523" s="74" t="s">
        <v>665</v>
      </c>
      <c r="B523" s="77">
        <v>2158560</v>
      </c>
      <c r="C523" s="77">
        <v>1934363</v>
      </c>
      <c r="D523" s="77">
        <v>1276197</v>
      </c>
      <c r="E523" s="75">
        <v>7</v>
      </c>
      <c r="F523" s="75">
        <v>1934363</v>
      </c>
      <c r="G523" s="75">
        <v>7</v>
      </c>
      <c r="H523" s="75">
        <v>1934363</v>
      </c>
      <c r="I523" s="75">
        <v>7</v>
      </c>
      <c r="J523" s="75">
        <v>1934363</v>
      </c>
      <c r="K523" s="75">
        <v>4</v>
      </c>
      <c r="L523" s="75">
        <v>309490</v>
      </c>
      <c r="M523" s="76">
        <v>3.7181185648122521</v>
      </c>
      <c r="N523" s="76">
        <v>7.0783489408736608</v>
      </c>
      <c r="O523" s="76">
        <f t="shared" si="36"/>
        <v>13.87170652173913</v>
      </c>
      <c r="P523" s="76">
        <v>120750</v>
      </c>
      <c r="Q523" s="76">
        <v>82840</v>
      </c>
    </row>
    <row r="524" spans="1:17" s="73" customFormat="1" ht="12.75" x14ac:dyDescent="0.2">
      <c r="A524" s="74" t="s">
        <v>666</v>
      </c>
      <c r="B524" s="77">
        <v>68284150</v>
      </c>
      <c r="C524" s="77">
        <v>68221872</v>
      </c>
      <c r="D524" s="77">
        <v>68173785</v>
      </c>
      <c r="E524" s="75">
        <v>7</v>
      </c>
      <c r="F524" s="75">
        <v>50562424</v>
      </c>
      <c r="G524" s="75">
        <v>7</v>
      </c>
      <c r="H524" s="75">
        <v>50562424</v>
      </c>
      <c r="I524" s="75">
        <v>7</v>
      </c>
      <c r="J524" s="75">
        <v>50562424</v>
      </c>
      <c r="K524" s="75">
        <v>7</v>
      </c>
      <c r="L524" s="75">
        <v>50562424</v>
      </c>
      <c r="M524" s="76">
        <v>196.73115269149557</v>
      </c>
      <c r="N524" s="76">
        <v>429.59652018655817</v>
      </c>
      <c r="O524" s="76">
        <f t="shared" si="36"/>
        <v>741.01940217391302</v>
      </c>
      <c r="P524" s="76">
        <v>0</v>
      </c>
      <c r="Q524" s="76">
        <v>0</v>
      </c>
    </row>
    <row r="525" spans="1:17" s="73" customFormat="1" ht="12.75" x14ac:dyDescent="0.2">
      <c r="A525" s="74" t="s">
        <v>667</v>
      </c>
      <c r="B525" s="77">
        <v>1375000</v>
      </c>
      <c r="C525" s="77">
        <v>1375000</v>
      </c>
      <c r="D525" s="77">
        <v>1025000</v>
      </c>
      <c r="E525" s="75">
        <v>2</v>
      </c>
      <c r="F525" s="75">
        <v>1375000</v>
      </c>
      <c r="G525" s="75">
        <v>2</v>
      </c>
      <c r="H525" s="75">
        <v>1375000</v>
      </c>
      <c r="I525" s="75">
        <v>2</v>
      </c>
      <c r="J525" s="75">
        <v>1375000</v>
      </c>
      <c r="K525" s="75">
        <v>1</v>
      </c>
      <c r="L525" s="75">
        <v>0</v>
      </c>
      <c r="M525" s="76">
        <v>5.6204849999999968</v>
      </c>
      <c r="N525" s="76">
        <v>4.8229604545454521</v>
      </c>
      <c r="O525" s="76">
        <f t="shared" si="36"/>
        <v>11.141304347826088</v>
      </c>
      <c r="P525" s="76">
        <v>0</v>
      </c>
      <c r="Q525" s="76">
        <v>0</v>
      </c>
    </row>
    <row r="526" spans="1:17" s="73" customFormat="1" ht="12.75" x14ac:dyDescent="0.2">
      <c r="A526" s="74" t="s">
        <v>668</v>
      </c>
      <c r="B526" s="77">
        <v>2035400</v>
      </c>
      <c r="C526" s="77">
        <v>1952275.06</v>
      </c>
      <c r="D526" s="77">
        <v>62490</v>
      </c>
      <c r="E526" s="75">
        <v>2</v>
      </c>
      <c r="F526" s="75">
        <v>1952275.06</v>
      </c>
      <c r="G526" s="75">
        <v>2</v>
      </c>
      <c r="H526" s="75">
        <v>1952275.06</v>
      </c>
      <c r="I526" s="75">
        <v>2</v>
      </c>
      <c r="J526" s="75">
        <v>1952275.06</v>
      </c>
      <c r="K526" s="75">
        <v>1</v>
      </c>
      <c r="L526" s="75">
        <v>62490</v>
      </c>
      <c r="M526" s="76">
        <v>0.12158004540630814</v>
      </c>
      <c r="N526" s="76">
        <v>0.44643420295077063</v>
      </c>
      <c r="O526" s="76">
        <f t="shared" si="36"/>
        <v>0.67923913043478257</v>
      </c>
      <c r="P526" s="76">
        <v>0</v>
      </c>
      <c r="Q526" s="76">
        <v>0</v>
      </c>
    </row>
    <row r="527" spans="1:17" s="73" customFormat="1" ht="12.75" x14ac:dyDescent="0.2">
      <c r="A527" s="74" t="s">
        <v>1157</v>
      </c>
      <c r="B527" s="77">
        <v>1658000</v>
      </c>
      <c r="C527" s="77">
        <v>181143.5</v>
      </c>
      <c r="D527" s="77">
        <v>181143.5</v>
      </c>
      <c r="E527" s="75">
        <v>4</v>
      </c>
      <c r="F527" s="75">
        <v>660698</v>
      </c>
      <c r="G527" s="75">
        <v>4</v>
      </c>
      <c r="H527" s="75">
        <v>660698</v>
      </c>
      <c r="I527" s="75">
        <v>4</v>
      </c>
      <c r="J527" s="75">
        <v>660698</v>
      </c>
      <c r="K527" s="75">
        <v>2</v>
      </c>
      <c r="L527" s="75">
        <v>122683</v>
      </c>
      <c r="M527" s="76">
        <v>0.86987717690820543</v>
      </c>
      <c r="N527" s="76">
        <v>0.65251188177503228</v>
      </c>
      <c r="O527" s="76">
        <f t="shared" si="36"/>
        <v>1.9689510869565217</v>
      </c>
      <c r="P527" s="76">
        <v>0</v>
      </c>
      <c r="Q527" s="76">
        <v>0</v>
      </c>
    </row>
    <row r="528" spans="1:17" s="73" customFormat="1" ht="12.75" x14ac:dyDescent="0.2">
      <c r="A528" s="74" t="s">
        <v>669</v>
      </c>
      <c r="B528" s="77">
        <v>1219720</v>
      </c>
      <c r="C528" s="77">
        <v>779997.51</v>
      </c>
      <c r="D528" s="77">
        <v>692329.56</v>
      </c>
      <c r="E528" s="75">
        <v>14</v>
      </c>
      <c r="F528" s="75">
        <v>779997.51</v>
      </c>
      <c r="G528" s="75">
        <v>14</v>
      </c>
      <c r="H528" s="75">
        <v>779997.51</v>
      </c>
      <c r="I528" s="75">
        <v>14</v>
      </c>
      <c r="J528" s="75">
        <v>779997.51</v>
      </c>
      <c r="K528" s="75">
        <v>8</v>
      </c>
      <c r="L528" s="75">
        <v>634370.37</v>
      </c>
      <c r="M528" s="76">
        <v>2.7100159999077293</v>
      </c>
      <c r="N528" s="76">
        <v>3.9199292479727479</v>
      </c>
      <c r="O528" s="76">
        <f t="shared" si="36"/>
        <v>7.5253213043478269</v>
      </c>
      <c r="P528" s="76">
        <v>0</v>
      </c>
      <c r="Q528" s="76">
        <v>0</v>
      </c>
    </row>
    <row r="529" spans="1:17" s="73" customFormat="1" ht="12.75" x14ac:dyDescent="0.2">
      <c r="A529" s="74" t="s">
        <v>670</v>
      </c>
      <c r="B529" s="77">
        <v>123705023</v>
      </c>
      <c r="C529" s="77">
        <v>123705023</v>
      </c>
      <c r="D529" s="77">
        <v>70541405</v>
      </c>
      <c r="E529" s="75">
        <v>11</v>
      </c>
      <c r="F529" s="75">
        <v>116705023</v>
      </c>
      <c r="G529" s="75">
        <v>11</v>
      </c>
      <c r="H529" s="75">
        <v>116705023</v>
      </c>
      <c r="I529" s="75">
        <v>11</v>
      </c>
      <c r="J529" s="75">
        <v>116705023</v>
      </c>
      <c r="K529" s="75">
        <v>0</v>
      </c>
      <c r="L529" s="75">
        <v>175464</v>
      </c>
      <c r="M529" s="76">
        <v>164.15147168578295</v>
      </c>
      <c r="N529" s="76">
        <v>481.15439315739832</v>
      </c>
      <c r="O529" s="76">
        <f t="shared" si="36"/>
        <v>766.75440217391304</v>
      </c>
      <c r="P529" s="76">
        <v>123770818</v>
      </c>
      <c r="Q529" s="76">
        <v>130406562</v>
      </c>
    </row>
    <row r="530" spans="1:17" s="73" customFormat="1" ht="12.75" x14ac:dyDescent="0.2">
      <c r="A530" s="74" t="s">
        <v>671</v>
      </c>
      <c r="B530" s="77">
        <v>1500000</v>
      </c>
      <c r="C530" s="77">
        <v>1500000</v>
      </c>
      <c r="D530" s="77">
        <v>1183913.25</v>
      </c>
      <c r="E530" s="75">
        <v>1</v>
      </c>
      <c r="F530" s="75">
        <v>1500000</v>
      </c>
      <c r="G530" s="75">
        <v>1</v>
      </c>
      <c r="H530" s="75">
        <v>1500000</v>
      </c>
      <c r="I530" s="75">
        <v>1</v>
      </c>
      <c r="J530" s="75">
        <v>1500000</v>
      </c>
      <c r="K530" s="75">
        <v>0</v>
      </c>
      <c r="L530" s="75">
        <v>0</v>
      </c>
      <c r="M530" s="76">
        <v>8.7941076210000002</v>
      </c>
      <c r="N530" s="76">
        <v>4.1934207314999998</v>
      </c>
      <c r="O530" s="76">
        <f t="shared" si="36"/>
        <v>12.868622282608696</v>
      </c>
      <c r="P530" s="76">
        <v>328501</v>
      </c>
      <c r="Q530" s="76">
        <v>0</v>
      </c>
    </row>
    <row r="531" spans="1:17" s="73" customFormat="1" ht="12.75" x14ac:dyDescent="0.2">
      <c r="A531" s="74" t="s">
        <v>672</v>
      </c>
      <c r="B531" s="77">
        <v>13266105</v>
      </c>
      <c r="C531" s="77">
        <v>13266092.77</v>
      </c>
      <c r="D531" s="77">
        <v>4014326.9</v>
      </c>
      <c r="E531" s="75">
        <v>7</v>
      </c>
      <c r="F531" s="75">
        <v>13266092.77</v>
      </c>
      <c r="G531" s="75">
        <v>7</v>
      </c>
      <c r="H531" s="75">
        <v>13266092.77</v>
      </c>
      <c r="I531" s="75">
        <v>7</v>
      </c>
      <c r="J531" s="75">
        <v>13266092.77</v>
      </c>
      <c r="K531" s="75">
        <v>2</v>
      </c>
      <c r="L531" s="75">
        <v>5239170.32</v>
      </c>
      <c r="M531" s="76">
        <v>18.409768212312549</v>
      </c>
      <c r="N531" s="76">
        <v>21.667325435475291</v>
      </c>
      <c r="O531" s="76">
        <f t="shared" si="36"/>
        <v>43.633988043478261</v>
      </c>
      <c r="P531" s="76">
        <v>7440000</v>
      </c>
      <c r="Q531" s="76">
        <v>10299040</v>
      </c>
    </row>
    <row r="532" spans="1:17" s="73" customFormat="1" ht="12.75" x14ac:dyDescent="0.2">
      <c r="A532" s="74" t="s">
        <v>673</v>
      </c>
      <c r="B532" s="77">
        <v>18523517</v>
      </c>
      <c r="C532" s="77">
        <v>15674517</v>
      </c>
      <c r="D532" s="77">
        <v>7173471.9100000001</v>
      </c>
      <c r="E532" s="75">
        <v>14</v>
      </c>
      <c r="F532" s="75">
        <v>14373713</v>
      </c>
      <c r="G532" s="75">
        <v>13</v>
      </c>
      <c r="H532" s="75">
        <v>14286713</v>
      </c>
      <c r="I532" s="75">
        <v>13</v>
      </c>
      <c r="J532" s="75">
        <v>14286713</v>
      </c>
      <c r="K532" s="75">
        <v>7</v>
      </c>
      <c r="L532" s="75">
        <v>13570800.470000001</v>
      </c>
      <c r="M532" s="76">
        <v>30.236533067064975</v>
      </c>
      <c r="N532" s="76">
        <v>39.953382114280544</v>
      </c>
      <c r="O532" s="76">
        <f t="shared" si="36"/>
        <v>77.972520760869571</v>
      </c>
      <c r="P532" s="76">
        <v>3920</v>
      </c>
      <c r="Q532" s="76">
        <v>0</v>
      </c>
    </row>
    <row r="533" spans="1:17" s="73" customFormat="1" ht="12.75" x14ac:dyDescent="0.2">
      <c r="A533" s="74" t="s">
        <v>674</v>
      </c>
      <c r="B533" s="77">
        <v>8058795</v>
      </c>
      <c r="C533" s="77">
        <v>5944294</v>
      </c>
      <c r="D533" s="77">
        <v>5944294</v>
      </c>
      <c r="E533" s="75">
        <v>10</v>
      </c>
      <c r="F533" s="75">
        <v>5944294</v>
      </c>
      <c r="G533" s="75">
        <v>10</v>
      </c>
      <c r="H533" s="75">
        <v>5944294</v>
      </c>
      <c r="I533" s="75">
        <v>10</v>
      </c>
      <c r="J533" s="75">
        <v>5944294</v>
      </c>
      <c r="K533" s="75">
        <v>10</v>
      </c>
      <c r="L533" s="75">
        <v>5944294</v>
      </c>
      <c r="M533" s="76">
        <v>28.050970553213546</v>
      </c>
      <c r="N533" s="76">
        <v>29.758988528569972</v>
      </c>
      <c r="O533" s="76">
        <f t="shared" si="36"/>
        <v>64.611891304347822</v>
      </c>
      <c r="P533" s="76">
        <v>0</v>
      </c>
      <c r="Q533" s="76">
        <v>0</v>
      </c>
    </row>
    <row r="534" spans="1:17" s="73" customFormat="1" ht="12.75" x14ac:dyDescent="0.2">
      <c r="A534" s="74" t="s">
        <v>675</v>
      </c>
      <c r="B534" s="77">
        <v>6988547</v>
      </c>
      <c r="C534" s="77">
        <v>6259253.5999999996</v>
      </c>
      <c r="D534" s="77">
        <v>4691259</v>
      </c>
      <c r="E534" s="75">
        <v>41</v>
      </c>
      <c r="F534" s="75">
        <v>6259253.5999999996</v>
      </c>
      <c r="G534" s="75">
        <v>41</v>
      </c>
      <c r="H534" s="75">
        <v>6259253.5999999996</v>
      </c>
      <c r="I534" s="75">
        <v>41</v>
      </c>
      <c r="J534" s="75">
        <v>6259253.5999999996</v>
      </c>
      <c r="K534" s="75">
        <v>0</v>
      </c>
      <c r="L534" s="75">
        <v>0</v>
      </c>
      <c r="M534" s="76">
        <v>20.499309730926697</v>
      </c>
      <c r="N534" s="76">
        <v>23.016339729147187</v>
      </c>
      <c r="O534" s="76">
        <f t="shared" si="36"/>
        <v>50.991945652173911</v>
      </c>
      <c r="P534" s="76">
        <v>0</v>
      </c>
      <c r="Q534" s="76">
        <v>0</v>
      </c>
    </row>
    <row r="535" spans="1:17" s="73" customFormat="1" ht="12.75" x14ac:dyDescent="0.2">
      <c r="A535" s="74" t="s">
        <v>676</v>
      </c>
      <c r="B535" s="77">
        <v>247233382</v>
      </c>
      <c r="C535" s="77">
        <v>174183785</v>
      </c>
      <c r="D535" s="77">
        <v>92583439</v>
      </c>
      <c r="E535" s="75">
        <v>162</v>
      </c>
      <c r="F535" s="75">
        <v>114829704</v>
      </c>
      <c r="G535" s="75">
        <v>151</v>
      </c>
      <c r="H535" s="75">
        <v>113034662</v>
      </c>
      <c r="I535" s="75">
        <v>147</v>
      </c>
      <c r="J535" s="75">
        <v>112448682</v>
      </c>
      <c r="K535" s="75">
        <v>331</v>
      </c>
      <c r="L535" s="75">
        <v>12700859</v>
      </c>
      <c r="M535" s="76">
        <v>402.88774931196815</v>
      </c>
      <c r="N535" s="76">
        <v>407.62871038400522</v>
      </c>
      <c r="O535" s="76">
        <f t="shared" si="36"/>
        <v>1006.3417282608696</v>
      </c>
      <c r="P535" s="76">
        <v>305857139</v>
      </c>
      <c r="Q535" s="76">
        <v>304922790</v>
      </c>
    </row>
    <row r="536" spans="1:17" s="73" customFormat="1" ht="12.75" x14ac:dyDescent="0.2">
      <c r="A536" s="74" t="s">
        <v>677</v>
      </c>
      <c r="B536" s="77">
        <v>4240588</v>
      </c>
      <c r="C536" s="77">
        <v>4091349</v>
      </c>
      <c r="D536" s="77">
        <v>3812658</v>
      </c>
      <c r="E536" s="75">
        <v>15</v>
      </c>
      <c r="F536" s="75">
        <v>4091349</v>
      </c>
      <c r="G536" s="75">
        <v>15</v>
      </c>
      <c r="H536" s="75">
        <v>4091349</v>
      </c>
      <c r="I536" s="75">
        <v>14</v>
      </c>
      <c r="J536" s="75">
        <v>4085349</v>
      </c>
      <c r="K536" s="75">
        <v>12</v>
      </c>
      <c r="L536" s="75">
        <v>3812658</v>
      </c>
      <c r="M536" s="76">
        <v>10.762516795966116</v>
      </c>
      <c r="N536" s="76">
        <v>24.486107446139659</v>
      </c>
      <c r="O536" s="76">
        <f t="shared" si="36"/>
        <v>41.441934782608698</v>
      </c>
      <c r="P536" s="76">
        <v>0</v>
      </c>
      <c r="Q536" s="76">
        <v>0</v>
      </c>
    </row>
    <row r="537" spans="1:17" s="73" customFormat="1" ht="12.75" x14ac:dyDescent="0.2">
      <c r="A537" s="74" t="s">
        <v>678</v>
      </c>
      <c r="B537" s="77">
        <v>3550436</v>
      </c>
      <c r="C537" s="77">
        <v>3549448.64</v>
      </c>
      <c r="D537" s="77">
        <v>3536082.25</v>
      </c>
      <c r="E537" s="75">
        <v>8</v>
      </c>
      <c r="F537" s="75">
        <v>3226682.64</v>
      </c>
      <c r="G537" s="75">
        <v>8</v>
      </c>
      <c r="H537" s="75">
        <v>3226682.64</v>
      </c>
      <c r="I537" s="75">
        <v>8</v>
      </c>
      <c r="J537" s="75">
        <v>3226682.64</v>
      </c>
      <c r="K537" s="75">
        <v>6</v>
      </c>
      <c r="L537" s="75">
        <v>918069.89</v>
      </c>
      <c r="M537" s="76">
        <v>19.83027030979428</v>
      </c>
      <c r="N537" s="76">
        <v>15.952492222705374</v>
      </c>
      <c r="O537" s="76">
        <f t="shared" si="36"/>
        <v>38.435676630434784</v>
      </c>
      <c r="P537" s="76">
        <v>0</v>
      </c>
      <c r="Q537" s="76">
        <v>0</v>
      </c>
    </row>
    <row r="538" spans="1:17" s="73" customFormat="1" ht="12.75" x14ac:dyDescent="0.2">
      <c r="A538" s="74" t="s">
        <v>643</v>
      </c>
      <c r="B538" s="77">
        <v>743765</v>
      </c>
      <c r="C538" s="77">
        <v>743765</v>
      </c>
      <c r="D538" s="77">
        <v>743765</v>
      </c>
      <c r="E538" s="75">
        <v>3</v>
      </c>
      <c r="F538" s="75">
        <v>743765</v>
      </c>
      <c r="G538" s="75">
        <v>3</v>
      </c>
      <c r="H538" s="75">
        <v>743765</v>
      </c>
      <c r="I538" s="75">
        <v>3</v>
      </c>
      <c r="J538" s="75">
        <v>743765</v>
      </c>
      <c r="K538" s="75">
        <v>3</v>
      </c>
      <c r="L538" s="75">
        <v>743765</v>
      </c>
      <c r="M538" s="76">
        <v>1.5581876750000001</v>
      </c>
      <c r="N538" s="76">
        <v>5.1738321850000011</v>
      </c>
      <c r="O538" s="76">
        <f t="shared" si="36"/>
        <v>8.0844021739130429</v>
      </c>
      <c r="P538" s="76">
        <v>0</v>
      </c>
      <c r="Q538" s="76">
        <v>0</v>
      </c>
    </row>
    <row r="539" spans="1:17" s="73" customFormat="1" ht="12.75" x14ac:dyDescent="0.2">
      <c r="A539" s="74" t="s">
        <v>679</v>
      </c>
      <c r="B539" s="77">
        <v>7922927</v>
      </c>
      <c r="C539" s="77">
        <v>7922927</v>
      </c>
      <c r="D539" s="77">
        <v>1447226</v>
      </c>
      <c r="E539" s="75">
        <v>2</v>
      </c>
      <c r="F539" s="75">
        <v>1279735</v>
      </c>
      <c r="G539" s="75">
        <v>2</v>
      </c>
      <c r="H539" s="75">
        <v>2000000</v>
      </c>
      <c r="I539" s="75">
        <v>2</v>
      </c>
      <c r="J539" s="75">
        <v>2000000</v>
      </c>
      <c r="K539" s="75">
        <v>0</v>
      </c>
      <c r="L539" s="75">
        <v>0</v>
      </c>
      <c r="M539" s="76">
        <v>10.304109709087927</v>
      </c>
      <c r="N539" s="76">
        <v>5.2092442894367652</v>
      </c>
      <c r="O539" s="76">
        <f t="shared" si="36"/>
        <v>15.730717391304347</v>
      </c>
      <c r="P539" s="76">
        <v>796455</v>
      </c>
      <c r="Q539" s="76">
        <v>0</v>
      </c>
    </row>
    <row r="540" spans="1:17" s="73" customFormat="1" ht="12.75" x14ac:dyDescent="0.2">
      <c r="A540" s="74" t="s">
        <v>680</v>
      </c>
      <c r="B540" s="77">
        <v>6747016</v>
      </c>
      <c r="C540" s="77">
        <v>6747016</v>
      </c>
      <c r="D540" s="77">
        <v>3533873</v>
      </c>
      <c r="E540" s="75">
        <v>38</v>
      </c>
      <c r="F540" s="75">
        <v>5862534</v>
      </c>
      <c r="G540" s="75">
        <v>36</v>
      </c>
      <c r="H540" s="75">
        <v>5700440</v>
      </c>
      <c r="I540" s="75">
        <v>36</v>
      </c>
      <c r="J540" s="75">
        <v>5700440</v>
      </c>
      <c r="K540" s="75">
        <v>29</v>
      </c>
      <c r="L540" s="75">
        <v>2878394</v>
      </c>
      <c r="M540" s="76">
        <v>15.761720453729751</v>
      </c>
      <c r="N540" s="76">
        <v>18.641312699747029</v>
      </c>
      <c r="O540" s="76">
        <f t="shared" si="36"/>
        <v>38.411663043478264</v>
      </c>
      <c r="P540" s="76">
        <v>40000</v>
      </c>
      <c r="Q540" s="76">
        <v>40000</v>
      </c>
    </row>
    <row r="541" spans="1:17" s="73" customFormat="1" ht="12.75" x14ac:dyDescent="0.2">
      <c r="A541" s="74" t="s">
        <v>681</v>
      </c>
      <c r="B541" s="77">
        <v>1599830</v>
      </c>
      <c r="C541" s="77">
        <v>1541097</v>
      </c>
      <c r="D541" s="77">
        <v>1244973</v>
      </c>
      <c r="E541" s="75">
        <v>5</v>
      </c>
      <c r="F541" s="75">
        <v>1395658</v>
      </c>
      <c r="G541" s="75">
        <v>5</v>
      </c>
      <c r="H541" s="75">
        <v>1395658</v>
      </c>
      <c r="I541" s="75">
        <v>5</v>
      </c>
      <c r="J541" s="75">
        <v>1395658</v>
      </c>
      <c r="K541" s="75">
        <v>3</v>
      </c>
      <c r="L541" s="75">
        <v>619756</v>
      </c>
      <c r="M541" s="76">
        <v>4.4759507470363182</v>
      </c>
      <c r="N541" s="76">
        <v>7.2697621270673851</v>
      </c>
      <c r="O541" s="76">
        <f t="shared" si="36"/>
        <v>13.532315217391304</v>
      </c>
      <c r="P541" s="76">
        <v>509037</v>
      </c>
      <c r="Q541" s="76">
        <v>0</v>
      </c>
    </row>
    <row r="542" spans="1:17" s="73" customFormat="1" ht="12.75" x14ac:dyDescent="0.2">
      <c r="A542" s="74" t="s">
        <v>682</v>
      </c>
      <c r="B542" s="77">
        <v>17885398</v>
      </c>
      <c r="C542" s="77">
        <v>14808441</v>
      </c>
      <c r="D542" s="77">
        <v>14777664</v>
      </c>
      <c r="E542" s="75">
        <v>20</v>
      </c>
      <c r="F542" s="75">
        <v>14808441</v>
      </c>
      <c r="G542" s="75">
        <v>20</v>
      </c>
      <c r="H542" s="75">
        <v>14808441</v>
      </c>
      <c r="I542" s="75">
        <v>20</v>
      </c>
      <c r="J542" s="75">
        <v>14808441</v>
      </c>
      <c r="K542" s="75">
        <v>19</v>
      </c>
      <c r="L542" s="75">
        <v>14800151</v>
      </c>
      <c r="M542" s="76">
        <v>40.621044855563355</v>
      </c>
      <c r="N542" s="76">
        <v>95.460930101416807</v>
      </c>
      <c r="O542" s="76">
        <f t="shared" si="36"/>
        <v>160.62678260869566</v>
      </c>
      <c r="P542" s="76">
        <v>0</v>
      </c>
      <c r="Q542" s="76">
        <v>0</v>
      </c>
    </row>
    <row r="543" spans="1:17" s="73" customFormat="1" ht="12.75" x14ac:dyDescent="0.2">
      <c r="A543" s="74" t="s">
        <v>683</v>
      </c>
      <c r="B543" s="77">
        <v>13660429</v>
      </c>
      <c r="C543" s="77">
        <v>13660429</v>
      </c>
      <c r="D543" s="77">
        <v>8642961.3000000007</v>
      </c>
      <c r="E543" s="75">
        <v>22</v>
      </c>
      <c r="F543" s="75">
        <v>12315704.43</v>
      </c>
      <c r="G543" s="75">
        <v>20</v>
      </c>
      <c r="H543" s="75">
        <v>11591953.43</v>
      </c>
      <c r="I543" s="75">
        <v>19</v>
      </c>
      <c r="J543" s="75">
        <v>10926235.43</v>
      </c>
      <c r="K543" s="75">
        <v>12</v>
      </c>
      <c r="L543" s="75">
        <v>6876124.29</v>
      </c>
      <c r="M543" s="76">
        <v>27.7822955014664</v>
      </c>
      <c r="N543" s="76">
        <v>51.567198329560661</v>
      </c>
      <c r="O543" s="76">
        <f t="shared" si="36"/>
        <v>93.945231521739132</v>
      </c>
      <c r="P543" s="76">
        <v>0</v>
      </c>
      <c r="Q543" s="76">
        <v>0</v>
      </c>
    </row>
    <row r="544" spans="1:17" s="73" customFormat="1" ht="12.75" x14ac:dyDescent="0.2">
      <c r="A544" s="74" t="s">
        <v>684</v>
      </c>
      <c r="B544" s="77">
        <v>6000983</v>
      </c>
      <c r="C544" s="77">
        <v>5407075</v>
      </c>
      <c r="D544" s="77">
        <v>4161042.5</v>
      </c>
      <c r="E544" s="75">
        <v>17</v>
      </c>
      <c r="F544" s="75">
        <v>5392680</v>
      </c>
      <c r="G544" s="75">
        <v>15</v>
      </c>
      <c r="H544" s="75">
        <v>4936110</v>
      </c>
      <c r="I544" s="75">
        <v>15</v>
      </c>
      <c r="J544" s="75">
        <v>4936110</v>
      </c>
      <c r="K544" s="75">
        <v>10</v>
      </c>
      <c r="L544" s="75">
        <v>3948139</v>
      </c>
      <c r="M544" s="76">
        <v>12.838655013060837</v>
      </c>
      <c r="N544" s="76">
        <v>25.880324545992444</v>
      </c>
      <c r="O544" s="76">
        <f t="shared" si="36"/>
        <v>45.228722826086958</v>
      </c>
      <c r="P544" s="76">
        <v>700322</v>
      </c>
      <c r="Q544" s="76">
        <v>368689</v>
      </c>
    </row>
    <row r="545" spans="1:17" s="73" customFormat="1" ht="12.75" x14ac:dyDescent="0.2">
      <c r="A545" s="74" t="s">
        <v>685</v>
      </c>
      <c r="B545" s="77">
        <v>500282</v>
      </c>
      <c r="C545" s="77">
        <v>500282</v>
      </c>
      <c r="D545" s="77">
        <v>398426</v>
      </c>
      <c r="E545" s="75">
        <v>8</v>
      </c>
      <c r="F545" s="75">
        <v>366310</v>
      </c>
      <c r="G545" s="75">
        <v>8</v>
      </c>
      <c r="H545" s="75">
        <v>366310</v>
      </c>
      <c r="I545" s="75">
        <v>8</v>
      </c>
      <c r="J545" s="75">
        <v>366310</v>
      </c>
      <c r="K545" s="75">
        <v>7</v>
      </c>
      <c r="L545" s="75">
        <v>248046</v>
      </c>
      <c r="M545" s="76">
        <v>2.2785592001779391</v>
      </c>
      <c r="N545" s="76">
        <v>1.7780816383683355</v>
      </c>
      <c r="O545" s="76">
        <f t="shared" si="36"/>
        <v>4.330717391304348</v>
      </c>
      <c r="P545" s="76">
        <v>0</v>
      </c>
      <c r="Q545" s="76">
        <v>0</v>
      </c>
    </row>
    <row r="546" spans="1:17" s="73" customFormat="1" ht="12.75" x14ac:dyDescent="0.2">
      <c r="A546" s="74" t="s">
        <v>686</v>
      </c>
      <c r="B546" s="77">
        <v>34246658</v>
      </c>
      <c r="C546" s="77">
        <v>31476087</v>
      </c>
      <c r="D546" s="77">
        <v>12097653</v>
      </c>
      <c r="E546" s="75">
        <v>53</v>
      </c>
      <c r="F546" s="75">
        <v>32836636</v>
      </c>
      <c r="G546" s="75">
        <v>48</v>
      </c>
      <c r="H546" s="75">
        <v>31476087</v>
      </c>
      <c r="I546" s="75">
        <v>40</v>
      </c>
      <c r="J546" s="75">
        <v>22208054</v>
      </c>
      <c r="K546" s="75">
        <v>30</v>
      </c>
      <c r="L546" s="75">
        <v>2835301</v>
      </c>
      <c r="M546" s="76">
        <v>36.503827595071037</v>
      </c>
      <c r="N546" s="76">
        <v>76.342634302850271</v>
      </c>
      <c r="O546" s="76">
        <f t="shared" si="36"/>
        <v>131.49622826086957</v>
      </c>
      <c r="P546" s="76">
        <v>1609269</v>
      </c>
      <c r="Q546" s="76">
        <v>1679476</v>
      </c>
    </row>
    <row r="547" spans="1:17" s="73" customFormat="1" ht="12.75" x14ac:dyDescent="0.2">
      <c r="A547" s="74" t="s">
        <v>687</v>
      </c>
      <c r="B547" s="77">
        <v>3926923</v>
      </c>
      <c r="C547" s="77">
        <v>3926923</v>
      </c>
      <c r="D547" s="77">
        <v>1994322.08</v>
      </c>
      <c r="E547" s="75">
        <v>12</v>
      </c>
      <c r="F547" s="75">
        <v>3848111</v>
      </c>
      <c r="G547" s="75">
        <v>12</v>
      </c>
      <c r="H547" s="75">
        <v>3848111</v>
      </c>
      <c r="I547" s="75">
        <v>12</v>
      </c>
      <c r="J547" s="75">
        <v>3848111</v>
      </c>
      <c r="K547" s="75">
        <v>10</v>
      </c>
      <c r="L547" s="75">
        <v>1994322</v>
      </c>
      <c r="M547" s="76">
        <v>3.4621431308799968</v>
      </c>
      <c r="N547" s="76">
        <v>14.560545506079986</v>
      </c>
      <c r="O547" s="76">
        <f t="shared" si="36"/>
        <v>21.67741391304348</v>
      </c>
      <c r="P547" s="76">
        <v>9375594</v>
      </c>
      <c r="Q547" s="76">
        <v>10285811</v>
      </c>
    </row>
    <row r="548" spans="1:17" s="73" customFormat="1" ht="12.75" x14ac:dyDescent="0.2">
      <c r="A548" s="74" t="s">
        <v>688</v>
      </c>
      <c r="B548" s="77">
        <v>1753649</v>
      </c>
      <c r="C548" s="77">
        <v>1714440</v>
      </c>
      <c r="D548" s="77">
        <v>1714440</v>
      </c>
      <c r="E548" s="75">
        <v>1</v>
      </c>
      <c r="F548" s="75">
        <v>1714440</v>
      </c>
      <c r="G548" s="75">
        <v>1</v>
      </c>
      <c r="H548" s="75">
        <v>1714440</v>
      </c>
      <c r="I548" s="75">
        <v>1</v>
      </c>
      <c r="J548" s="75">
        <v>1714440</v>
      </c>
      <c r="K548" s="75">
        <v>1</v>
      </c>
      <c r="L548" s="75">
        <v>1714440</v>
      </c>
      <c r="M548" s="76">
        <v>3.1276422692409942</v>
      </c>
      <c r="N548" s="76">
        <v>12.371770188877731</v>
      </c>
      <c r="O548" s="76">
        <f t="shared" si="36"/>
        <v>18.635217391304348</v>
      </c>
      <c r="P548" s="76">
        <v>1047564</v>
      </c>
      <c r="Q548" s="76">
        <v>1047564</v>
      </c>
    </row>
    <row r="549" spans="1:17" s="73" customFormat="1" ht="12.75" x14ac:dyDescent="0.2">
      <c r="A549" s="74" t="s">
        <v>689</v>
      </c>
      <c r="B549" s="77">
        <v>20417211</v>
      </c>
      <c r="C549" s="77">
        <v>20417211</v>
      </c>
      <c r="D549" s="77">
        <v>9300547.4699999988</v>
      </c>
      <c r="E549" s="75">
        <v>6</v>
      </c>
      <c r="F549" s="75">
        <v>20417211</v>
      </c>
      <c r="G549" s="75">
        <v>6</v>
      </c>
      <c r="H549" s="75">
        <v>20417211</v>
      </c>
      <c r="I549" s="75">
        <v>5</v>
      </c>
      <c r="J549" s="75">
        <v>18917211</v>
      </c>
      <c r="K549" s="75">
        <v>2</v>
      </c>
      <c r="L549" s="75">
        <v>2086750</v>
      </c>
      <c r="M549" s="76">
        <v>41.452792064257238</v>
      </c>
      <c r="N549" s="76">
        <v>46.714950782320784</v>
      </c>
      <c r="O549" s="76">
        <f t="shared" si="36"/>
        <v>101.09290728260868</v>
      </c>
      <c r="P549" s="76">
        <v>57600000</v>
      </c>
      <c r="Q549" s="76">
        <v>40056096.560000002</v>
      </c>
    </row>
    <row r="550" spans="1:17" s="73" customFormat="1" ht="12.75" x14ac:dyDescent="0.2">
      <c r="A550" s="74" t="s">
        <v>690</v>
      </c>
      <c r="B550" s="77">
        <v>184083396</v>
      </c>
      <c r="C550" s="77">
        <v>177665400</v>
      </c>
      <c r="D550" s="77">
        <v>102898542</v>
      </c>
      <c r="E550" s="75">
        <v>264</v>
      </c>
      <c r="F550" s="75">
        <v>184083396</v>
      </c>
      <c r="G550" s="75">
        <v>264</v>
      </c>
      <c r="H550" s="75">
        <v>184083396</v>
      </c>
      <c r="I550" s="75">
        <v>264</v>
      </c>
      <c r="J550" s="75">
        <v>184083396</v>
      </c>
      <c r="K550" s="75">
        <v>69</v>
      </c>
      <c r="L550" s="75">
        <v>42863741</v>
      </c>
      <c r="M550" s="76">
        <v>518.77713536605324</v>
      </c>
      <c r="N550" s="76">
        <v>483.35208917010169</v>
      </c>
      <c r="O550" s="76">
        <f t="shared" si="36"/>
        <v>1118.4624130434784</v>
      </c>
      <c r="P550" s="76">
        <v>60569300</v>
      </c>
      <c r="Q550" s="76">
        <v>50035133</v>
      </c>
    </row>
    <row r="551" spans="1:17" s="73" customFormat="1" ht="12.75" x14ac:dyDescent="0.2">
      <c r="A551" s="74" t="s">
        <v>691</v>
      </c>
      <c r="B551" s="77">
        <v>180300</v>
      </c>
      <c r="C551" s="77">
        <v>171828</v>
      </c>
      <c r="D551" s="77">
        <v>88373</v>
      </c>
      <c r="E551" s="75">
        <v>5</v>
      </c>
      <c r="F551" s="75">
        <v>171828</v>
      </c>
      <c r="G551" s="75">
        <v>5</v>
      </c>
      <c r="H551" s="75">
        <v>171828</v>
      </c>
      <c r="I551" s="75">
        <v>5</v>
      </c>
      <c r="J551" s="75">
        <v>171828</v>
      </c>
      <c r="K551" s="75">
        <v>5</v>
      </c>
      <c r="L551" s="75">
        <v>88373</v>
      </c>
      <c r="M551" s="76">
        <v>0.37026409257554105</v>
      </c>
      <c r="N551" s="76">
        <v>0.37526901386095424</v>
      </c>
      <c r="O551" s="76">
        <f t="shared" si="36"/>
        <v>0.96057608695652175</v>
      </c>
      <c r="P551" s="76">
        <v>0</v>
      </c>
      <c r="Q551" s="76">
        <v>0</v>
      </c>
    </row>
    <row r="552" spans="1:17" s="73" customFormat="1" ht="12.75" x14ac:dyDescent="0.2">
      <c r="A552" s="74" t="s">
        <v>685</v>
      </c>
      <c r="B552" s="77">
        <v>112025743</v>
      </c>
      <c r="C552" s="77">
        <v>112025743</v>
      </c>
      <c r="D552" s="77">
        <v>46884310</v>
      </c>
      <c r="E552" s="75">
        <v>133</v>
      </c>
      <c r="F552" s="75">
        <v>136416173</v>
      </c>
      <c r="G552" s="75">
        <v>126</v>
      </c>
      <c r="H552" s="75">
        <v>135102886</v>
      </c>
      <c r="I552" s="75">
        <v>126</v>
      </c>
      <c r="J552" s="75">
        <v>135102886</v>
      </c>
      <c r="K552" s="75">
        <v>65</v>
      </c>
      <c r="L552" s="75">
        <v>26670113</v>
      </c>
      <c r="M552" s="76">
        <v>223.26715877624434</v>
      </c>
      <c r="N552" s="76">
        <v>276.70197064431176</v>
      </c>
      <c r="O552" s="76">
        <f t="shared" si="36"/>
        <v>509.61206521739132</v>
      </c>
      <c r="P552" s="76">
        <v>195105000</v>
      </c>
      <c r="Q552" s="76">
        <v>109306397.76000001</v>
      </c>
    </row>
    <row r="553" spans="1:17" s="73" customFormat="1" ht="12.75" x14ac:dyDescent="0.2">
      <c r="A553" s="74" t="s">
        <v>692</v>
      </c>
      <c r="B553" s="77">
        <v>5538924</v>
      </c>
      <c r="C553" s="77">
        <v>5538924</v>
      </c>
      <c r="D553" s="77">
        <v>0</v>
      </c>
      <c r="E553" s="75">
        <v>1</v>
      </c>
      <c r="F553" s="75">
        <v>5538924</v>
      </c>
      <c r="G553" s="75">
        <v>1</v>
      </c>
      <c r="H553" s="75">
        <v>5538924</v>
      </c>
      <c r="I553" s="75">
        <v>1</v>
      </c>
      <c r="J553" s="75">
        <v>5538924</v>
      </c>
      <c r="K553" s="75">
        <v>0</v>
      </c>
      <c r="L553" s="75">
        <v>5538924</v>
      </c>
      <c r="M553" s="76">
        <v>0</v>
      </c>
      <c r="N553" s="76">
        <v>0</v>
      </c>
      <c r="O553" s="76">
        <f t="shared" si="36"/>
        <v>0</v>
      </c>
      <c r="P553" s="76">
        <v>0</v>
      </c>
      <c r="Q553" s="76">
        <v>0</v>
      </c>
    </row>
    <row r="554" spans="1:17" s="73" customFormat="1" ht="12.75" x14ac:dyDescent="0.2">
      <c r="A554" s="74" t="s">
        <v>693</v>
      </c>
      <c r="B554" s="77">
        <v>356195488</v>
      </c>
      <c r="C554" s="77">
        <v>356195488</v>
      </c>
      <c r="D554" s="77">
        <v>220991756.10999998</v>
      </c>
      <c r="E554" s="75">
        <v>15</v>
      </c>
      <c r="F554" s="75">
        <v>356145488</v>
      </c>
      <c r="G554" s="75">
        <v>15</v>
      </c>
      <c r="H554" s="75">
        <v>356145488</v>
      </c>
      <c r="I554" s="75">
        <v>15</v>
      </c>
      <c r="J554" s="75">
        <v>356145488</v>
      </c>
      <c r="K554" s="75">
        <v>1</v>
      </c>
      <c r="L554" s="75">
        <v>5511</v>
      </c>
      <c r="M554" s="76">
        <v>1177.8215318874049</v>
      </c>
      <c r="N554" s="76">
        <v>886.27226103694329</v>
      </c>
      <c r="O554" s="76">
        <f t="shared" si="36"/>
        <v>2402.084305543478</v>
      </c>
      <c r="P554" s="76">
        <v>3970792383</v>
      </c>
      <c r="Q554" s="76">
        <v>5702032449</v>
      </c>
    </row>
    <row r="555" spans="1:17" s="73" customFormat="1" ht="12.75" x14ac:dyDescent="0.2">
      <c r="A555" s="74" t="s">
        <v>694</v>
      </c>
      <c r="B555" s="77">
        <v>9380820</v>
      </c>
      <c r="C555" s="77">
        <v>7979851</v>
      </c>
      <c r="D555" s="77">
        <v>7979851</v>
      </c>
      <c r="E555" s="75">
        <v>7</v>
      </c>
      <c r="F555" s="75">
        <v>8974870</v>
      </c>
      <c r="G555" s="75">
        <v>7</v>
      </c>
      <c r="H555" s="75">
        <v>8974870</v>
      </c>
      <c r="I555" s="75">
        <v>7</v>
      </c>
      <c r="J555" s="75">
        <v>8974870</v>
      </c>
      <c r="K555" s="75">
        <v>5</v>
      </c>
      <c r="L555" s="75">
        <v>5772607</v>
      </c>
      <c r="M555" s="76">
        <v>30.216036180778261</v>
      </c>
      <c r="N555" s="76">
        <v>42.514620605432505</v>
      </c>
      <c r="O555" s="76">
        <f t="shared" si="36"/>
        <v>86.737510869565213</v>
      </c>
      <c r="P555" s="76">
        <v>0</v>
      </c>
      <c r="Q555" s="76">
        <v>0</v>
      </c>
    </row>
    <row r="556" spans="1:17" s="73" customFormat="1" ht="12.75" x14ac:dyDescent="0.2">
      <c r="A556" s="74" t="s">
        <v>695</v>
      </c>
      <c r="B556" s="77">
        <v>1542404</v>
      </c>
      <c r="C556" s="77">
        <v>1542404</v>
      </c>
      <c r="D556" s="77">
        <v>1542404</v>
      </c>
      <c r="E556" s="75">
        <v>6</v>
      </c>
      <c r="F556" s="75">
        <v>1442404</v>
      </c>
      <c r="G556" s="75">
        <v>6</v>
      </c>
      <c r="H556" s="75">
        <v>1442404</v>
      </c>
      <c r="I556" s="75">
        <v>6</v>
      </c>
      <c r="J556" s="75">
        <v>1442404</v>
      </c>
      <c r="K556" s="75">
        <v>6</v>
      </c>
      <c r="L556" s="75">
        <v>1442404</v>
      </c>
      <c r="M556" s="76">
        <v>11.024794911999997</v>
      </c>
      <c r="N556" s="76">
        <v>5.4345879679999998</v>
      </c>
      <c r="O556" s="76">
        <f t="shared" si="36"/>
        <v>16.765260869565218</v>
      </c>
      <c r="P556" s="76">
        <v>0</v>
      </c>
      <c r="Q556" s="76">
        <v>0</v>
      </c>
    </row>
    <row r="557" spans="1:17" s="73" customFormat="1" ht="12.75" x14ac:dyDescent="0.2">
      <c r="A557" s="74" t="s">
        <v>696</v>
      </c>
      <c r="B557" s="77">
        <v>1873360</v>
      </c>
      <c r="C557" s="77">
        <v>559334</v>
      </c>
      <c r="D557" s="77">
        <v>380218</v>
      </c>
      <c r="E557" s="75">
        <v>13</v>
      </c>
      <c r="F557" s="75">
        <v>559334</v>
      </c>
      <c r="G557" s="75">
        <v>13</v>
      </c>
      <c r="H557" s="75">
        <v>559334</v>
      </c>
      <c r="I557" s="75">
        <v>13</v>
      </c>
      <c r="J557" s="75">
        <v>559334</v>
      </c>
      <c r="K557" s="75">
        <v>7</v>
      </c>
      <c r="L557" s="75">
        <v>187765</v>
      </c>
      <c r="M557" s="76">
        <v>2.7257625946649018</v>
      </c>
      <c r="N557" s="76">
        <v>1.3499693752744584</v>
      </c>
      <c r="O557" s="76">
        <f t="shared" si="36"/>
        <v>4.1328043478260872</v>
      </c>
      <c r="P557" s="76">
        <v>0</v>
      </c>
      <c r="Q557" s="76">
        <v>0</v>
      </c>
    </row>
    <row r="558" spans="1:17" s="73" customFormat="1" ht="12.75" x14ac:dyDescent="0.2">
      <c r="A558" s="74" t="s">
        <v>697</v>
      </c>
      <c r="B558" s="77">
        <v>886099</v>
      </c>
      <c r="C558" s="77">
        <v>451688</v>
      </c>
      <c r="D558" s="77">
        <v>187256</v>
      </c>
      <c r="E558" s="75">
        <v>5</v>
      </c>
      <c r="F558" s="75">
        <v>751688</v>
      </c>
      <c r="G558" s="75">
        <v>4</v>
      </c>
      <c r="H558" s="75">
        <v>451688</v>
      </c>
      <c r="I558" s="75">
        <v>4</v>
      </c>
      <c r="J558" s="75">
        <v>451688</v>
      </c>
      <c r="K558" s="75">
        <v>3</v>
      </c>
      <c r="L558" s="75">
        <v>122588</v>
      </c>
      <c r="M558" s="76">
        <v>1.0866525992518601</v>
      </c>
      <c r="N558" s="76">
        <v>0.64319984953344611</v>
      </c>
      <c r="O558" s="76">
        <f t="shared" si="36"/>
        <v>2.0353913043478262</v>
      </c>
      <c r="P558" s="76">
        <v>0</v>
      </c>
      <c r="Q558" s="76">
        <v>0</v>
      </c>
    </row>
    <row r="559" spans="1:17" s="73" customFormat="1" ht="12.75" x14ac:dyDescent="0.2">
      <c r="A559" s="74" t="s">
        <v>698</v>
      </c>
      <c r="B559" s="77">
        <v>3866369</v>
      </c>
      <c r="C559" s="77">
        <v>3866369</v>
      </c>
      <c r="D559" s="77">
        <v>3866369</v>
      </c>
      <c r="E559" s="75">
        <v>1</v>
      </c>
      <c r="F559" s="75">
        <v>3866369</v>
      </c>
      <c r="G559" s="75">
        <v>2</v>
      </c>
      <c r="H559" s="75">
        <v>3866369</v>
      </c>
      <c r="I559" s="75">
        <v>2</v>
      </c>
      <c r="J559" s="75">
        <v>3866369</v>
      </c>
      <c r="K559" s="75">
        <v>2</v>
      </c>
      <c r="L559" s="75">
        <v>3866369</v>
      </c>
      <c r="M559" s="76">
        <v>6.7120165839999997</v>
      </c>
      <c r="N559" s="76">
        <v>28.228360068999997</v>
      </c>
      <c r="O559" s="76">
        <f t="shared" si="36"/>
        <v>42.025750000000002</v>
      </c>
      <c r="P559" s="76">
        <v>0</v>
      </c>
      <c r="Q559" s="76">
        <v>0</v>
      </c>
    </row>
    <row r="560" spans="1:17" s="73" customFormat="1" ht="12.75" x14ac:dyDescent="0.2">
      <c r="A560" s="74" t="s">
        <v>699</v>
      </c>
      <c r="B560" s="77">
        <v>1877468</v>
      </c>
      <c r="C560" s="77">
        <v>1877468</v>
      </c>
      <c r="D560" s="77">
        <v>1877468</v>
      </c>
      <c r="E560" s="75">
        <v>4</v>
      </c>
      <c r="F560" s="75">
        <v>1877468</v>
      </c>
      <c r="G560" s="75">
        <v>4</v>
      </c>
      <c r="H560" s="75">
        <v>1877468</v>
      </c>
      <c r="I560" s="75">
        <v>4</v>
      </c>
      <c r="J560" s="75">
        <v>1877468</v>
      </c>
      <c r="K560" s="75">
        <v>4</v>
      </c>
      <c r="L560" s="75">
        <v>1877468</v>
      </c>
      <c r="M560" s="76">
        <v>4.427975741</v>
      </c>
      <c r="N560" s="76">
        <v>12.639909788999999</v>
      </c>
      <c r="O560" s="76">
        <f t="shared" si="36"/>
        <v>20.407260869565217</v>
      </c>
      <c r="P560" s="76">
        <v>375494</v>
      </c>
      <c r="Q560" s="76">
        <v>0</v>
      </c>
    </row>
    <row r="561" spans="1:17" s="73" customFormat="1" ht="12.75" x14ac:dyDescent="0.2">
      <c r="A561" s="74" t="s">
        <v>700</v>
      </c>
      <c r="B561" s="77">
        <v>5427821</v>
      </c>
      <c r="C561" s="77">
        <v>4830311</v>
      </c>
      <c r="D561" s="77">
        <v>544369</v>
      </c>
      <c r="E561" s="75">
        <v>1</v>
      </c>
      <c r="F561" s="75">
        <v>4830311</v>
      </c>
      <c r="G561" s="75">
        <v>1</v>
      </c>
      <c r="H561" s="75">
        <v>4830311</v>
      </c>
      <c r="I561" s="75">
        <v>1</v>
      </c>
      <c r="J561" s="75">
        <v>1587</v>
      </c>
      <c r="K561" s="75">
        <v>0</v>
      </c>
      <c r="L561" s="75">
        <v>0</v>
      </c>
      <c r="M561" s="76">
        <v>1.1772054774770415</v>
      </c>
      <c r="N561" s="76">
        <v>3.7553078589281479</v>
      </c>
      <c r="O561" s="76">
        <f t="shared" si="36"/>
        <v>5.9170543478260873</v>
      </c>
      <c r="P561" s="76">
        <v>0</v>
      </c>
      <c r="Q561" s="76">
        <v>0</v>
      </c>
    </row>
    <row r="562" spans="1:17" s="73" customFormat="1" ht="12.75" x14ac:dyDescent="0.2">
      <c r="A562" s="74" t="s">
        <v>701</v>
      </c>
      <c r="B562" s="77">
        <v>38179295</v>
      </c>
      <c r="C562" s="77">
        <v>38179295</v>
      </c>
      <c r="D562" s="77">
        <v>30135057</v>
      </c>
      <c r="E562" s="75">
        <v>39</v>
      </c>
      <c r="F562" s="75">
        <v>38179295</v>
      </c>
      <c r="G562" s="75">
        <v>38</v>
      </c>
      <c r="H562" s="75">
        <v>35764295</v>
      </c>
      <c r="I562" s="75">
        <v>38</v>
      </c>
      <c r="J562" s="75">
        <v>35764295</v>
      </c>
      <c r="K562" s="75">
        <v>29</v>
      </c>
      <c r="L562" s="75">
        <v>23624435</v>
      </c>
      <c r="M562" s="76">
        <v>173.18886538311131</v>
      </c>
      <c r="N562" s="76">
        <v>133.89019785761727</v>
      </c>
      <c r="O562" s="76">
        <f t="shared" si="36"/>
        <v>327.55496739130433</v>
      </c>
      <c r="P562" s="76">
        <v>5096488</v>
      </c>
      <c r="Q562" s="76">
        <v>5096488</v>
      </c>
    </row>
    <row r="563" spans="1:17" s="73" customFormat="1" ht="12.75" x14ac:dyDescent="0.2">
      <c r="A563" s="74" t="s">
        <v>702</v>
      </c>
      <c r="B563" s="77">
        <v>1289689</v>
      </c>
      <c r="C563" s="77">
        <v>1279245</v>
      </c>
      <c r="D563" s="77">
        <v>895014</v>
      </c>
      <c r="E563" s="75">
        <v>4</v>
      </c>
      <c r="F563" s="75">
        <v>1245881</v>
      </c>
      <c r="G563" s="75">
        <v>4</v>
      </c>
      <c r="H563" s="75">
        <v>1245881</v>
      </c>
      <c r="I563" s="75">
        <v>3</v>
      </c>
      <c r="J563" s="75">
        <v>861650</v>
      </c>
      <c r="K563" s="75">
        <v>3</v>
      </c>
      <c r="L563" s="75">
        <v>861650</v>
      </c>
      <c r="M563" s="76">
        <v>2.6659379953629379</v>
      </c>
      <c r="N563" s="76">
        <v>5.7684788978168839</v>
      </c>
      <c r="O563" s="76">
        <f t="shared" si="36"/>
        <v>9.7284130434782607</v>
      </c>
      <c r="P563" s="76">
        <v>0</v>
      </c>
      <c r="Q563" s="76">
        <v>0</v>
      </c>
    </row>
    <row r="564" spans="1:17" s="73" customFormat="1" ht="12.75" x14ac:dyDescent="0.2">
      <c r="A564" s="74" t="s">
        <v>703</v>
      </c>
      <c r="B564" s="77">
        <v>3110693</v>
      </c>
      <c r="C564" s="77">
        <v>3110693</v>
      </c>
      <c r="D564" s="77">
        <v>3110693</v>
      </c>
      <c r="E564" s="75">
        <v>8</v>
      </c>
      <c r="F564" s="75">
        <v>3110693</v>
      </c>
      <c r="G564" s="75">
        <v>8</v>
      </c>
      <c r="H564" s="75">
        <v>3110693</v>
      </c>
      <c r="I564" s="75">
        <v>8</v>
      </c>
      <c r="J564" s="75">
        <v>3110693</v>
      </c>
      <c r="K564" s="75">
        <v>8</v>
      </c>
      <c r="L564" s="75">
        <v>3110693</v>
      </c>
      <c r="M564" s="76">
        <v>6.0923221517000004</v>
      </c>
      <c r="N564" s="76">
        <v>22.193073363200003</v>
      </c>
      <c r="O564" s="76">
        <f t="shared" si="36"/>
        <v>33.811880434782609</v>
      </c>
      <c r="P564" s="76">
        <v>1180228</v>
      </c>
      <c r="Q564" s="76">
        <v>3334</v>
      </c>
    </row>
    <row r="565" spans="1:17" s="73" customFormat="1" ht="12.75" x14ac:dyDescent="0.2">
      <c r="A565" s="74" t="s">
        <v>704</v>
      </c>
      <c r="B565" s="77">
        <v>7594706</v>
      </c>
      <c r="C565" s="77">
        <v>7594706</v>
      </c>
      <c r="D565" s="77">
        <v>6692400</v>
      </c>
      <c r="E565" s="75">
        <v>12</v>
      </c>
      <c r="F565" s="75">
        <v>7594706</v>
      </c>
      <c r="G565" s="75">
        <v>12</v>
      </c>
      <c r="H565" s="75">
        <v>7594706</v>
      </c>
      <c r="I565" s="75">
        <v>12</v>
      </c>
      <c r="J565" s="75">
        <v>7594706</v>
      </c>
      <c r="K565" s="75">
        <v>0</v>
      </c>
      <c r="L565" s="75">
        <v>0</v>
      </c>
      <c r="M565" s="76">
        <v>43.432141087991141</v>
      </c>
      <c r="N565" s="76">
        <v>25.121642206510547</v>
      </c>
      <c r="O565" s="76">
        <f t="shared" si="36"/>
        <v>72.743478260869566</v>
      </c>
      <c r="P565" s="76">
        <v>2505617</v>
      </c>
      <c r="Q565" s="76">
        <v>1875990</v>
      </c>
    </row>
    <row r="566" spans="1:17" s="73" customFormat="1" ht="12.75" x14ac:dyDescent="0.2">
      <c r="A566" s="74" t="s">
        <v>705</v>
      </c>
      <c r="B566" s="77">
        <v>43995935</v>
      </c>
      <c r="C566" s="77">
        <v>43995935</v>
      </c>
      <c r="D566" s="77">
        <v>37734824</v>
      </c>
      <c r="E566" s="75">
        <v>0</v>
      </c>
      <c r="F566" s="75">
        <v>0</v>
      </c>
      <c r="G566" s="75">
        <v>3</v>
      </c>
      <c r="H566" s="75">
        <v>43995935</v>
      </c>
      <c r="I566" s="75">
        <v>3</v>
      </c>
      <c r="J566" s="75">
        <v>43995935</v>
      </c>
      <c r="K566" s="75">
        <v>0</v>
      </c>
      <c r="L566" s="75">
        <v>0</v>
      </c>
      <c r="M566" s="76">
        <v>158.75978926170842</v>
      </c>
      <c r="N566" s="76">
        <v>149.00171802795475</v>
      </c>
      <c r="O566" s="76">
        <f t="shared" si="36"/>
        <v>410.16113043478259</v>
      </c>
      <c r="P566" s="76">
        <v>3919603</v>
      </c>
      <c r="Q566" s="76">
        <v>0</v>
      </c>
    </row>
    <row r="567" spans="1:17" s="73" customFormat="1" ht="12.75" x14ac:dyDescent="0.2">
      <c r="A567" s="74" t="s">
        <v>706</v>
      </c>
      <c r="B567" s="77">
        <v>4272356</v>
      </c>
      <c r="C567" s="77">
        <v>3372356</v>
      </c>
      <c r="D567" s="77">
        <v>3096390</v>
      </c>
      <c r="E567" s="75">
        <v>4</v>
      </c>
      <c r="F567" s="75">
        <v>3372356</v>
      </c>
      <c r="G567" s="75">
        <v>4</v>
      </c>
      <c r="H567" s="75">
        <v>3372356</v>
      </c>
      <c r="I567" s="75">
        <v>4</v>
      </c>
      <c r="J567" s="75">
        <v>3372356</v>
      </c>
      <c r="K567" s="75">
        <v>2</v>
      </c>
      <c r="L567" s="75">
        <v>730889</v>
      </c>
      <c r="M567" s="76">
        <v>8.250838431439945</v>
      </c>
      <c r="N567" s="76">
        <v>20.735223693007363</v>
      </c>
      <c r="O567" s="76">
        <f t="shared" si="36"/>
        <v>33.65641304347826</v>
      </c>
      <c r="P567" s="76">
        <v>257663.83</v>
      </c>
      <c r="Q567" s="76">
        <v>257663.83</v>
      </c>
    </row>
    <row r="568" spans="1:17" s="73" customFormat="1" ht="12.75" x14ac:dyDescent="0.2">
      <c r="A568" s="74" t="s">
        <v>707</v>
      </c>
      <c r="B568" s="77">
        <v>2576132</v>
      </c>
      <c r="C568" s="77">
        <v>2300800</v>
      </c>
      <c r="D568" s="77">
        <v>6197</v>
      </c>
      <c r="E568" s="75">
        <v>3</v>
      </c>
      <c r="F568" s="75">
        <v>2550371</v>
      </c>
      <c r="G568" s="75">
        <v>2</v>
      </c>
      <c r="H568" s="75">
        <v>2300800</v>
      </c>
      <c r="I568" s="75">
        <v>2</v>
      </c>
      <c r="J568" s="75">
        <v>2300800</v>
      </c>
      <c r="K568" s="75">
        <v>0</v>
      </c>
      <c r="L568" s="75">
        <v>0</v>
      </c>
      <c r="M568" s="76">
        <v>1.3666328097522313E-2</v>
      </c>
      <c r="N568" s="76">
        <v>4.3347294171633625E-2</v>
      </c>
      <c r="O568" s="76">
        <f t="shared" si="36"/>
        <v>6.7358695652173908E-2</v>
      </c>
      <c r="P568" s="76">
        <v>0</v>
      </c>
      <c r="Q568" s="76">
        <v>0</v>
      </c>
    </row>
    <row r="569" spans="1:17" s="73" customFormat="1" ht="12.75" x14ac:dyDescent="0.2">
      <c r="A569" s="74" t="s">
        <v>708</v>
      </c>
      <c r="B569" s="77">
        <v>616815</v>
      </c>
      <c r="C569" s="77">
        <v>441559</v>
      </c>
      <c r="D569" s="77">
        <v>441559</v>
      </c>
      <c r="E569" s="75">
        <v>4</v>
      </c>
      <c r="F569" s="75">
        <v>447559</v>
      </c>
      <c r="G569" s="75">
        <v>3</v>
      </c>
      <c r="H569" s="75">
        <v>441559</v>
      </c>
      <c r="I569" s="75">
        <v>3</v>
      </c>
      <c r="J569" s="75">
        <v>441559</v>
      </c>
      <c r="K569" s="75">
        <v>3</v>
      </c>
      <c r="L569" s="75">
        <v>441559</v>
      </c>
      <c r="M569" s="76">
        <v>1.9936659378487815</v>
      </c>
      <c r="N569" s="76">
        <v>2.398665034119682</v>
      </c>
      <c r="O569" s="76">
        <f t="shared" si="36"/>
        <v>4.7995543478260867</v>
      </c>
      <c r="P569" s="76">
        <v>0</v>
      </c>
      <c r="Q569" s="76">
        <v>0</v>
      </c>
    </row>
    <row r="570" spans="1:17" s="73" customFormat="1" ht="12.75" x14ac:dyDescent="0.2">
      <c r="A570" s="74" t="s">
        <v>643</v>
      </c>
      <c r="B570" s="77">
        <v>1672019</v>
      </c>
      <c r="C570" s="77">
        <v>1672019</v>
      </c>
      <c r="D570" s="77">
        <v>1650199</v>
      </c>
      <c r="E570" s="75">
        <v>1</v>
      </c>
      <c r="F570" s="75">
        <v>1672019</v>
      </c>
      <c r="G570" s="75">
        <v>1</v>
      </c>
      <c r="H570" s="75">
        <v>1672019</v>
      </c>
      <c r="I570" s="75">
        <v>1</v>
      </c>
      <c r="J570" s="75">
        <v>1672019</v>
      </c>
      <c r="K570" s="75">
        <v>0</v>
      </c>
      <c r="L570" s="75">
        <v>0</v>
      </c>
      <c r="M570" s="76">
        <v>9.6701661399999992</v>
      </c>
      <c r="N570" s="76">
        <v>6.0133251559999987</v>
      </c>
      <c r="O570" s="76">
        <f t="shared" si="36"/>
        <v>17.936945652173915</v>
      </c>
      <c r="P570" s="76">
        <v>0</v>
      </c>
      <c r="Q570" s="76">
        <v>0</v>
      </c>
    </row>
    <row r="571" spans="1:17" s="73" customFormat="1" ht="12.75" x14ac:dyDescent="0.2">
      <c r="A571" s="74" t="s">
        <v>709</v>
      </c>
      <c r="B571" s="77">
        <v>1171629</v>
      </c>
      <c r="C571" s="77">
        <v>1171629</v>
      </c>
      <c r="D571" s="77">
        <v>1171629</v>
      </c>
      <c r="E571" s="75">
        <v>7</v>
      </c>
      <c r="F571" s="75">
        <v>1171629</v>
      </c>
      <c r="G571" s="75">
        <v>7</v>
      </c>
      <c r="H571" s="75">
        <v>1171629</v>
      </c>
      <c r="I571" s="75">
        <v>7</v>
      </c>
      <c r="J571" s="75">
        <v>1171629</v>
      </c>
      <c r="K571" s="75">
        <v>0</v>
      </c>
      <c r="L571" s="75">
        <v>1171629</v>
      </c>
      <c r="M571" s="76">
        <v>8.0875102119999998</v>
      </c>
      <c r="N571" s="76">
        <v>4.0312599179999999</v>
      </c>
      <c r="O571" s="76">
        <f t="shared" si="36"/>
        <v>12.735097826086957</v>
      </c>
      <c r="P571" s="76">
        <v>0</v>
      </c>
      <c r="Q571" s="76">
        <v>0</v>
      </c>
    </row>
    <row r="572" spans="1:17" s="73" customFormat="1" ht="12.75" x14ac:dyDescent="0.2">
      <c r="A572" s="74" t="s">
        <v>710</v>
      </c>
      <c r="B572" s="77">
        <v>3145794</v>
      </c>
      <c r="C572" s="77">
        <v>2883028</v>
      </c>
      <c r="D572" s="77">
        <v>2805174</v>
      </c>
      <c r="E572" s="75">
        <v>6</v>
      </c>
      <c r="F572" s="75">
        <v>2883028</v>
      </c>
      <c r="G572" s="75">
        <v>6</v>
      </c>
      <c r="H572" s="75">
        <v>2883028</v>
      </c>
      <c r="I572" s="75">
        <v>6</v>
      </c>
      <c r="J572" s="75">
        <v>2883028</v>
      </c>
      <c r="K572" s="75">
        <v>5</v>
      </c>
      <c r="L572" s="75">
        <v>2805174</v>
      </c>
      <c r="M572" s="76">
        <v>6.5601879353000694</v>
      </c>
      <c r="N572" s="76">
        <v>5.3841361747631193</v>
      </c>
      <c r="O572" s="76">
        <f t="shared" si="36"/>
        <v>30.491021739130435</v>
      </c>
      <c r="P572" s="76">
        <v>0</v>
      </c>
      <c r="Q572" s="76">
        <v>0</v>
      </c>
    </row>
    <row r="573" spans="1:17" s="73" customFormat="1" ht="12.75" x14ac:dyDescent="0.2">
      <c r="A573" s="74" t="s">
        <v>711</v>
      </c>
      <c r="B573" s="77">
        <v>4968005</v>
      </c>
      <c r="C573" s="77">
        <v>3862363</v>
      </c>
      <c r="D573" s="77">
        <v>1599883</v>
      </c>
      <c r="E573" s="75">
        <v>10</v>
      </c>
      <c r="F573" s="75">
        <v>3808468</v>
      </c>
      <c r="G573" s="75">
        <v>10</v>
      </c>
      <c r="H573" s="75">
        <v>3808468</v>
      </c>
      <c r="I573" s="75">
        <v>10</v>
      </c>
      <c r="J573" s="75">
        <v>3808468</v>
      </c>
      <c r="K573" s="75">
        <v>5</v>
      </c>
      <c r="L573" s="75">
        <v>1276614</v>
      </c>
      <c r="M573" s="76">
        <v>3.753758701183064</v>
      </c>
      <c r="N573" s="76">
        <v>9.7923041128714789</v>
      </c>
      <c r="O573" s="76">
        <f t="shared" si="36"/>
        <v>17.390032608695652</v>
      </c>
      <c r="P573" s="76">
        <v>47955</v>
      </c>
      <c r="Q573" s="76">
        <v>0</v>
      </c>
    </row>
    <row r="574" spans="1:17" s="73" customFormat="1" ht="12.75" x14ac:dyDescent="0.2">
      <c r="A574" s="74" t="s">
        <v>712</v>
      </c>
      <c r="B574" s="77">
        <v>4695412</v>
      </c>
      <c r="C574" s="77">
        <v>4450684</v>
      </c>
      <c r="D574" s="77">
        <v>4437459</v>
      </c>
      <c r="E574" s="75">
        <v>22</v>
      </c>
      <c r="F574" s="75">
        <v>4133239</v>
      </c>
      <c r="G574" s="75">
        <v>22</v>
      </c>
      <c r="H574" s="75">
        <v>4133239</v>
      </c>
      <c r="I574" s="75">
        <v>21</v>
      </c>
      <c r="J574" s="75">
        <v>4120014</v>
      </c>
      <c r="K574" s="75">
        <v>21</v>
      </c>
      <c r="L574" s="75">
        <v>4120014</v>
      </c>
      <c r="M574" s="76">
        <v>9.0230165857226954</v>
      </c>
      <c r="N574" s="76">
        <v>31.183242008073123</v>
      </c>
      <c r="O574" s="76">
        <f t="shared" si="36"/>
        <v>48.233249999999998</v>
      </c>
      <c r="P574" s="76">
        <v>0</v>
      </c>
      <c r="Q574" s="76">
        <v>0</v>
      </c>
    </row>
    <row r="575" spans="1:17" s="73" customFormat="1" ht="12.75" x14ac:dyDescent="0.2">
      <c r="A575" s="74" t="s">
        <v>713</v>
      </c>
      <c r="B575" s="77">
        <v>899042</v>
      </c>
      <c r="C575" s="77">
        <v>898970</v>
      </c>
      <c r="D575" s="77">
        <v>878058</v>
      </c>
      <c r="E575" s="75">
        <v>19</v>
      </c>
      <c r="F575" s="75">
        <v>853218</v>
      </c>
      <c r="G575" s="75">
        <v>19</v>
      </c>
      <c r="H575" s="75">
        <v>853218</v>
      </c>
      <c r="I575" s="75">
        <v>19</v>
      </c>
      <c r="J575" s="75">
        <v>853218</v>
      </c>
      <c r="K575" s="75">
        <v>17</v>
      </c>
      <c r="L575" s="75">
        <v>832306</v>
      </c>
      <c r="M575" s="76">
        <v>5.27125038836129</v>
      </c>
      <c r="N575" s="76">
        <v>3.800874823937288</v>
      </c>
      <c r="O575" s="76">
        <f t="shared" si="36"/>
        <v>9.5441086956521737</v>
      </c>
      <c r="P575" s="76">
        <v>0</v>
      </c>
      <c r="Q575" s="76">
        <v>0</v>
      </c>
    </row>
    <row r="576" spans="1:17" s="73" customFormat="1" ht="12.75" x14ac:dyDescent="0.2">
      <c r="A576" s="74" t="s">
        <v>714</v>
      </c>
      <c r="B576" s="77">
        <v>1812963</v>
      </c>
      <c r="C576" s="77">
        <v>1562089</v>
      </c>
      <c r="D576" s="77">
        <v>144741</v>
      </c>
      <c r="E576" s="75">
        <v>7</v>
      </c>
      <c r="F576" s="75">
        <v>1662567</v>
      </c>
      <c r="G576" s="75">
        <v>7</v>
      </c>
      <c r="H576" s="75">
        <v>1662567</v>
      </c>
      <c r="I576" s="75">
        <v>5</v>
      </c>
      <c r="J576" s="75">
        <v>105955</v>
      </c>
      <c r="K576" s="75">
        <v>5</v>
      </c>
      <c r="L576" s="75">
        <v>105955</v>
      </c>
      <c r="M576" s="76">
        <v>0.31895871286812988</v>
      </c>
      <c r="N576" s="76">
        <v>1.0069187363729812</v>
      </c>
      <c r="O576" s="76">
        <f t="shared" ref="O576:O639" si="37">D576/92000</f>
        <v>1.5732717391304347</v>
      </c>
      <c r="P576" s="76">
        <v>0</v>
      </c>
      <c r="Q576" s="76">
        <v>0</v>
      </c>
    </row>
    <row r="577" spans="1:17" s="73" customFormat="1" ht="12.75" x14ac:dyDescent="0.2">
      <c r="A577" s="74" t="s">
        <v>715</v>
      </c>
      <c r="B577" s="77">
        <v>5527401</v>
      </c>
      <c r="C577" s="77">
        <v>4511068.5599999996</v>
      </c>
      <c r="D577" s="77">
        <v>4481328.66</v>
      </c>
      <c r="E577" s="75">
        <v>15</v>
      </c>
      <c r="F577" s="75">
        <v>4945486.5599999996</v>
      </c>
      <c r="G577" s="75">
        <v>15</v>
      </c>
      <c r="H577" s="75">
        <v>4945486.5599999996</v>
      </c>
      <c r="I577" s="75">
        <v>13</v>
      </c>
      <c r="J577" s="75">
        <v>4511068.5599999996</v>
      </c>
      <c r="K577" s="75">
        <v>4</v>
      </c>
      <c r="L577" s="75">
        <v>74072.160000000003</v>
      </c>
      <c r="M577" s="76">
        <v>10.877526430973129</v>
      </c>
      <c r="N577" s="76">
        <v>29.084000518270511</v>
      </c>
      <c r="O577" s="76">
        <f t="shared" si="37"/>
        <v>48.710094130434783</v>
      </c>
      <c r="P577" s="76">
        <v>0</v>
      </c>
      <c r="Q577" s="76">
        <v>0</v>
      </c>
    </row>
    <row r="578" spans="1:17" s="73" customFormat="1" ht="12.75" x14ac:dyDescent="0.2">
      <c r="A578" s="74" t="s">
        <v>716</v>
      </c>
      <c r="B578" s="77">
        <v>35096312</v>
      </c>
      <c r="C578" s="77">
        <v>30670588.100000001</v>
      </c>
      <c r="D578" s="77">
        <v>25677273.960000001</v>
      </c>
      <c r="E578" s="75">
        <v>17</v>
      </c>
      <c r="F578" s="75">
        <v>18159841.510000002</v>
      </c>
      <c r="G578" s="75">
        <v>17</v>
      </c>
      <c r="H578" s="75">
        <v>18159841.510000002</v>
      </c>
      <c r="I578" s="75">
        <v>17</v>
      </c>
      <c r="J578" s="75">
        <v>18159841.510000002</v>
      </c>
      <c r="K578" s="75">
        <v>11</v>
      </c>
      <c r="L578" s="75">
        <v>986949.51</v>
      </c>
      <c r="M578" s="76">
        <v>146.87713168270977</v>
      </c>
      <c r="N578" s="76">
        <v>101.37626997282764</v>
      </c>
      <c r="O578" s="76">
        <f t="shared" si="37"/>
        <v>279.10080391304348</v>
      </c>
      <c r="P578" s="76">
        <v>0</v>
      </c>
      <c r="Q578" s="76">
        <v>0</v>
      </c>
    </row>
    <row r="579" spans="1:17" s="73" customFormat="1" ht="12.75" x14ac:dyDescent="0.2">
      <c r="A579" s="74" t="s">
        <v>717</v>
      </c>
      <c r="B579" s="77">
        <v>1383777</v>
      </c>
      <c r="C579" s="77">
        <v>620577</v>
      </c>
      <c r="D579" s="77">
        <v>620577</v>
      </c>
      <c r="E579" s="75">
        <v>4</v>
      </c>
      <c r="F579" s="75">
        <v>605902</v>
      </c>
      <c r="G579" s="75">
        <v>4</v>
      </c>
      <c r="H579" s="75">
        <v>605902</v>
      </c>
      <c r="I579" s="75">
        <v>4</v>
      </c>
      <c r="J579" s="75">
        <v>605902</v>
      </c>
      <c r="K579" s="75">
        <v>4</v>
      </c>
      <c r="L579" s="75">
        <v>605902</v>
      </c>
      <c r="M579" s="76">
        <v>3.4147494730545702</v>
      </c>
      <c r="N579" s="76">
        <v>2.8298303386376098</v>
      </c>
      <c r="O579" s="76">
        <f t="shared" si="37"/>
        <v>6.7454021739130434</v>
      </c>
      <c r="P579" s="76">
        <v>0</v>
      </c>
      <c r="Q579" s="76">
        <v>0</v>
      </c>
    </row>
    <row r="580" spans="1:17" s="73" customFormat="1" ht="12.75" x14ac:dyDescent="0.2">
      <c r="A580" s="74" t="s">
        <v>718</v>
      </c>
      <c r="B580" s="77">
        <v>15573995</v>
      </c>
      <c r="C580" s="77">
        <v>12453995</v>
      </c>
      <c r="D580" s="77">
        <v>11439360</v>
      </c>
      <c r="E580" s="75">
        <v>5</v>
      </c>
      <c r="F580" s="75">
        <v>6159516</v>
      </c>
      <c r="G580" s="75">
        <v>5</v>
      </c>
      <c r="H580" s="75">
        <v>6159516</v>
      </c>
      <c r="I580" s="75">
        <v>5</v>
      </c>
      <c r="J580" s="75">
        <v>6159516</v>
      </c>
      <c r="K580" s="75">
        <v>2</v>
      </c>
      <c r="L580" s="75">
        <v>2124540</v>
      </c>
      <c r="M580" s="76">
        <v>44.667579680421071</v>
      </c>
      <c r="N580" s="76">
        <v>59.468396716130343</v>
      </c>
      <c r="O580" s="76">
        <f t="shared" si="37"/>
        <v>124.34086956521739</v>
      </c>
      <c r="P580" s="76">
        <v>0</v>
      </c>
      <c r="Q580" s="76">
        <v>0</v>
      </c>
    </row>
    <row r="581" spans="1:17" s="73" customFormat="1" ht="12.75" x14ac:dyDescent="0.2">
      <c r="A581" s="74" t="s">
        <v>719</v>
      </c>
      <c r="B581" s="77">
        <v>10630815</v>
      </c>
      <c r="C581" s="77">
        <v>10630815</v>
      </c>
      <c r="D581" s="77">
        <v>8390142</v>
      </c>
      <c r="E581" s="75">
        <v>90</v>
      </c>
      <c r="F581" s="75">
        <v>9181509</v>
      </c>
      <c r="G581" s="75">
        <v>90</v>
      </c>
      <c r="H581" s="75">
        <v>9181509</v>
      </c>
      <c r="I581" s="75">
        <v>90</v>
      </c>
      <c r="J581" s="75">
        <v>9181509</v>
      </c>
      <c r="K581" s="75">
        <v>62</v>
      </c>
      <c r="L581" s="75">
        <v>6871385</v>
      </c>
      <c r="M581" s="76">
        <v>24.671894841288168</v>
      </c>
      <c r="N581" s="76">
        <v>46.780506893727654</v>
      </c>
      <c r="O581" s="76">
        <f t="shared" si="37"/>
        <v>91.197195652173917</v>
      </c>
      <c r="P581" s="76">
        <v>7246754</v>
      </c>
      <c r="Q581" s="76">
        <v>7143453</v>
      </c>
    </row>
    <row r="582" spans="1:17" s="73" customFormat="1" ht="12.75" x14ac:dyDescent="0.2">
      <c r="A582" s="74" t="s">
        <v>720</v>
      </c>
      <c r="B582" s="77">
        <v>1588822</v>
      </c>
      <c r="C582" s="77">
        <v>926805</v>
      </c>
      <c r="D582" s="77">
        <v>328106</v>
      </c>
      <c r="E582" s="75">
        <v>2</v>
      </c>
      <c r="F582" s="75">
        <v>201023</v>
      </c>
      <c r="G582" s="75">
        <v>2</v>
      </c>
      <c r="H582" s="75">
        <v>201023</v>
      </c>
      <c r="I582" s="75">
        <v>2</v>
      </c>
      <c r="J582" s="75">
        <v>201023</v>
      </c>
      <c r="K582" s="75">
        <v>1</v>
      </c>
      <c r="L582" s="75">
        <v>33973</v>
      </c>
      <c r="M582" s="76">
        <v>1.6573757258175705</v>
      </c>
      <c r="N582" s="76">
        <v>1.6034362950632239</v>
      </c>
      <c r="O582" s="76">
        <f t="shared" si="37"/>
        <v>3.5663695652173915</v>
      </c>
      <c r="P582" s="76">
        <v>0</v>
      </c>
      <c r="Q582" s="76">
        <v>0</v>
      </c>
    </row>
    <row r="583" spans="1:17" s="73" customFormat="1" ht="12.75" x14ac:dyDescent="0.2">
      <c r="A583" s="74" t="s">
        <v>721</v>
      </c>
      <c r="B583" s="77">
        <v>2970523</v>
      </c>
      <c r="C583" s="77">
        <v>2313054</v>
      </c>
      <c r="D583" s="77">
        <v>2287527</v>
      </c>
      <c r="E583" s="75">
        <v>13</v>
      </c>
      <c r="F583" s="75">
        <v>2428054</v>
      </c>
      <c r="G583" s="75">
        <v>12</v>
      </c>
      <c r="H583" s="75">
        <v>2310196</v>
      </c>
      <c r="I583" s="75">
        <v>12</v>
      </c>
      <c r="J583" s="75">
        <v>2313054</v>
      </c>
      <c r="K583" s="75">
        <v>10</v>
      </c>
      <c r="L583" s="75">
        <v>2287527</v>
      </c>
      <c r="M583" s="76">
        <v>9.6676861292179908</v>
      </c>
      <c r="N583" s="76">
        <v>12.600364490938645</v>
      </c>
      <c r="O583" s="76">
        <f t="shared" si="37"/>
        <v>24.864423913043478</v>
      </c>
      <c r="P583" s="76">
        <v>0</v>
      </c>
      <c r="Q583" s="76">
        <v>0</v>
      </c>
    </row>
    <row r="584" spans="1:17" s="73" customFormat="1" ht="12.75" x14ac:dyDescent="0.2">
      <c r="A584" s="74" t="s">
        <v>722</v>
      </c>
      <c r="B584" s="77">
        <v>1510771</v>
      </c>
      <c r="C584" s="77">
        <v>1510771</v>
      </c>
      <c r="D584" s="77">
        <v>509447</v>
      </c>
      <c r="E584" s="75">
        <v>10</v>
      </c>
      <c r="F584" s="75">
        <v>1447271</v>
      </c>
      <c r="G584" s="75">
        <v>10</v>
      </c>
      <c r="H584" s="75">
        <v>1510771</v>
      </c>
      <c r="I584" s="75">
        <v>10</v>
      </c>
      <c r="J584" s="75">
        <v>1510771</v>
      </c>
      <c r="K584" s="75">
        <v>10</v>
      </c>
      <c r="L584" s="75">
        <v>1510771</v>
      </c>
      <c r="M584" s="76">
        <v>2.6947544818154987</v>
      </c>
      <c r="N584" s="76">
        <v>2.448340473441045</v>
      </c>
      <c r="O584" s="76">
        <f t="shared" si="37"/>
        <v>5.5374673913043475</v>
      </c>
      <c r="P584" s="76">
        <v>0</v>
      </c>
      <c r="Q584" s="76">
        <v>0</v>
      </c>
    </row>
    <row r="585" spans="1:17" s="73" customFormat="1" ht="12.75" x14ac:dyDescent="0.2">
      <c r="A585" s="74" t="s">
        <v>723</v>
      </c>
      <c r="B585" s="77">
        <v>1026517</v>
      </c>
      <c r="C585" s="77">
        <v>1026517</v>
      </c>
      <c r="D585" s="77">
        <v>1026517</v>
      </c>
      <c r="E585" s="75">
        <v>1</v>
      </c>
      <c r="F585" s="75">
        <v>1026517</v>
      </c>
      <c r="G585" s="75">
        <v>1</v>
      </c>
      <c r="H585" s="75">
        <v>1026517</v>
      </c>
      <c r="I585" s="75">
        <v>1</v>
      </c>
      <c r="J585" s="75">
        <v>1026517</v>
      </c>
      <c r="K585" s="75">
        <v>1</v>
      </c>
      <c r="L585" s="75">
        <v>1026517</v>
      </c>
      <c r="M585" s="76">
        <v>1.7820335119999999</v>
      </c>
      <c r="N585" s="76">
        <v>7.4946006169999997</v>
      </c>
      <c r="O585" s="76">
        <f t="shared" si="37"/>
        <v>11.157793478260869</v>
      </c>
      <c r="P585" s="76">
        <v>0</v>
      </c>
      <c r="Q585" s="76">
        <v>0</v>
      </c>
    </row>
    <row r="586" spans="1:17" s="73" customFormat="1" ht="12.75" x14ac:dyDescent="0.2">
      <c r="A586" s="74" t="s">
        <v>724</v>
      </c>
      <c r="B586" s="77">
        <v>1422755</v>
      </c>
      <c r="C586" s="77">
        <v>1329061</v>
      </c>
      <c r="D586" s="77">
        <v>1329061</v>
      </c>
      <c r="E586" s="75">
        <v>40</v>
      </c>
      <c r="F586" s="75">
        <v>1329061</v>
      </c>
      <c r="G586" s="75">
        <v>34</v>
      </c>
      <c r="H586" s="75">
        <v>1329061</v>
      </c>
      <c r="I586" s="75">
        <v>34</v>
      </c>
      <c r="J586" s="75">
        <v>1329061</v>
      </c>
      <c r="K586" s="75">
        <v>34</v>
      </c>
      <c r="L586" s="75">
        <v>1329061</v>
      </c>
      <c r="M586" s="76">
        <v>3.3339377225704303</v>
      </c>
      <c r="N586" s="76">
        <v>8.8597936582150254</v>
      </c>
      <c r="O586" s="76">
        <f t="shared" si="37"/>
        <v>14.446315217391305</v>
      </c>
      <c r="P586" s="76">
        <v>1141595</v>
      </c>
      <c r="Q586" s="76">
        <v>1088668</v>
      </c>
    </row>
    <row r="587" spans="1:17" s="73" customFormat="1" ht="12.75" x14ac:dyDescent="0.2">
      <c r="A587" s="74" t="s">
        <v>725</v>
      </c>
      <c r="B587" s="77">
        <v>9722574</v>
      </c>
      <c r="C587" s="77">
        <v>7262586.1799999997</v>
      </c>
      <c r="D587" s="77">
        <v>6596534.25</v>
      </c>
      <c r="E587" s="75">
        <v>26</v>
      </c>
      <c r="F587" s="75">
        <v>4524941.18</v>
      </c>
      <c r="G587" s="75">
        <v>26</v>
      </c>
      <c r="H587" s="75">
        <v>4524941.18</v>
      </c>
      <c r="I587" s="75">
        <v>25</v>
      </c>
      <c r="J587" s="75">
        <v>441757.28</v>
      </c>
      <c r="K587" s="75">
        <v>22</v>
      </c>
      <c r="L587" s="75">
        <v>4027811.18</v>
      </c>
      <c r="M587" s="76">
        <v>27.715355414823637</v>
      </c>
      <c r="N587" s="76">
        <v>33.499501120065425</v>
      </c>
      <c r="O587" s="76">
        <f t="shared" si="37"/>
        <v>71.701459239130429</v>
      </c>
      <c r="P587" s="76">
        <v>2257314</v>
      </c>
      <c r="Q587" s="76">
        <v>1840375</v>
      </c>
    </row>
    <row r="588" spans="1:17" s="73" customFormat="1" ht="12.75" x14ac:dyDescent="0.2">
      <c r="A588" s="74" t="s">
        <v>726</v>
      </c>
      <c r="B588" s="77">
        <v>744481</v>
      </c>
      <c r="C588" s="77">
        <v>744481</v>
      </c>
      <c r="D588" s="77">
        <v>744481</v>
      </c>
      <c r="E588" s="75">
        <v>3</v>
      </c>
      <c r="F588" s="75">
        <v>730946.69</v>
      </c>
      <c r="G588" s="75">
        <v>3</v>
      </c>
      <c r="H588" s="75">
        <v>730946.69</v>
      </c>
      <c r="I588" s="75">
        <v>3</v>
      </c>
      <c r="J588" s="75">
        <v>730946.69</v>
      </c>
      <c r="K588" s="75">
        <v>3</v>
      </c>
      <c r="L588" s="75">
        <v>730946.69</v>
      </c>
      <c r="M588" s="76">
        <v>1.5090534760000001</v>
      </c>
      <c r="N588" s="76">
        <v>5.2492668560000002</v>
      </c>
      <c r="O588" s="76">
        <f t="shared" si="37"/>
        <v>8.0921847826086957</v>
      </c>
      <c r="P588" s="76">
        <v>0</v>
      </c>
      <c r="Q588" s="76">
        <v>0</v>
      </c>
    </row>
    <row r="589" spans="1:17" s="73" customFormat="1" ht="12.75" x14ac:dyDescent="0.2">
      <c r="A589" s="74" t="s">
        <v>643</v>
      </c>
      <c r="B589" s="77">
        <v>5434699</v>
      </c>
      <c r="C589" s="77">
        <v>5434699</v>
      </c>
      <c r="D589" s="77">
        <v>5314003</v>
      </c>
      <c r="E589" s="75">
        <v>14</v>
      </c>
      <c r="F589" s="75">
        <v>5434699</v>
      </c>
      <c r="G589" s="75">
        <v>14</v>
      </c>
      <c r="H589" s="75">
        <v>5434699</v>
      </c>
      <c r="I589" s="75">
        <v>14</v>
      </c>
      <c r="J589" s="75">
        <v>5434699</v>
      </c>
      <c r="K589" s="75">
        <v>12</v>
      </c>
      <c r="L589" s="75">
        <v>5314003</v>
      </c>
      <c r="M589" s="76">
        <v>15.099052426435479</v>
      </c>
      <c r="N589" s="76">
        <v>33.920691594796793</v>
      </c>
      <c r="O589" s="76">
        <f t="shared" si="37"/>
        <v>57.760902173913045</v>
      </c>
      <c r="P589" s="76">
        <v>1346566</v>
      </c>
      <c r="Q589" s="76">
        <v>1009096</v>
      </c>
    </row>
    <row r="590" spans="1:17" s="73" customFormat="1" ht="12.75" x14ac:dyDescent="0.2">
      <c r="A590" s="74" t="s">
        <v>727</v>
      </c>
      <c r="B590" s="77">
        <v>967502</v>
      </c>
      <c r="C590" s="77">
        <v>967502</v>
      </c>
      <c r="D590" s="77">
        <v>0</v>
      </c>
      <c r="E590" s="75">
        <v>1</v>
      </c>
      <c r="F590" s="75">
        <v>967502</v>
      </c>
      <c r="G590" s="75">
        <v>1</v>
      </c>
      <c r="H590" s="75">
        <v>967502</v>
      </c>
      <c r="I590" s="75">
        <v>0</v>
      </c>
      <c r="J590" s="75">
        <v>0</v>
      </c>
      <c r="K590" s="75">
        <v>0</v>
      </c>
      <c r="L590" s="75">
        <v>0</v>
      </c>
      <c r="M590" s="76">
        <v>0</v>
      </c>
      <c r="N590" s="76">
        <v>0</v>
      </c>
      <c r="O590" s="76">
        <f t="shared" si="37"/>
        <v>0</v>
      </c>
      <c r="P590" s="76">
        <v>0</v>
      </c>
      <c r="Q590" s="76">
        <v>0</v>
      </c>
    </row>
    <row r="591" spans="1:17" s="73" customFormat="1" ht="12.75" x14ac:dyDescent="0.2">
      <c r="A591" s="74" t="s">
        <v>728</v>
      </c>
      <c r="B591" s="77">
        <v>1183712</v>
      </c>
      <c r="C591" s="77">
        <v>1183712</v>
      </c>
      <c r="D591" s="77">
        <v>676243</v>
      </c>
      <c r="E591" s="75">
        <v>4</v>
      </c>
      <c r="F591" s="75">
        <v>883712</v>
      </c>
      <c r="G591" s="75">
        <v>4</v>
      </c>
      <c r="H591" s="75">
        <v>883712</v>
      </c>
      <c r="I591" s="75">
        <v>4</v>
      </c>
      <c r="J591" s="75">
        <v>883712</v>
      </c>
      <c r="K591" s="75">
        <v>3</v>
      </c>
      <c r="L591" s="75">
        <v>376243</v>
      </c>
      <c r="M591" s="76">
        <v>1.7765102150464063</v>
      </c>
      <c r="N591" s="76">
        <v>4.1961375606606595</v>
      </c>
      <c r="O591" s="76">
        <f t="shared" si="37"/>
        <v>7.3504673913043481</v>
      </c>
      <c r="P591" s="76">
        <v>0</v>
      </c>
      <c r="Q591" s="76">
        <v>0</v>
      </c>
    </row>
    <row r="592" spans="1:17" s="73" customFormat="1" ht="12.75" x14ac:dyDescent="0.2">
      <c r="A592" s="74" t="s">
        <v>729</v>
      </c>
      <c r="B592" s="77">
        <v>2063566</v>
      </c>
      <c r="C592" s="77">
        <v>0</v>
      </c>
      <c r="D592" s="77">
        <v>0</v>
      </c>
      <c r="E592" s="75">
        <v>0</v>
      </c>
      <c r="F592" s="75">
        <v>0</v>
      </c>
      <c r="G592" s="75">
        <v>0</v>
      </c>
      <c r="H592" s="75">
        <v>0</v>
      </c>
      <c r="I592" s="75">
        <v>0</v>
      </c>
      <c r="J592" s="75">
        <v>0</v>
      </c>
      <c r="K592" s="75">
        <v>0</v>
      </c>
      <c r="L592" s="75">
        <v>0</v>
      </c>
      <c r="M592" s="76">
        <v>0</v>
      </c>
      <c r="N592" s="76">
        <v>0</v>
      </c>
      <c r="O592" s="76">
        <f t="shared" si="37"/>
        <v>0</v>
      </c>
      <c r="P592" s="76">
        <v>0</v>
      </c>
      <c r="Q592" s="76">
        <v>0</v>
      </c>
    </row>
    <row r="593" spans="1:17" s="73" customFormat="1" ht="12.75" x14ac:dyDescent="0.2">
      <c r="A593" s="74" t="s">
        <v>730</v>
      </c>
      <c r="B593" s="77">
        <v>1766253</v>
      </c>
      <c r="C593" s="77">
        <v>1116740.3500000001</v>
      </c>
      <c r="D593" s="77">
        <v>44336.5</v>
      </c>
      <c r="E593" s="75">
        <v>2</v>
      </c>
      <c r="F593" s="75">
        <v>1100528.8500000001</v>
      </c>
      <c r="G593" s="75">
        <v>2</v>
      </c>
      <c r="H593" s="75">
        <v>1100528.8500000001</v>
      </c>
      <c r="I593" s="75">
        <v>2</v>
      </c>
      <c r="J593" s="75">
        <v>1100528.8500000001</v>
      </c>
      <c r="K593" s="75">
        <v>0</v>
      </c>
      <c r="L593" s="75">
        <v>0</v>
      </c>
      <c r="M593" s="76">
        <v>0.23155629898559837</v>
      </c>
      <c r="N593" s="76">
        <v>0.22027669558902971</v>
      </c>
      <c r="O593" s="76">
        <f t="shared" si="37"/>
        <v>0.48191847826086959</v>
      </c>
      <c r="P593" s="76">
        <v>0</v>
      </c>
      <c r="Q593" s="76">
        <v>0</v>
      </c>
    </row>
    <row r="594" spans="1:17" s="73" customFormat="1" ht="12.75" x14ac:dyDescent="0.2">
      <c r="A594" s="74" t="s">
        <v>731</v>
      </c>
      <c r="B594" s="77">
        <v>2765000</v>
      </c>
      <c r="C594" s="77">
        <v>0</v>
      </c>
      <c r="D594" s="77">
        <v>0</v>
      </c>
      <c r="E594" s="75">
        <v>0</v>
      </c>
      <c r="F594" s="75">
        <v>0</v>
      </c>
      <c r="G594" s="75">
        <v>0</v>
      </c>
      <c r="H594" s="75">
        <v>0</v>
      </c>
      <c r="I594" s="75">
        <v>0</v>
      </c>
      <c r="J594" s="75">
        <v>0</v>
      </c>
      <c r="K594" s="75">
        <v>0</v>
      </c>
      <c r="L594" s="75">
        <v>0</v>
      </c>
      <c r="M594" s="76">
        <v>0</v>
      </c>
      <c r="N594" s="76">
        <v>0</v>
      </c>
      <c r="O594" s="76">
        <f t="shared" si="37"/>
        <v>0</v>
      </c>
      <c r="P594" s="76">
        <v>0</v>
      </c>
      <c r="Q594" s="76">
        <v>0</v>
      </c>
    </row>
    <row r="595" spans="1:17" s="73" customFormat="1" ht="12.75" x14ac:dyDescent="0.2">
      <c r="A595" s="74" t="s">
        <v>732</v>
      </c>
      <c r="B595" s="77">
        <v>14878044</v>
      </c>
      <c r="C595" s="77">
        <v>14878044</v>
      </c>
      <c r="D595" s="77">
        <v>10807408</v>
      </c>
      <c r="E595" s="75">
        <v>100</v>
      </c>
      <c r="F595" s="75">
        <v>14878044</v>
      </c>
      <c r="G595" s="75">
        <v>100</v>
      </c>
      <c r="H595" s="75">
        <v>14878044</v>
      </c>
      <c r="I595" s="75">
        <v>99</v>
      </c>
      <c r="J595" s="75">
        <v>14823132</v>
      </c>
      <c r="K595" s="75">
        <v>85</v>
      </c>
      <c r="L595" s="75">
        <v>11087824</v>
      </c>
      <c r="M595" s="76">
        <v>46.790888779885634</v>
      </c>
      <c r="N595" s="76">
        <v>54.567415281298352</v>
      </c>
      <c r="O595" s="76">
        <f t="shared" si="37"/>
        <v>117.47182608695653</v>
      </c>
      <c r="P595" s="76">
        <v>0</v>
      </c>
      <c r="Q595" s="76">
        <v>0</v>
      </c>
    </row>
    <row r="596" spans="1:17" s="73" customFormat="1" ht="12.75" x14ac:dyDescent="0.2">
      <c r="A596" s="74" t="s">
        <v>733</v>
      </c>
      <c r="B596" s="77">
        <v>660000</v>
      </c>
      <c r="C596" s="77">
        <v>128536</v>
      </c>
      <c r="D596" s="77">
        <v>53686</v>
      </c>
      <c r="E596" s="75">
        <v>5</v>
      </c>
      <c r="F596" s="75">
        <v>310000</v>
      </c>
      <c r="G596" s="75">
        <v>4</v>
      </c>
      <c r="H596" s="75">
        <v>310000</v>
      </c>
      <c r="I596" s="75">
        <v>4</v>
      </c>
      <c r="J596" s="75">
        <v>78536</v>
      </c>
      <c r="K596" s="75">
        <v>2</v>
      </c>
      <c r="L596" s="75">
        <v>53536</v>
      </c>
      <c r="M596" s="76">
        <v>0.32556505300287863</v>
      </c>
      <c r="N596" s="76">
        <v>0.2301583365213635</v>
      </c>
      <c r="O596" s="76">
        <f t="shared" si="37"/>
        <v>0.58354347826086961</v>
      </c>
      <c r="P596" s="76">
        <v>0</v>
      </c>
      <c r="Q596" s="76">
        <v>0</v>
      </c>
    </row>
    <row r="597" spans="1:17" s="73" customFormat="1" ht="12.75" x14ac:dyDescent="0.2">
      <c r="A597" s="74" t="s">
        <v>734</v>
      </c>
      <c r="B597" s="77">
        <v>11388245</v>
      </c>
      <c r="C597" s="77">
        <v>2939461</v>
      </c>
      <c r="D597" s="77">
        <v>2324830.65</v>
      </c>
      <c r="E597" s="75">
        <v>4</v>
      </c>
      <c r="F597" s="75">
        <v>2939461</v>
      </c>
      <c r="G597" s="75">
        <v>4</v>
      </c>
      <c r="H597" s="75">
        <v>2939461</v>
      </c>
      <c r="I597" s="75">
        <v>4</v>
      </c>
      <c r="J597" s="75">
        <v>2939461</v>
      </c>
      <c r="K597" s="75">
        <v>1</v>
      </c>
      <c r="L597" s="75">
        <v>1172830</v>
      </c>
      <c r="M597" s="76">
        <v>10.615652351269169</v>
      </c>
      <c r="N597" s="76">
        <v>12.066612396601059</v>
      </c>
      <c r="O597" s="76">
        <f t="shared" si="37"/>
        <v>25.269898369565215</v>
      </c>
      <c r="P597" s="76">
        <v>0</v>
      </c>
      <c r="Q597" s="76">
        <v>0</v>
      </c>
    </row>
    <row r="598" spans="1:17" s="73" customFormat="1" ht="12.75" x14ac:dyDescent="0.2">
      <c r="A598" s="74" t="s">
        <v>735</v>
      </c>
      <c r="B598" s="77">
        <v>1483800</v>
      </c>
      <c r="C598" s="77">
        <v>1310420</v>
      </c>
      <c r="D598" s="77">
        <v>1221556</v>
      </c>
      <c r="E598" s="75">
        <v>6</v>
      </c>
      <c r="F598" s="75">
        <v>1310420</v>
      </c>
      <c r="G598" s="75">
        <v>5</v>
      </c>
      <c r="H598" s="75">
        <v>1310420</v>
      </c>
      <c r="I598" s="75">
        <v>1</v>
      </c>
      <c r="J598" s="75">
        <v>88864</v>
      </c>
      <c r="K598" s="75">
        <v>3</v>
      </c>
      <c r="L598" s="75">
        <v>0</v>
      </c>
      <c r="M598" s="76">
        <v>2.543744487992182</v>
      </c>
      <c r="N598" s="76">
        <v>8.434242128576086</v>
      </c>
      <c r="O598" s="76">
        <f t="shared" si="37"/>
        <v>13.277782608695652</v>
      </c>
      <c r="P598" s="76">
        <v>0</v>
      </c>
      <c r="Q598" s="76">
        <v>0</v>
      </c>
    </row>
    <row r="599" spans="1:17" s="73" customFormat="1" ht="12.75" x14ac:dyDescent="0.2">
      <c r="A599" s="74" t="s">
        <v>736</v>
      </c>
      <c r="B599" s="77">
        <v>10021473</v>
      </c>
      <c r="C599" s="77">
        <v>4511251</v>
      </c>
      <c r="D599" s="77">
        <v>3052687</v>
      </c>
      <c r="E599" s="75">
        <v>9</v>
      </c>
      <c r="F599" s="75">
        <v>4511251</v>
      </c>
      <c r="G599" s="75">
        <v>9</v>
      </c>
      <c r="H599" s="75">
        <v>4511251</v>
      </c>
      <c r="I599" s="75">
        <v>9</v>
      </c>
      <c r="J599" s="75">
        <v>4511251</v>
      </c>
      <c r="K599" s="75">
        <v>5</v>
      </c>
      <c r="L599" s="75">
        <v>3052687</v>
      </c>
      <c r="M599" s="76">
        <v>11.680434285213746</v>
      </c>
      <c r="N599" s="76">
        <v>15.15305449081827</v>
      </c>
      <c r="O599" s="76">
        <f t="shared" si="37"/>
        <v>33.181380434782611</v>
      </c>
      <c r="P599" s="76">
        <v>0</v>
      </c>
      <c r="Q599" s="76">
        <v>0</v>
      </c>
    </row>
    <row r="600" spans="1:17" s="73" customFormat="1" ht="12.75" x14ac:dyDescent="0.2">
      <c r="A600" s="74" t="s">
        <v>737</v>
      </c>
      <c r="B600" s="77">
        <v>8853448</v>
      </c>
      <c r="C600" s="77">
        <v>8341431</v>
      </c>
      <c r="D600" s="77">
        <v>3305431</v>
      </c>
      <c r="E600" s="75">
        <v>5</v>
      </c>
      <c r="F600" s="75">
        <v>8341431</v>
      </c>
      <c r="G600" s="75">
        <v>5</v>
      </c>
      <c r="H600" s="75">
        <v>8341431</v>
      </c>
      <c r="I600" s="75">
        <v>5</v>
      </c>
      <c r="J600" s="75">
        <v>8341431</v>
      </c>
      <c r="K600" s="75">
        <v>4</v>
      </c>
      <c r="L600" s="75">
        <v>3305431</v>
      </c>
      <c r="M600" s="76">
        <v>6.2508630727842442</v>
      </c>
      <c r="N600" s="76">
        <v>22.742931043131957</v>
      </c>
      <c r="O600" s="76">
        <f t="shared" si="37"/>
        <v>35.928597826086957</v>
      </c>
      <c r="P600" s="76">
        <v>4628941</v>
      </c>
      <c r="Q600" s="76">
        <v>3054250</v>
      </c>
    </row>
    <row r="601" spans="1:17" s="73" customFormat="1" ht="12.75" x14ac:dyDescent="0.2">
      <c r="A601" s="74" t="s">
        <v>738</v>
      </c>
      <c r="B601" s="77">
        <v>2057460</v>
      </c>
      <c r="C601" s="77">
        <v>2037460</v>
      </c>
      <c r="D601" s="77">
        <v>1888464.07</v>
      </c>
      <c r="E601" s="75">
        <v>6</v>
      </c>
      <c r="F601" s="75">
        <v>1834890</v>
      </c>
      <c r="G601" s="75">
        <v>6</v>
      </c>
      <c r="H601" s="75">
        <v>1834890</v>
      </c>
      <c r="I601" s="75">
        <v>6</v>
      </c>
      <c r="J601" s="75">
        <v>1834890</v>
      </c>
      <c r="K601" s="75">
        <v>5</v>
      </c>
      <c r="L601" s="75">
        <v>1683390</v>
      </c>
      <c r="M601" s="76">
        <v>4.3410131643122387</v>
      </c>
      <c r="N601" s="76">
        <v>12.390693438349384</v>
      </c>
      <c r="O601" s="76">
        <f t="shared" si="37"/>
        <v>20.526783369565219</v>
      </c>
      <c r="P601" s="76">
        <v>61007</v>
      </c>
      <c r="Q601" s="76">
        <v>61007</v>
      </c>
    </row>
    <row r="602" spans="1:17" s="73" customFormat="1" ht="12.75" x14ac:dyDescent="0.2">
      <c r="A602" s="74" t="s">
        <v>739</v>
      </c>
      <c r="B602" s="77">
        <v>3574296</v>
      </c>
      <c r="C602" s="77">
        <v>3574296</v>
      </c>
      <c r="D602" s="77">
        <v>2309647</v>
      </c>
      <c r="E602" s="75">
        <v>0</v>
      </c>
      <c r="F602" s="75">
        <v>0</v>
      </c>
      <c r="G602" s="75">
        <v>0</v>
      </c>
      <c r="H602" s="75">
        <v>0</v>
      </c>
      <c r="I602" s="75">
        <v>0</v>
      </c>
      <c r="J602" s="75">
        <v>0</v>
      </c>
      <c r="K602" s="75">
        <v>0</v>
      </c>
      <c r="L602" s="75">
        <v>0</v>
      </c>
      <c r="M602" s="76">
        <v>13.453693910698291</v>
      </c>
      <c r="N602" s="76">
        <v>8.3539933036815395</v>
      </c>
      <c r="O602" s="76">
        <f t="shared" si="37"/>
        <v>25.104858695652172</v>
      </c>
      <c r="P602" s="76">
        <v>0</v>
      </c>
      <c r="Q602" s="76">
        <v>0</v>
      </c>
    </row>
    <row r="603" spans="1:17" s="73" customFormat="1" ht="12.75" x14ac:dyDescent="0.2">
      <c r="A603" s="74" t="s">
        <v>740</v>
      </c>
      <c r="B603" s="77">
        <v>600000</v>
      </c>
      <c r="C603" s="77">
        <v>291085.45</v>
      </c>
      <c r="D603" s="77">
        <v>279984</v>
      </c>
      <c r="E603" s="75">
        <v>0</v>
      </c>
      <c r="F603" s="75">
        <v>0</v>
      </c>
      <c r="G603" s="75">
        <v>0</v>
      </c>
      <c r="H603" s="75">
        <v>0</v>
      </c>
      <c r="I603" s="75">
        <v>0</v>
      </c>
      <c r="J603" s="75">
        <v>0</v>
      </c>
      <c r="K603" s="75">
        <v>0</v>
      </c>
      <c r="L603" s="75">
        <v>0</v>
      </c>
      <c r="M603" s="76">
        <v>0.34309706000000006</v>
      </c>
      <c r="N603" s="76">
        <v>0.72630182800000009</v>
      </c>
      <c r="O603" s="76">
        <f t="shared" si="37"/>
        <v>3.0433043478260871</v>
      </c>
      <c r="P603" s="76">
        <v>0</v>
      </c>
      <c r="Q603" s="76">
        <v>0</v>
      </c>
    </row>
    <row r="604" spans="1:17" s="73" customFormat="1" ht="12.75" x14ac:dyDescent="0.2">
      <c r="A604" s="74" t="s">
        <v>741</v>
      </c>
      <c r="B604" s="77">
        <v>6326792</v>
      </c>
      <c r="C604" s="77">
        <v>4498789</v>
      </c>
      <c r="D604" s="77">
        <v>4498789</v>
      </c>
      <c r="E604" s="75">
        <v>13</v>
      </c>
      <c r="F604" s="75">
        <v>4498789</v>
      </c>
      <c r="G604" s="75">
        <v>13</v>
      </c>
      <c r="H604" s="75">
        <v>4498789</v>
      </c>
      <c r="I604" s="75">
        <v>13</v>
      </c>
      <c r="J604" s="75">
        <v>4498789</v>
      </c>
      <c r="K604" s="75">
        <v>10</v>
      </c>
      <c r="L604" s="75">
        <v>4372028.0599999996</v>
      </c>
      <c r="M604" s="76">
        <v>22.126429408554618</v>
      </c>
      <c r="N604" s="76">
        <v>23.23071063506012</v>
      </c>
      <c r="O604" s="76">
        <f t="shared" si="37"/>
        <v>48.899880434782609</v>
      </c>
      <c r="P604" s="76">
        <v>0</v>
      </c>
      <c r="Q604" s="76">
        <v>0</v>
      </c>
    </row>
    <row r="605" spans="1:17" s="73" customFormat="1" ht="12.75" x14ac:dyDescent="0.2">
      <c r="A605" s="74" t="s">
        <v>742</v>
      </c>
      <c r="B605" s="77">
        <v>15092084</v>
      </c>
      <c r="C605" s="77">
        <v>14876830</v>
      </c>
      <c r="D605" s="77">
        <v>11705495</v>
      </c>
      <c r="E605" s="75">
        <v>3</v>
      </c>
      <c r="F605" s="75">
        <v>14876830</v>
      </c>
      <c r="G605" s="75">
        <v>3</v>
      </c>
      <c r="H605" s="75">
        <v>14876830</v>
      </c>
      <c r="I605" s="75">
        <v>3</v>
      </c>
      <c r="J605" s="75">
        <v>14876830</v>
      </c>
      <c r="K605" s="75">
        <v>1</v>
      </c>
      <c r="L605" s="75">
        <v>2422999</v>
      </c>
      <c r="M605" s="76">
        <v>62.846374531425795</v>
      </c>
      <c r="N605" s="76">
        <v>44.608962100383629</v>
      </c>
      <c r="O605" s="76">
        <f t="shared" si="37"/>
        <v>127.23364130434783</v>
      </c>
      <c r="P605" s="76">
        <v>0</v>
      </c>
      <c r="Q605" s="76">
        <v>0</v>
      </c>
    </row>
    <row r="606" spans="1:17" s="73" customFormat="1" ht="12.75" x14ac:dyDescent="0.2">
      <c r="A606" s="74" t="s">
        <v>743</v>
      </c>
      <c r="B606" s="77">
        <v>20148975</v>
      </c>
      <c r="C606" s="77">
        <v>19973975</v>
      </c>
      <c r="D606" s="77">
        <v>18970187</v>
      </c>
      <c r="E606" s="75">
        <v>2</v>
      </c>
      <c r="F606" s="75">
        <v>390000</v>
      </c>
      <c r="G606" s="75">
        <v>2</v>
      </c>
      <c r="H606" s="75">
        <v>390000</v>
      </c>
      <c r="I606" s="75">
        <v>2</v>
      </c>
      <c r="J606" s="75">
        <v>390000</v>
      </c>
      <c r="K606" s="75">
        <v>1</v>
      </c>
      <c r="L606" s="75">
        <v>350000</v>
      </c>
      <c r="M606" s="76">
        <v>85.243168499658339</v>
      </c>
      <c r="N606" s="76">
        <v>92.845147482943034</v>
      </c>
      <c r="O606" s="76">
        <f t="shared" si="37"/>
        <v>206.19768478260869</v>
      </c>
      <c r="P606" s="76">
        <v>0</v>
      </c>
      <c r="Q606" s="76">
        <v>0</v>
      </c>
    </row>
    <row r="607" spans="1:17" s="73" customFormat="1" ht="12.75" x14ac:dyDescent="0.2">
      <c r="A607" s="74" t="s">
        <v>744</v>
      </c>
      <c r="B607" s="77">
        <v>1575182</v>
      </c>
      <c r="C607" s="77">
        <v>1575182</v>
      </c>
      <c r="D607" s="77">
        <v>840982</v>
      </c>
      <c r="E607" s="75">
        <v>2</v>
      </c>
      <c r="F607" s="75">
        <v>1575182</v>
      </c>
      <c r="G607" s="75">
        <v>2</v>
      </c>
      <c r="H607" s="75">
        <v>1575182</v>
      </c>
      <c r="I607" s="75">
        <v>2</v>
      </c>
      <c r="J607" s="75">
        <v>1575182</v>
      </c>
      <c r="K607" s="75">
        <v>0</v>
      </c>
      <c r="L607" s="75">
        <v>0</v>
      </c>
      <c r="M607" s="76">
        <v>3.8664535330151537</v>
      </c>
      <c r="N607" s="76">
        <v>4.3127806516455944</v>
      </c>
      <c r="O607" s="76">
        <f t="shared" si="37"/>
        <v>9.1411086956521732</v>
      </c>
      <c r="P607" s="76">
        <v>0</v>
      </c>
      <c r="Q607" s="76">
        <v>0</v>
      </c>
    </row>
    <row r="608" spans="1:17" s="73" customFormat="1" ht="12.75" x14ac:dyDescent="0.2">
      <c r="A608" s="74" t="s">
        <v>745</v>
      </c>
      <c r="B608" s="77">
        <v>87246910</v>
      </c>
      <c r="C608" s="77">
        <v>86487451</v>
      </c>
      <c r="D608" s="77">
        <v>25091013</v>
      </c>
      <c r="E608" s="75">
        <v>12</v>
      </c>
      <c r="F608" s="75">
        <v>86108540</v>
      </c>
      <c r="G608" s="75">
        <v>11</v>
      </c>
      <c r="H608" s="75">
        <v>22108540</v>
      </c>
      <c r="I608" s="75">
        <v>9</v>
      </c>
      <c r="J608" s="75">
        <v>1373822</v>
      </c>
      <c r="K608" s="75">
        <v>3</v>
      </c>
      <c r="L608" s="75">
        <v>1548</v>
      </c>
      <c r="M608" s="76">
        <v>81.154775000676011</v>
      </c>
      <c r="N608" s="76">
        <v>133.15039016891012</v>
      </c>
      <c r="O608" s="76">
        <f t="shared" si="37"/>
        <v>272.72840217391303</v>
      </c>
      <c r="P608" s="76">
        <v>0</v>
      </c>
      <c r="Q608" s="76">
        <v>0</v>
      </c>
    </row>
    <row r="609" spans="1:17" s="73" customFormat="1" ht="12.75" x14ac:dyDescent="0.2">
      <c r="A609" s="74" t="s">
        <v>746</v>
      </c>
      <c r="B609" s="77">
        <v>322500</v>
      </c>
      <c r="C609" s="77">
        <v>322500</v>
      </c>
      <c r="D609" s="77">
        <v>322500</v>
      </c>
      <c r="E609" s="75">
        <v>1</v>
      </c>
      <c r="F609" s="75">
        <v>255000</v>
      </c>
      <c r="G609" s="75">
        <v>1</v>
      </c>
      <c r="H609" s="75">
        <v>255000</v>
      </c>
      <c r="I609" s="75">
        <v>1</v>
      </c>
      <c r="J609" s="75">
        <v>255000</v>
      </c>
      <c r="K609" s="75">
        <v>1</v>
      </c>
      <c r="L609" s="75">
        <v>255000</v>
      </c>
      <c r="M609" s="76">
        <v>0.83823000000000003</v>
      </c>
      <c r="N609" s="76">
        <v>2.1077250000000003</v>
      </c>
      <c r="O609" s="76">
        <f t="shared" si="37"/>
        <v>3.5054347826086958</v>
      </c>
      <c r="P609" s="76">
        <v>0</v>
      </c>
      <c r="Q609" s="76">
        <v>0</v>
      </c>
    </row>
    <row r="610" spans="1:17" s="73" customFormat="1" ht="12.75" x14ac:dyDescent="0.2">
      <c r="A610" s="74" t="s">
        <v>747</v>
      </c>
      <c r="B610" s="77">
        <v>2323428</v>
      </c>
      <c r="C610" s="77">
        <v>2141084</v>
      </c>
      <c r="D610" s="77">
        <v>0.2</v>
      </c>
      <c r="E610" s="75">
        <v>11</v>
      </c>
      <c r="F610" s="75">
        <v>182344.1</v>
      </c>
      <c r="G610" s="75">
        <v>9</v>
      </c>
      <c r="H610" s="75">
        <v>252344</v>
      </c>
      <c r="I610" s="75">
        <v>11</v>
      </c>
      <c r="J610" s="75">
        <v>252344</v>
      </c>
      <c r="K610" s="75">
        <v>10</v>
      </c>
      <c r="L610" s="75">
        <v>252344</v>
      </c>
      <c r="M610" s="76">
        <v>9.3017149462827636E-7</v>
      </c>
      <c r="N610" s="76">
        <v>9.3028596991834935E-7</v>
      </c>
      <c r="O610" s="76">
        <f t="shared" si="37"/>
        <v>2.1739130434782611E-6</v>
      </c>
      <c r="P610" s="76">
        <v>0</v>
      </c>
      <c r="Q610" s="76">
        <v>0</v>
      </c>
    </row>
    <row r="611" spans="1:17" s="73" customFormat="1" ht="12.75" x14ac:dyDescent="0.2">
      <c r="A611" s="74" t="s">
        <v>748</v>
      </c>
      <c r="B611" s="77">
        <v>1744631</v>
      </c>
      <c r="C611" s="77">
        <v>784889</v>
      </c>
      <c r="D611" s="77">
        <v>68926.5</v>
      </c>
      <c r="E611" s="75">
        <v>4</v>
      </c>
      <c r="F611" s="75">
        <v>1744631</v>
      </c>
      <c r="G611" s="75">
        <v>4</v>
      </c>
      <c r="H611" s="75">
        <v>915462</v>
      </c>
      <c r="I611" s="75">
        <v>4</v>
      </c>
      <c r="J611" s="75">
        <v>655275</v>
      </c>
      <c r="K611" s="75">
        <v>2</v>
      </c>
      <c r="L611" s="75">
        <v>42922</v>
      </c>
      <c r="M611" s="76">
        <v>0.28398442352255687</v>
      </c>
      <c r="N611" s="76">
        <v>0.39210100192621322</v>
      </c>
      <c r="O611" s="76">
        <f t="shared" si="37"/>
        <v>0.74920108695652177</v>
      </c>
      <c r="P611" s="76">
        <v>0</v>
      </c>
      <c r="Q611" s="76">
        <v>0</v>
      </c>
    </row>
    <row r="612" spans="1:17" s="73" customFormat="1" ht="12.75" x14ac:dyDescent="0.2">
      <c r="A612" s="74" t="s">
        <v>749</v>
      </c>
      <c r="B612" s="77">
        <v>2909998</v>
      </c>
      <c r="C612" s="77">
        <v>2909998</v>
      </c>
      <c r="D612" s="77">
        <v>2909998</v>
      </c>
      <c r="E612" s="75">
        <v>5</v>
      </c>
      <c r="F612" s="75">
        <v>2909998</v>
      </c>
      <c r="G612" s="75">
        <v>5</v>
      </c>
      <c r="H612" s="75">
        <v>2909998</v>
      </c>
      <c r="I612" s="75">
        <v>5</v>
      </c>
      <c r="J612" s="75">
        <v>2909998</v>
      </c>
      <c r="K612" s="75">
        <v>3</v>
      </c>
      <c r="L612" s="75">
        <v>2182604</v>
      </c>
      <c r="M612" s="76">
        <v>6.5365599980000004</v>
      </c>
      <c r="N612" s="76">
        <v>17.656066462000002</v>
      </c>
      <c r="O612" s="76">
        <f t="shared" si="37"/>
        <v>31.63041304347826</v>
      </c>
      <c r="P612" s="76">
        <v>0</v>
      </c>
      <c r="Q612" s="76">
        <v>0</v>
      </c>
    </row>
    <row r="613" spans="1:17" s="73" customFormat="1" ht="12.75" x14ac:dyDescent="0.2">
      <c r="A613" s="74" t="s">
        <v>750</v>
      </c>
      <c r="B613" s="77">
        <v>1770192</v>
      </c>
      <c r="C613" s="77">
        <v>1770192</v>
      </c>
      <c r="D613" s="77">
        <v>1382472</v>
      </c>
      <c r="E613" s="75">
        <v>3</v>
      </c>
      <c r="F613" s="75">
        <v>1627822</v>
      </c>
      <c r="G613" s="75">
        <v>3</v>
      </c>
      <c r="H613" s="75">
        <v>1488618</v>
      </c>
      <c r="I613" s="75">
        <v>3</v>
      </c>
      <c r="J613" s="75">
        <v>1488618</v>
      </c>
      <c r="K613" s="75">
        <v>1</v>
      </c>
      <c r="L613" s="75">
        <v>1398838</v>
      </c>
      <c r="M613" s="76">
        <v>3.4082608802604972</v>
      </c>
      <c r="N613" s="76">
        <v>9.3163139477422874</v>
      </c>
      <c r="O613" s="76">
        <f t="shared" si="37"/>
        <v>15.026869565217391</v>
      </c>
      <c r="P613" s="76">
        <v>0</v>
      </c>
      <c r="Q613" s="76">
        <v>0</v>
      </c>
    </row>
    <row r="614" spans="1:17" s="73" customFormat="1" ht="12.75" x14ac:dyDescent="0.2">
      <c r="A614" s="74" t="s">
        <v>751</v>
      </c>
      <c r="B614" s="77">
        <v>15139150</v>
      </c>
      <c r="C614" s="77">
        <v>13361027</v>
      </c>
      <c r="D614" s="77">
        <v>11972572</v>
      </c>
      <c r="E614" s="75">
        <v>12</v>
      </c>
      <c r="F614" s="75">
        <v>11972572</v>
      </c>
      <c r="G614" s="75">
        <v>12</v>
      </c>
      <c r="H614" s="75">
        <v>11972572</v>
      </c>
      <c r="I614" s="75">
        <v>12</v>
      </c>
      <c r="J614" s="75">
        <v>11972572</v>
      </c>
      <c r="K614" s="75">
        <v>3</v>
      </c>
      <c r="L614" s="75">
        <v>3851780</v>
      </c>
      <c r="M614" s="76">
        <v>35.531927358440328</v>
      </c>
      <c r="N614" s="76">
        <v>71.070448417401749</v>
      </c>
      <c r="O614" s="76">
        <f t="shared" si="37"/>
        <v>130.13665217391303</v>
      </c>
      <c r="P614" s="76">
        <v>0</v>
      </c>
      <c r="Q614" s="76">
        <v>0</v>
      </c>
    </row>
    <row r="615" spans="1:17" s="73" customFormat="1" ht="12.75" x14ac:dyDescent="0.2">
      <c r="A615" s="74" t="s">
        <v>752</v>
      </c>
      <c r="B615" s="77">
        <v>15273707</v>
      </c>
      <c r="C615" s="77">
        <v>15273707</v>
      </c>
      <c r="D615" s="77">
        <v>5168932</v>
      </c>
      <c r="E615" s="75">
        <v>83</v>
      </c>
      <c r="F615" s="75">
        <v>12924311</v>
      </c>
      <c r="G615" s="75">
        <v>82</v>
      </c>
      <c r="H615" s="75">
        <v>12523675</v>
      </c>
      <c r="I615" s="75">
        <v>82</v>
      </c>
      <c r="J615" s="75">
        <v>12523675</v>
      </c>
      <c r="K615" s="75">
        <v>32</v>
      </c>
      <c r="L615" s="75">
        <v>425353</v>
      </c>
      <c r="M615" s="76">
        <v>21.648700242582599</v>
      </c>
      <c r="N615" s="76">
        <v>27.087090011470728</v>
      </c>
      <c r="O615" s="76">
        <f t="shared" si="37"/>
        <v>56.184043478260868</v>
      </c>
      <c r="P615" s="76">
        <v>0</v>
      </c>
      <c r="Q615" s="76">
        <v>0</v>
      </c>
    </row>
    <row r="616" spans="1:17" s="73" customFormat="1" ht="12.75" x14ac:dyDescent="0.2">
      <c r="A616" s="74" t="s">
        <v>753</v>
      </c>
      <c r="B616" s="77">
        <v>12255602</v>
      </c>
      <c r="C616" s="77">
        <v>12255602</v>
      </c>
      <c r="D616" s="77">
        <v>9550913</v>
      </c>
      <c r="E616" s="75">
        <v>29</v>
      </c>
      <c r="F616" s="75">
        <v>12255602</v>
      </c>
      <c r="G616" s="75">
        <v>29</v>
      </c>
      <c r="H616" s="75">
        <v>12255602</v>
      </c>
      <c r="I616" s="75">
        <v>29</v>
      </c>
      <c r="J616" s="75">
        <v>12255602</v>
      </c>
      <c r="K616" s="75">
        <v>11</v>
      </c>
      <c r="L616" s="75">
        <v>3027763</v>
      </c>
      <c r="M616" s="76">
        <v>30.042103670071548</v>
      </c>
      <c r="N616" s="76">
        <v>46.970566576041854</v>
      </c>
      <c r="O616" s="76">
        <f t="shared" si="37"/>
        <v>103.81427173913043</v>
      </c>
      <c r="P616" s="76">
        <v>0</v>
      </c>
      <c r="Q616" s="76">
        <v>0</v>
      </c>
    </row>
    <row r="617" spans="1:17" s="73" customFormat="1" ht="12.75" x14ac:dyDescent="0.2">
      <c r="A617" s="74" t="s">
        <v>754</v>
      </c>
      <c r="B617" s="77">
        <v>16923315</v>
      </c>
      <c r="C617" s="77">
        <v>16923315</v>
      </c>
      <c r="D617" s="77">
        <v>15802678</v>
      </c>
      <c r="E617" s="75">
        <v>11</v>
      </c>
      <c r="F617" s="75">
        <v>16923315</v>
      </c>
      <c r="G617" s="75">
        <v>10</v>
      </c>
      <c r="H617" s="75">
        <v>16923315</v>
      </c>
      <c r="I617" s="75">
        <v>10</v>
      </c>
      <c r="J617" s="75">
        <v>16923315</v>
      </c>
      <c r="K617" s="75">
        <v>6</v>
      </c>
      <c r="L617" s="75">
        <v>8547789</v>
      </c>
      <c r="M617" s="76">
        <v>25.101055122659364</v>
      </c>
      <c r="N617" s="76">
        <v>112.81693239346143</v>
      </c>
      <c r="O617" s="76">
        <f t="shared" si="37"/>
        <v>171.76823913043478</v>
      </c>
      <c r="P617" s="76">
        <v>0</v>
      </c>
      <c r="Q617" s="76">
        <v>0</v>
      </c>
    </row>
    <row r="618" spans="1:17" s="73" customFormat="1" ht="12.75" x14ac:dyDescent="0.2">
      <c r="A618" s="74" t="s">
        <v>755</v>
      </c>
      <c r="B618" s="77">
        <v>50587402</v>
      </c>
      <c r="C618" s="77">
        <v>50587402</v>
      </c>
      <c r="D618" s="77">
        <v>36864702</v>
      </c>
      <c r="E618" s="75">
        <v>252</v>
      </c>
      <c r="F618" s="75">
        <v>47230157.289999999</v>
      </c>
      <c r="G618" s="75">
        <v>242</v>
      </c>
      <c r="H618" s="75">
        <v>45193303.75</v>
      </c>
      <c r="I618" s="75">
        <v>245</v>
      </c>
      <c r="J618" s="75">
        <v>47608505.180000007</v>
      </c>
      <c r="K618" s="75">
        <v>197</v>
      </c>
      <c r="L618" s="75">
        <v>33425803.920000002</v>
      </c>
      <c r="M618" s="76">
        <v>122.55535810744333</v>
      </c>
      <c r="N618" s="76">
        <v>216.45814914559656</v>
      </c>
      <c r="O618" s="76">
        <f t="shared" si="37"/>
        <v>400.70328260869564</v>
      </c>
      <c r="P618" s="76">
        <v>28022541</v>
      </c>
      <c r="Q618" s="76">
        <v>29125124.32</v>
      </c>
    </row>
    <row r="619" spans="1:17" s="73" customFormat="1" ht="12.75" x14ac:dyDescent="0.2">
      <c r="A619" s="74" t="s">
        <v>756</v>
      </c>
      <c r="B619" s="77">
        <v>1713911</v>
      </c>
      <c r="C619" s="77">
        <v>378479</v>
      </c>
      <c r="D619" s="77">
        <v>0</v>
      </c>
      <c r="E619" s="75">
        <v>3</v>
      </c>
      <c r="F619" s="75">
        <v>418479</v>
      </c>
      <c r="G619" s="75">
        <v>2</v>
      </c>
      <c r="H619" s="75">
        <v>378479</v>
      </c>
      <c r="I619" s="75">
        <v>1</v>
      </c>
      <c r="J619" s="75">
        <v>292836</v>
      </c>
      <c r="K619" s="75">
        <v>0</v>
      </c>
      <c r="L619" s="75">
        <v>0</v>
      </c>
      <c r="M619" s="76">
        <v>0</v>
      </c>
      <c r="N619" s="76">
        <v>0</v>
      </c>
      <c r="O619" s="76">
        <f t="shared" si="37"/>
        <v>0</v>
      </c>
      <c r="P619" s="76">
        <v>0</v>
      </c>
      <c r="Q619" s="76">
        <v>0</v>
      </c>
    </row>
    <row r="620" spans="1:17" s="73" customFormat="1" ht="12.75" x14ac:dyDescent="0.2">
      <c r="A620" s="74" t="s">
        <v>757</v>
      </c>
      <c r="B620" s="77">
        <v>5378360</v>
      </c>
      <c r="C620" s="77">
        <v>2932599</v>
      </c>
      <c r="D620" s="77">
        <v>2932599</v>
      </c>
      <c r="E620" s="75">
        <v>15</v>
      </c>
      <c r="F620" s="75">
        <v>4784536</v>
      </c>
      <c r="G620" s="75">
        <v>11</v>
      </c>
      <c r="H620" s="75">
        <v>2828104</v>
      </c>
      <c r="I620" s="75">
        <v>12</v>
      </c>
      <c r="J620" s="75">
        <v>3034964</v>
      </c>
      <c r="K620" s="75">
        <v>10</v>
      </c>
      <c r="L620" s="75">
        <v>2822182</v>
      </c>
      <c r="M620" s="76">
        <v>8.788011450029483</v>
      </c>
      <c r="N620" s="76">
        <v>17.862556196495525</v>
      </c>
      <c r="O620" s="76">
        <f t="shared" si="37"/>
        <v>31.876076086956523</v>
      </c>
      <c r="P620" s="76">
        <v>0</v>
      </c>
      <c r="Q620" s="76">
        <v>0</v>
      </c>
    </row>
    <row r="621" spans="1:17" s="73" customFormat="1" ht="12.75" x14ac:dyDescent="0.2">
      <c r="A621" s="74" t="s">
        <v>758</v>
      </c>
      <c r="B621" s="77">
        <v>3631569</v>
      </c>
      <c r="C621" s="77">
        <v>3631569</v>
      </c>
      <c r="D621" s="77">
        <v>3631569</v>
      </c>
      <c r="E621" s="75">
        <v>2</v>
      </c>
      <c r="F621" s="75">
        <v>3631569</v>
      </c>
      <c r="G621" s="75">
        <v>2</v>
      </c>
      <c r="H621" s="75">
        <v>3631569</v>
      </c>
      <c r="I621" s="75">
        <v>2</v>
      </c>
      <c r="J621" s="75">
        <v>3631569</v>
      </c>
      <c r="K621" s="75">
        <v>1</v>
      </c>
      <c r="L621" s="75">
        <v>1300000</v>
      </c>
      <c r="M621" s="76">
        <v>23.386401147000001</v>
      </c>
      <c r="N621" s="76">
        <v>13.641462011000002</v>
      </c>
      <c r="O621" s="76">
        <f t="shared" si="37"/>
        <v>39.47357608695652</v>
      </c>
      <c r="P621" s="76">
        <v>565731</v>
      </c>
      <c r="Q621" s="76">
        <v>30185</v>
      </c>
    </row>
    <row r="622" spans="1:17" s="73" customFormat="1" ht="12.75" x14ac:dyDescent="0.2">
      <c r="A622" s="74" t="s">
        <v>759</v>
      </c>
      <c r="B622" s="77">
        <v>964558</v>
      </c>
      <c r="C622" s="77">
        <v>964558</v>
      </c>
      <c r="D622" s="77">
        <v>964558</v>
      </c>
      <c r="E622" s="75">
        <v>1</v>
      </c>
      <c r="F622" s="75">
        <v>964558</v>
      </c>
      <c r="G622" s="75">
        <v>1</v>
      </c>
      <c r="H622" s="75">
        <v>964558</v>
      </c>
      <c r="I622" s="75">
        <v>1</v>
      </c>
      <c r="J622" s="75">
        <v>964558</v>
      </c>
      <c r="K622" s="75">
        <v>1</v>
      </c>
      <c r="L622" s="75">
        <v>964558</v>
      </c>
      <c r="M622" s="76">
        <v>3.3067541939999998</v>
      </c>
      <c r="N622" s="76">
        <v>4.8148954780000004</v>
      </c>
      <c r="O622" s="76">
        <f t="shared" si="37"/>
        <v>10.484326086956521</v>
      </c>
      <c r="P622" s="76">
        <v>0</v>
      </c>
      <c r="Q622" s="76">
        <v>0</v>
      </c>
    </row>
    <row r="623" spans="1:17" s="73" customFormat="1" ht="12.75" x14ac:dyDescent="0.2">
      <c r="A623" s="74" t="s">
        <v>760</v>
      </c>
      <c r="B623" s="77">
        <v>70059569</v>
      </c>
      <c r="C623" s="77">
        <v>70059569</v>
      </c>
      <c r="D623" s="77">
        <v>17395329</v>
      </c>
      <c r="E623" s="75">
        <v>4</v>
      </c>
      <c r="F623" s="75">
        <v>55268360</v>
      </c>
      <c r="G623" s="75">
        <v>4</v>
      </c>
      <c r="H623" s="75">
        <v>55268360</v>
      </c>
      <c r="I623" s="75">
        <v>3</v>
      </c>
      <c r="J623" s="75">
        <v>17954158</v>
      </c>
      <c r="K623" s="75">
        <v>3</v>
      </c>
      <c r="L623" s="75">
        <v>17954158</v>
      </c>
      <c r="M623" s="76">
        <v>76.416572640355213</v>
      </c>
      <c r="N623" s="76">
        <v>88.878595808842334</v>
      </c>
      <c r="O623" s="76">
        <f t="shared" si="37"/>
        <v>189.07966304347826</v>
      </c>
      <c r="P623" s="76">
        <v>0</v>
      </c>
      <c r="Q623" s="76">
        <v>0</v>
      </c>
    </row>
    <row r="624" spans="1:17" s="73" customFormat="1" ht="12.75" x14ac:dyDescent="0.2">
      <c r="A624" s="74" t="s">
        <v>761</v>
      </c>
      <c r="B624" s="77">
        <v>35940300</v>
      </c>
      <c r="C624" s="77">
        <v>35940300</v>
      </c>
      <c r="D624" s="77">
        <v>15829029.85</v>
      </c>
      <c r="E624" s="75">
        <v>117</v>
      </c>
      <c r="F624" s="75">
        <v>29235158</v>
      </c>
      <c r="G624" s="75">
        <v>99</v>
      </c>
      <c r="H624" s="75">
        <v>25394986</v>
      </c>
      <c r="I624" s="75">
        <v>86</v>
      </c>
      <c r="J624" s="75">
        <v>19640287</v>
      </c>
      <c r="K624" s="75">
        <v>58</v>
      </c>
      <c r="L624" s="75">
        <v>11291133</v>
      </c>
      <c r="M624" s="76">
        <v>60.249784599516836</v>
      </c>
      <c r="N624" s="76">
        <v>87.836168575021318</v>
      </c>
      <c r="O624" s="76">
        <f t="shared" si="37"/>
        <v>172.05467228260869</v>
      </c>
      <c r="P624" s="76">
        <v>372875000</v>
      </c>
      <c r="Q624" s="76">
        <v>438510</v>
      </c>
    </row>
    <row r="625" spans="1:17" s="73" customFormat="1" ht="12.75" x14ac:dyDescent="0.2">
      <c r="A625" s="74" t="s">
        <v>762</v>
      </c>
      <c r="B625" s="77">
        <v>2933435</v>
      </c>
      <c r="C625" s="77">
        <v>2933435</v>
      </c>
      <c r="D625" s="77">
        <v>2861109</v>
      </c>
      <c r="E625" s="75">
        <v>5</v>
      </c>
      <c r="F625" s="75">
        <v>2933435</v>
      </c>
      <c r="G625" s="75">
        <v>5</v>
      </c>
      <c r="H625" s="75">
        <v>2933435</v>
      </c>
      <c r="I625" s="75">
        <v>5</v>
      </c>
      <c r="J625" s="75">
        <v>2933435</v>
      </c>
      <c r="K625" s="75">
        <v>4</v>
      </c>
      <c r="L625" s="75">
        <v>2861109</v>
      </c>
      <c r="M625" s="76">
        <v>5.1898990713580568</v>
      </c>
      <c r="N625" s="76">
        <v>20.724310032339751</v>
      </c>
      <c r="O625" s="76">
        <f t="shared" si="37"/>
        <v>31.099010869565216</v>
      </c>
      <c r="P625" s="76">
        <v>0</v>
      </c>
      <c r="Q625" s="76">
        <v>10891.57</v>
      </c>
    </row>
    <row r="626" spans="1:17" s="73" customFormat="1" ht="12.75" x14ac:dyDescent="0.2">
      <c r="A626" s="74" t="s">
        <v>763</v>
      </c>
      <c r="B626" s="77">
        <v>7350247</v>
      </c>
      <c r="C626" s="77">
        <v>6315429</v>
      </c>
      <c r="D626" s="77">
        <v>5193087</v>
      </c>
      <c r="E626" s="75">
        <v>10</v>
      </c>
      <c r="F626" s="75">
        <v>5332043</v>
      </c>
      <c r="G626" s="75">
        <v>10</v>
      </c>
      <c r="H626" s="75">
        <v>5332043</v>
      </c>
      <c r="I626" s="75">
        <v>10</v>
      </c>
      <c r="J626" s="75">
        <v>5332043</v>
      </c>
      <c r="K626" s="75">
        <v>3</v>
      </c>
      <c r="L626" s="75">
        <v>613909</v>
      </c>
      <c r="M626" s="76">
        <v>15.726865651671948</v>
      </c>
      <c r="N626" s="76">
        <v>32.455357348720703</v>
      </c>
      <c r="O626" s="76">
        <f t="shared" si="37"/>
        <v>56.446597826086958</v>
      </c>
      <c r="P626" s="76">
        <v>0</v>
      </c>
      <c r="Q626" s="76">
        <v>0</v>
      </c>
    </row>
    <row r="627" spans="1:17" s="73" customFormat="1" ht="12.75" x14ac:dyDescent="0.2">
      <c r="A627" s="74" t="s">
        <v>764</v>
      </c>
      <c r="B627" s="77">
        <v>1813957</v>
      </c>
      <c r="C627" s="77">
        <v>1813957</v>
      </c>
      <c r="D627" s="77">
        <v>0</v>
      </c>
      <c r="E627" s="75">
        <v>1</v>
      </c>
      <c r="F627" s="75">
        <v>1813957</v>
      </c>
      <c r="G627" s="75">
        <v>1</v>
      </c>
      <c r="H627" s="75">
        <v>1813957</v>
      </c>
      <c r="I627" s="75">
        <v>0</v>
      </c>
      <c r="J627" s="75">
        <v>0</v>
      </c>
      <c r="K627" s="75">
        <v>0</v>
      </c>
      <c r="L627" s="75">
        <v>0</v>
      </c>
      <c r="M627" s="76">
        <v>0</v>
      </c>
      <c r="N627" s="76">
        <v>0</v>
      </c>
      <c r="O627" s="76">
        <f t="shared" si="37"/>
        <v>0</v>
      </c>
      <c r="P627" s="76">
        <v>0</v>
      </c>
      <c r="Q627" s="76">
        <v>0</v>
      </c>
    </row>
    <row r="628" spans="1:17" s="73" customFormat="1" ht="12.75" x14ac:dyDescent="0.2">
      <c r="A628" s="74" t="s">
        <v>765</v>
      </c>
      <c r="B628" s="77">
        <v>1670987</v>
      </c>
      <c r="C628" s="77">
        <v>1337959</v>
      </c>
      <c r="D628" s="77">
        <v>1337959</v>
      </c>
      <c r="E628" s="75">
        <v>2</v>
      </c>
      <c r="F628" s="75">
        <v>1337959</v>
      </c>
      <c r="G628" s="75">
        <v>2</v>
      </c>
      <c r="H628" s="75">
        <v>1337959</v>
      </c>
      <c r="I628" s="75">
        <v>2</v>
      </c>
      <c r="J628" s="75">
        <v>1337959</v>
      </c>
      <c r="K628" s="75">
        <v>2</v>
      </c>
      <c r="L628" s="75">
        <v>1337959</v>
      </c>
      <c r="M628" s="76">
        <v>2.6099673523591371</v>
      </c>
      <c r="N628" s="76">
        <v>8.9966298635640207</v>
      </c>
      <c r="O628" s="76">
        <f t="shared" si="37"/>
        <v>14.543032608695652</v>
      </c>
      <c r="P628" s="76">
        <v>553173.6</v>
      </c>
      <c r="Q628" s="76">
        <v>162090.78</v>
      </c>
    </row>
    <row r="629" spans="1:17" s="73" customFormat="1" ht="12.75" x14ac:dyDescent="0.2">
      <c r="A629" s="74" t="s">
        <v>766</v>
      </c>
      <c r="B629" s="77">
        <v>38821529</v>
      </c>
      <c r="C629" s="77">
        <v>35649077.299999997</v>
      </c>
      <c r="D629" s="77">
        <v>32588582.91</v>
      </c>
      <c r="E629" s="75">
        <v>3</v>
      </c>
      <c r="F629" s="75">
        <v>35649077.299999997</v>
      </c>
      <c r="G629" s="75">
        <v>3</v>
      </c>
      <c r="H629" s="75">
        <v>35649077.299999997</v>
      </c>
      <c r="I629" s="75">
        <v>3</v>
      </c>
      <c r="J629" s="75">
        <v>35649077.299999997</v>
      </c>
      <c r="K629" s="75">
        <v>1</v>
      </c>
      <c r="L629" s="75">
        <v>32421529</v>
      </c>
      <c r="M629" s="76">
        <v>190.62157133392068</v>
      </c>
      <c r="N629" s="76">
        <v>118.2897825804796</v>
      </c>
      <c r="O629" s="76">
        <f t="shared" si="37"/>
        <v>354.22372728260871</v>
      </c>
      <c r="P629" s="76">
        <v>0</v>
      </c>
      <c r="Q629" s="76">
        <v>0</v>
      </c>
    </row>
    <row r="630" spans="1:17" s="73" customFormat="1" ht="12.75" x14ac:dyDescent="0.2">
      <c r="A630" s="74" t="s">
        <v>767</v>
      </c>
      <c r="B630" s="77">
        <v>14182654</v>
      </c>
      <c r="C630" s="77">
        <v>13703872</v>
      </c>
      <c r="D630" s="77">
        <v>9464940</v>
      </c>
      <c r="E630" s="75">
        <v>19</v>
      </c>
      <c r="F630" s="75">
        <v>13172555</v>
      </c>
      <c r="G630" s="75">
        <v>19</v>
      </c>
      <c r="H630" s="75">
        <v>13172555</v>
      </c>
      <c r="I630" s="75">
        <v>19</v>
      </c>
      <c r="J630" s="75">
        <v>13172555</v>
      </c>
      <c r="K630" s="75">
        <v>11</v>
      </c>
      <c r="L630" s="75">
        <v>4554504</v>
      </c>
      <c r="M630" s="76">
        <v>39.060930315426155</v>
      </c>
      <c r="N630" s="76">
        <v>44.431238204529784</v>
      </c>
      <c r="O630" s="76">
        <f t="shared" si="37"/>
        <v>102.87978260869565</v>
      </c>
      <c r="P630" s="76">
        <v>14182654</v>
      </c>
      <c r="Q630" s="76">
        <v>9491866</v>
      </c>
    </row>
    <row r="631" spans="1:17" s="73" customFormat="1" ht="12.75" x14ac:dyDescent="0.2">
      <c r="A631" s="74" t="s">
        <v>768</v>
      </c>
      <c r="B631" s="77">
        <v>600000</v>
      </c>
      <c r="C631" s="77">
        <v>0</v>
      </c>
      <c r="D631" s="77">
        <v>0</v>
      </c>
      <c r="E631" s="75">
        <v>0</v>
      </c>
      <c r="F631" s="75">
        <v>0</v>
      </c>
      <c r="G631" s="75">
        <v>0</v>
      </c>
      <c r="H631" s="75">
        <v>0</v>
      </c>
      <c r="I631" s="75">
        <v>0</v>
      </c>
      <c r="J631" s="75">
        <v>0</v>
      </c>
      <c r="K631" s="75">
        <v>0</v>
      </c>
      <c r="L631" s="75">
        <v>0</v>
      </c>
      <c r="M631" s="76">
        <v>0</v>
      </c>
      <c r="N631" s="76">
        <v>0</v>
      </c>
      <c r="O631" s="76">
        <f t="shared" si="37"/>
        <v>0</v>
      </c>
      <c r="P631" s="76">
        <v>0</v>
      </c>
      <c r="Q631" s="76">
        <v>0</v>
      </c>
    </row>
    <row r="632" spans="1:17" s="73" customFormat="1" ht="12.75" x14ac:dyDescent="0.2">
      <c r="A632" s="74" t="s">
        <v>769</v>
      </c>
      <c r="B632" s="77">
        <v>3584821</v>
      </c>
      <c r="C632" s="77">
        <v>3584821</v>
      </c>
      <c r="D632" s="77">
        <v>3270572</v>
      </c>
      <c r="E632" s="75">
        <v>1</v>
      </c>
      <c r="F632" s="75">
        <v>3584821</v>
      </c>
      <c r="G632" s="75">
        <v>1</v>
      </c>
      <c r="H632" s="75">
        <v>3584821</v>
      </c>
      <c r="I632" s="75">
        <v>1</v>
      </c>
      <c r="J632" s="75">
        <v>3584821</v>
      </c>
      <c r="K632" s="75">
        <v>1</v>
      </c>
      <c r="L632" s="75">
        <v>3584821</v>
      </c>
      <c r="M632" s="76">
        <v>5.6777129920000009</v>
      </c>
      <c r="N632" s="76">
        <v>23.878446172000004</v>
      </c>
      <c r="O632" s="76">
        <f t="shared" si="37"/>
        <v>35.549695652173916</v>
      </c>
      <c r="P632" s="76">
        <v>0</v>
      </c>
      <c r="Q632" s="76">
        <v>0</v>
      </c>
    </row>
    <row r="633" spans="1:17" s="73" customFormat="1" ht="12.75" x14ac:dyDescent="0.2">
      <c r="A633" s="74" t="s">
        <v>770</v>
      </c>
      <c r="B633" s="77">
        <v>921976</v>
      </c>
      <c r="C633" s="77">
        <v>0</v>
      </c>
      <c r="D633" s="77">
        <v>0</v>
      </c>
      <c r="E633" s="75">
        <v>0</v>
      </c>
      <c r="F633" s="75">
        <v>0</v>
      </c>
      <c r="G633" s="75">
        <v>0</v>
      </c>
      <c r="H633" s="75">
        <v>0</v>
      </c>
      <c r="I633" s="75">
        <v>0</v>
      </c>
      <c r="J633" s="75">
        <v>0</v>
      </c>
      <c r="K633" s="75">
        <v>0</v>
      </c>
      <c r="L633" s="75">
        <v>0</v>
      </c>
      <c r="M633" s="76">
        <v>0</v>
      </c>
      <c r="N633" s="76">
        <v>0</v>
      </c>
      <c r="O633" s="76">
        <f t="shared" si="37"/>
        <v>0</v>
      </c>
      <c r="P633" s="76">
        <v>0</v>
      </c>
      <c r="Q633" s="76">
        <v>0</v>
      </c>
    </row>
    <row r="634" spans="1:17" s="73" customFormat="1" ht="12.75" x14ac:dyDescent="0.2">
      <c r="A634" s="74" t="s">
        <v>771</v>
      </c>
      <c r="B634" s="77">
        <v>33661651</v>
      </c>
      <c r="C634" s="77">
        <v>33661651</v>
      </c>
      <c r="D634" s="77">
        <v>33661651</v>
      </c>
      <c r="E634" s="75">
        <v>3</v>
      </c>
      <c r="F634" s="75">
        <v>33661651</v>
      </c>
      <c r="G634" s="75">
        <v>3</v>
      </c>
      <c r="H634" s="75">
        <v>33661651</v>
      </c>
      <c r="I634" s="75">
        <v>3</v>
      </c>
      <c r="J634" s="75">
        <v>33661651</v>
      </c>
      <c r="K634" s="75">
        <v>2</v>
      </c>
      <c r="L634" s="75">
        <v>11719888</v>
      </c>
      <c r="M634" s="76">
        <v>152.53276524904339</v>
      </c>
      <c r="N634" s="76">
        <v>168.91784390025003</v>
      </c>
      <c r="O634" s="76">
        <f t="shared" si="37"/>
        <v>365.88751086956523</v>
      </c>
      <c r="P634" s="76">
        <v>0</v>
      </c>
      <c r="Q634" s="76">
        <v>0</v>
      </c>
    </row>
    <row r="635" spans="1:17" s="73" customFormat="1" ht="12.75" x14ac:dyDescent="0.2">
      <c r="A635" s="74" t="s">
        <v>772</v>
      </c>
      <c r="B635" s="77">
        <v>8022665</v>
      </c>
      <c r="C635" s="77">
        <v>0</v>
      </c>
      <c r="D635" s="77">
        <v>0</v>
      </c>
      <c r="E635" s="75">
        <v>0</v>
      </c>
      <c r="F635" s="75">
        <v>0</v>
      </c>
      <c r="G635" s="75">
        <v>0</v>
      </c>
      <c r="H635" s="75">
        <v>0</v>
      </c>
      <c r="I635" s="75">
        <v>0</v>
      </c>
      <c r="J635" s="75">
        <v>0</v>
      </c>
      <c r="K635" s="75">
        <v>0</v>
      </c>
      <c r="L635" s="75">
        <v>0</v>
      </c>
      <c r="M635" s="76">
        <v>0</v>
      </c>
      <c r="N635" s="76">
        <v>0</v>
      </c>
      <c r="O635" s="76">
        <f t="shared" si="37"/>
        <v>0</v>
      </c>
      <c r="P635" s="76">
        <v>0</v>
      </c>
      <c r="Q635" s="76">
        <v>0</v>
      </c>
    </row>
    <row r="636" spans="1:17" s="73" customFormat="1" ht="12.75" x14ac:dyDescent="0.2">
      <c r="A636" s="74" t="s">
        <v>773</v>
      </c>
      <c r="B636" s="77">
        <v>3580109</v>
      </c>
      <c r="C636" s="77">
        <v>2500000</v>
      </c>
      <c r="D636" s="77">
        <v>2500000</v>
      </c>
      <c r="E636" s="75">
        <v>0</v>
      </c>
      <c r="F636" s="75">
        <v>0</v>
      </c>
      <c r="G636" s="75">
        <v>0</v>
      </c>
      <c r="H636" s="75">
        <v>3580109</v>
      </c>
      <c r="I636" s="75">
        <v>0</v>
      </c>
      <c r="J636" s="75">
        <v>0</v>
      </c>
      <c r="K636" s="75">
        <v>0</v>
      </c>
      <c r="L636" s="75">
        <v>0</v>
      </c>
      <c r="M636" s="76">
        <v>15.447935919688479</v>
      </c>
      <c r="N636" s="76">
        <v>9.1933178507972801</v>
      </c>
      <c r="O636" s="76">
        <f t="shared" si="37"/>
        <v>27.173913043478262</v>
      </c>
      <c r="P636" s="76">
        <v>0</v>
      </c>
      <c r="Q636" s="76">
        <v>0</v>
      </c>
    </row>
    <row r="637" spans="1:17" s="73" customFormat="1" ht="12.75" x14ac:dyDescent="0.2">
      <c r="A637" s="74" t="s">
        <v>774</v>
      </c>
      <c r="B637" s="77">
        <v>4095809</v>
      </c>
      <c r="C637" s="77">
        <v>2277688.9500000002</v>
      </c>
      <c r="D637" s="77">
        <v>854104</v>
      </c>
      <c r="E637" s="75">
        <v>2</v>
      </c>
      <c r="F637" s="75">
        <v>854104</v>
      </c>
      <c r="G637" s="75">
        <v>2</v>
      </c>
      <c r="H637" s="75">
        <v>854104</v>
      </c>
      <c r="I637" s="75">
        <v>2</v>
      </c>
      <c r="J637" s="75">
        <v>854104</v>
      </c>
      <c r="K637" s="75">
        <v>0</v>
      </c>
      <c r="L637" s="75">
        <v>0</v>
      </c>
      <c r="M637" s="76">
        <v>2.8874316054906615</v>
      </c>
      <c r="N637" s="76">
        <v>5.0181875361066313</v>
      </c>
      <c r="O637" s="76">
        <f t="shared" si="37"/>
        <v>9.2837391304347818</v>
      </c>
      <c r="P637" s="76">
        <v>0</v>
      </c>
      <c r="Q637" s="76">
        <v>0</v>
      </c>
    </row>
    <row r="638" spans="1:17" s="73" customFormat="1" ht="12.75" x14ac:dyDescent="0.2">
      <c r="A638" s="74" t="s">
        <v>775</v>
      </c>
      <c r="B638" s="77">
        <v>12062685</v>
      </c>
      <c r="C638" s="77">
        <v>7459677</v>
      </c>
      <c r="D638" s="77">
        <v>5062802</v>
      </c>
      <c r="E638" s="75">
        <v>12</v>
      </c>
      <c r="F638" s="75">
        <v>7157000</v>
      </c>
      <c r="G638" s="75">
        <v>8</v>
      </c>
      <c r="H638" s="75">
        <v>4277200</v>
      </c>
      <c r="I638" s="75">
        <v>8</v>
      </c>
      <c r="J638" s="75">
        <v>4277200</v>
      </c>
      <c r="K638" s="75">
        <v>3</v>
      </c>
      <c r="L638" s="75">
        <v>1144400</v>
      </c>
      <c r="M638" s="76">
        <v>23.420584221205797</v>
      </c>
      <c r="N638" s="76">
        <v>25.553448957679947</v>
      </c>
      <c r="O638" s="76">
        <f t="shared" si="37"/>
        <v>55.030456521739133</v>
      </c>
      <c r="P638" s="76">
        <v>3593300</v>
      </c>
      <c r="Q638" s="76">
        <v>2986834</v>
      </c>
    </row>
    <row r="639" spans="1:17" s="73" customFormat="1" ht="12.75" x14ac:dyDescent="0.2">
      <c r="A639" s="74" t="s">
        <v>776</v>
      </c>
      <c r="B639" s="77">
        <v>581682</v>
      </c>
      <c r="C639" s="77">
        <v>420000</v>
      </c>
      <c r="D639" s="77">
        <v>420000</v>
      </c>
      <c r="E639" s="75">
        <v>1</v>
      </c>
      <c r="F639" s="75">
        <v>420000</v>
      </c>
      <c r="G639" s="75">
        <v>1</v>
      </c>
      <c r="H639" s="75">
        <v>420000</v>
      </c>
      <c r="I639" s="75">
        <v>1</v>
      </c>
      <c r="J639" s="75">
        <v>420000</v>
      </c>
      <c r="K639" s="75">
        <v>1</v>
      </c>
      <c r="L639" s="75">
        <v>420000</v>
      </c>
      <c r="M639" s="76">
        <v>1.1618808093081792</v>
      </c>
      <c r="N639" s="76">
        <v>2.4173371567970143</v>
      </c>
      <c r="O639" s="76">
        <f t="shared" si="37"/>
        <v>4.5652173913043477</v>
      </c>
      <c r="P639" s="76">
        <v>0</v>
      </c>
      <c r="Q639" s="76">
        <v>0</v>
      </c>
    </row>
    <row r="640" spans="1:17" s="73" customFormat="1" ht="12.75" x14ac:dyDescent="0.2">
      <c r="A640" s="74" t="s">
        <v>777</v>
      </c>
      <c r="B640" s="77">
        <v>1342268</v>
      </c>
      <c r="C640" s="77">
        <v>1004174</v>
      </c>
      <c r="D640" s="77">
        <v>1004174</v>
      </c>
      <c r="E640" s="75">
        <v>2</v>
      </c>
      <c r="F640" s="75">
        <v>1004174</v>
      </c>
      <c r="G640" s="75">
        <v>2</v>
      </c>
      <c r="H640" s="75">
        <v>1004174</v>
      </c>
      <c r="I640" s="75">
        <v>2</v>
      </c>
      <c r="J640" s="75">
        <v>1004174</v>
      </c>
      <c r="K640" s="75">
        <v>2</v>
      </c>
      <c r="L640" s="75">
        <v>1004174</v>
      </c>
      <c r="M640" s="76">
        <v>2.4674883762630797</v>
      </c>
      <c r="N640" s="76">
        <v>6.7881392834109651</v>
      </c>
      <c r="O640" s="76">
        <f t="shared" ref="O640:O703" si="38">D640/92000</f>
        <v>10.914934782608695</v>
      </c>
      <c r="P640" s="76">
        <v>0</v>
      </c>
      <c r="Q640" s="76">
        <v>0</v>
      </c>
    </row>
    <row r="641" spans="1:17" s="73" customFormat="1" ht="12.75" x14ac:dyDescent="0.2">
      <c r="A641" s="74" t="s">
        <v>778</v>
      </c>
      <c r="B641" s="77">
        <v>16497214</v>
      </c>
      <c r="C641" s="77">
        <v>15320539</v>
      </c>
      <c r="D641" s="77">
        <v>12287984</v>
      </c>
      <c r="E641" s="75">
        <v>206</v>
      </c>
      <c r="F641" s="75">
        <v>12218811</v>
      </c>
      <c r="G641" s="75">
        <v>28</v>
      </c>
      <c r="H641" s="75">
        <v>12281811</v>
      </c>
      <c r="I641" s="75">
        <v>28</v>
      </c>
      <c r="J641" s="75">
        <v>12281811</v>
      </c>
      <c r="K641" s="75">
        <v>15</v>
      </c>
      <c r="L641" s="75">
        <v>5285085</v>
      </c>
      <c r="M641" s="76">
        <v>70.404265338317558</v>
      </c>
      <c r="N641" s="76">
        <v>53.470809908276131</v>
      </c>
      <c r="O641" s="76">
        <f t="shared" si="38"/>
        <v>133.56504347826086</v>
      </c>
      <c r="P641" s="76">
        <v>0</v>
      </c>
      <c r="Q641" s="76">
        <v>0</v>
      </c>
    </row>
    <row r="642" spans="1:17" s="73" customFormat="1" ht="12.75" x14ac:dyDescent="0.2">
      <c r="A642" s="74" t="s">
        <v>779</v>
      </c>
      <c r="B642" s="77">
        <v>5586606</v>
      </c>
      <c r="C642" s="77">
        <v>4910429.32</v>
      </c>
      <c r="D642" s="77">
        <v>4910429.32</v>
      </c>
      <c r="E642" s="75">
        <v>0</v>
      </c>
      <c r="F642" s="75">
        <v>0</v>
      </c>
      <c r="G642" s="75">
        <v>0</v>
      </c>
      <c r="H642" s="75">
        <v>0</v>
      </c>
      <c r="I642" s="75">
        <v>0</v>
      </c>
      <c r="J642" s="75">
        <v>0</v>
      </c>
      <c r="K642" s="75">
        <v>0</v>
      </c>
      <c r="L642" s="75">
        <v>0</v>
      </c>
      <c r="M642" s="76">
        <v>14.540776484041414</v>
      </c>
      <c r="N642" s="76">
        <v>9.0028393516198335</v>
      </c>
      <c r="O642" s="76">
        <f t="shared" si="38"/>
        <v>53.374231739130437</v>
      </c>
      <c r="P642" s="76">
        <v>0</v>
      </c>
      <c r="Q642" s="76">
        <v>0</v>
      </c>
    </row>
    <row r="643" spans="1:17" s="73" customFormat="1" ht="12.75" x14ac:dyDescent="0.2">
      <c r="A643" s="74" t="s">
        <v>780</v>
      </c>
      <c r="B643" s="77">
        <v>6005000</v>
      </c>
      <c r="C643" s="77">
        <v>4883350</v>
      </c>
      <c r="D643" s="77">
        <v>1676912</v>
      </c>
      <c r="E643" s="75">
        <v>8</v>
      </c>
      <c r="F643" s="75">
        <v>1376912</v>
      </c>
      <c r="G643" s="75">
        <v>8</v>
      </c>
      <c r="H643" s="75">
        <v>1376912</v>
      </c>
      <c r="I643" s="75">
        <v>8</v>
      </c>
      <c r="J643" s="75">
        <v>1376912</v>
      </c>
      <c r="K643" s="75">
        <v>3</v>
      </c>
      <c r="L643" s="75">
        <v>980000</v>
      </c>
      <c r="M643" s="76">
        <v>8.4411477514870832</v>
      </c>
      <c r="N643" s="76">
        <v>8.3384121078168079</v>
      </c>
      <c r="O643" s="76">
        <f t="shared" si="38"/>
        <v>18.227304347826088</v>
      </c>
      <c r="P643" s="76">
        <v>0</v>
      </c>
      <c r="Q643" s="76">
        <v>0</v>
      </c>
    </row>
    <row r="644" spans="1:17" s="73" customFormat="1" ht="12.75" x14ac:dyDescent="0.2">
      <c r="A644" s="74" t="s">
        <v>781</v>
      </c>
      <c r="B644" s="77">
        <v>23473880</v>
      </c>
      <c r="C644" s="77">
        <v>16666672</v>
      </c>
      <c r="D644" s="77">
        <v>15764631</v>
      </c>
      <c r="E644" s="75">
        <v>4</v>
      </c>
      <c r="F644" s="75">
        <v>1810546</v>
      </c>
      <c r="G644" s="75">
        <v>4</v>
      </c>
      <c r="H644" s="75">
        <v>1810546</v>
      </c>
      <c r="I644" s="75">
        <v>4</v>
      </c>
      <c r="J644" s="75">
        <v>1810546</v>
      </c>
      <c r="K644" s="75">
        <v>2</v>
      </c>
      <c r="L644" s="75">
        <v>817756</v>
      </c>
      <c r="M644" s="76">
        <v>74.356726564053133</v>
      </c>
      <c r="N644" s="76">
        <v>68.593680974146181</v>
      </c>
      <c r="O644" s="76">
        <f t="shared" si="38"/>
        <v>171.3546847826087</v>
      </c>
      <c r="P644" s="76">
        <v>15451</v>
      </c>
      <c r="Q644" s="76">
        <v>15451</v>
      </c>
    </row>
    <row r="645" spans="1:17" s="73" customFormat="1" ht="12.75" x14ac:dyDescent="0.2">
      <c r="A645" s="74" t="s">
        <v>782</v>
      </c>
      <c r="B645" s="77">
        <v>14266151</v>
      </c>
      <c r="C645" s="77">
        <v>12790151</v>
      </c>
      <c r="D645" s="77">
        <v>1884620</v>
      </c>
      <c r="E645" s="75">
        <v>4</v>
      </c>
      <c r="F645" s="75">
        <v>14266151</v>
      </c>
      <c r="G645" s="75">
        <v>3</v>
      </c>
      <c r="H645" s="75">
        <v>12790151</v>
      </c>
      <c r="I645" s="75">
        <v>3</v>
      </c>
      <c r="J645" s="75">
        <v>12790151</v>
      </c>
      <c r="K645" s="75">
        <v>0</v>
      </c>
      <c r="L645" s="75">
        <v>0</v>
      </c>
      <c r="M645" s="76">
        <v>3.8881289276859725</v>
      </c>
      <c r="N645" s="76">
        <v>13.304513393980134</v>
      </c>
      <c r="O645" s="76">
        <f t="shared" si="38"/>
        <v>20.484999999999999</v>
      </c>
      <c r="P645" s="76">
        <v>0</v>
      </c>
      <c r="Q645" s="76">
        <v>0</v>
      </c>
    </row>
    <row r="646" spans="1:17" s="73" customFormat="1" ht="12.75" x14ac:dyDescent="0.2">
      <c r="A646" s="74" t="s">
        <v>783</v>
      </c>
      <c r="B646" s="77">
        <v>6941181</v>
      </c>
      <c r="C646" s="77">
        <v>6941181</v>
      </c>
      <c r="D646" s="77">
        <v>6888068.9199999999</v>
      </c>
      <c r="E646" s="75">
        <v>11</v>
      </c>
      <c r="F646" s="75">
        <v>1642152.93</v>
      </c>
      <c r="G646" s="75">
        <v>11</v>
      </c>
      <c r="H646" s="75">
        <v>1642152.93</v>
      </c>
      <c r="I646" s="75">
        <v>11</v>
      </c>
      <c r="J646" s="75">
        <v>1642152.93</v>
      </c>
      <c r="K646" s="75">
        <v>7</v>
      </c>
      <c r="L646" s="75">
        <v>1328810.03</v>
      </c>
      <c r="M646" s="76">
        <v>38.534688794413377</v>
      </c>
      <c r="N646" s="76">
        <v>26.425837748349146</v>
      </c>
      <c r="O646" s="76">
        <f t="shared" si="38"/>
        <v>74.870314347826081</v>
      </c>
      <c r="P646" s="76">
        <v>0</v>
      </c>
      <c r="Q646" s="76">
        <v>0</v>
      </c>
    </row>
    <row r="647" spans="1:17" s="73" customFormat="1" ht="12.75" x14ac:dyDescent="0.2">
      <c r="A647" s="74" t="s">
        <v>784</v>
      </c>
      <c r="B647" s="77">
        <v>4522269</v>
      </c>
      <c r="C647" s="77">
        <v>4522269</v>
      </c>
      <c r="D647" s="77">
        <v>4522269</v>
      </c>
      <c r="E647" s="75">
        <v>1</v>
      </c>
      <c r="F647" s="75">
        <v>4522269</v>
      </c>
      <c r="G647" s="75">
        <v>1</v>
      </c>
      <c r="H647" s="75">
        <v>4522269</v>
      </c>
      <c r="I647" s="75">
        <v>1</v>
      </c>
      <c r="J647" s="75">
        <v>4522269</v>
      </c>
      <c r="K647" s="75">
        <v>0</v>
      </c>
      <c r="L647" s="75">
        <v>4522269</v>
      </c>
      <c r="M647" s="76">
        <v>7.850658983999999</v>
      </c>
      <c r="N647" s="76">
        <v>33.017085969</v>
      </c>
      <c r="O647" s="76">
        <f t="shared" si="38"/>
        <v>49.155097826086958</v>
      </c>
      <c r="P647" s="76">
        <v>0</v>
      </c>
      <c r="Q647" s="76">
        <v>0</v>
      </c>
    </row>
    <row r="648" spans="1:17" s="73" customFormat="1" ht="12.75" x14ac:dyDescent="0.2">
      <c r="A648" s="74" t="s">
        <v>785</v>
      </c>
      <c r="B648" s="77">
        <v>16022390</v>
      </c>
      <c r="C648" s="77">
        <v>14382885</v>
      </c>
      <c r="D648" s="77">
        <v>3668792</v>
      </c>
      <c r="E648" s="75">
        <v>1</v>
      </c>
      <c r="F648" s="75">
        <v>14366286</v>
      </c>
      <c r="G648" s="75">
        <v>1</v>
      </c>
      <c r="H648" s="75">
        <v>14366286</v>
      </c>
      <c r="I648" s="75">
        <v>1</v>
      </c>
      <c r="J648" s="75">
        <v>14366286</v>
      </c>
      <c r="K648" s="75">
        <v>0</v>
      </c>
      <c r="L648" s="75">
        <v>0</v>
      </c>
      <c r="M648" s="76">
        <v>24.812040295999946</v>
      </c>
      <c r="N648" s="76">
        <v>14.01111664799997</v>
      </c>
      <c r="O648" s="76">
        <f t="shared" si="38"/>
        <v>39.878173913043476</v>
      </c>
      <c r="P648" s="76">
        <v>0</v>
      </c>
      <c r="Q648" s="76">
        <v>0</v>
      </c>
    </row>
    <row r="649" spans="1:17" s="73" customFormat="1" ht="12.75" x14ac:dyDescent="0.2">
      <c r="A649" s="74" t="s">
        <v>786</v>
      </c>
      <c r="B649" s="77">
        <v>10061002</v>
      </c>
      <c r="C649" s="77">
        <v>10061002</v>
      </c>
      <c r="D649" s="77">
        <v>7243758</v>
      </c>
      <c r="E649" s="75">
        <v>9</v>
      </c>
      <c r="F649" s="75">
        <v>10061002</v>
      </c>
      <c r="G649" s="75">
        <v>9</v>
      </c>
      <c r="H649" s="75">
        <v>10061002</v>
      </c>
      <c r="I649" s="75">
        <v>8</v>
      </c>
      <c r="J649" s="75">
        <v>9621790</v>
      </c>
      <c r="K649" s="75">
        <v>6</v>
      </c>
      <c r="L649" s="75">
        <v>3612324</v>
      </c>
      <c r="M649" s="76">
        <v>46.523570161321253</v>
      </c>
      <c r="N649" s="76">
        <v>27.634373134304177</v>
      </c>
      <c r="O649" s="76">
        <f t="shared" si="38"/>
        <v>78.736500000000007</v>
      </c>
      <c r="P649" s="76">
        <v>0</v>
      </c>
      <c r="Q649" s="76">
        <v>0</v>
      </c>
    </row>
    <row r="650" spans="1:17" s="73" customFormat="1" ht="12.75" x14ac:dyDescent="0.2">
      <c r="A650" s="74" t="s">
        <v>787</v>
      </c>
      <c r="B650" s="77">
        <v>10359598</v>
      </c>
      <c r="C650" s="77">
        <v>10359598</v>
      </c>
      <c r="D650" s="77">
        <v>10178073</v>
      </c>
      <c r="E650" s="75">
        <v>19</v>
      </c>
      <c r="F650" s="75">
        <v>10359598</v>
      </c>
      <c r="G650" s="75">
        <v>19</v>
      </c>
      <c r="H650" s="75">
        <v>10359598</v>
      </c>
      <c r="I650" s="75">
        <v>19</v>
      </c>
      <c r="J650" s="75">
        <v>10359598</v>
      </c>
      <c r="K650" s="75">
        <v>17</v>
      </c>
      <c r="L650" s="75">
        <v>8569298</v>
      </c>
      <c r="M650" s="76">
        <v>56.140016971499975</v>
      </c>
      <c r="N650" s="76">
        <v>48.321897676499987</v>
      </c>
      <c r="O650" s="76">
        <f t="shared" si="38"/>
        <v>110.63122826086956</v>
      </c>
      <c r="P650" s="76">
        <v>0</v>
      </c>
      <c r="Q650" s="76">
        <v>0</v>
      </c>
    </row>
    <row r="651" spans="1:17" s="73" customFormat="1" ht="12.75" x14ac:dyDescent="0.2">
      <c r="A651" s="74" t="s">
        <v>788</v>
      </c>
      <c r="B651" s="77">
        <v>1023660</v>
      </c>
      <c r="C651" s="77">
        <v>1023558</v>
      </c>
      <c r="D651" s="77">
        <v>1023558</v>
      </c>
      <c r="E651" s="75">
        <v>4</v>
      </c>
      <c r="F651" s="75">
        <v>1023558</v>
      </c>
      <c r="G651" s="75">
        <v>4</v>
      </c>
      <c r="H651" s="75">
        <v>1023558</v>
      </c>
      <c r="I651" s="75">
        <v>4</v>
      </c>
      <c r="J651" s="75">
        <v>1023558</v>
      </c>
      <c r="K651" s="75">
        <v>4</v>
      </c>
      <c r="L651" s="75">
        <v>1023558</v>
      </c>
      <c r="M651" s="76">
        <v>3.3601911289264415</v>
      </c>
      <c r="N651" s="76">
        <v>5.1026007336466819</v>
      </c>
      <c r="O651" s="76">
        <f t="shared" si="38"/>
        <v>11.125630434782609</v>
      </c>
      <c r="P651" s="76">
        <v>0</v>
      </c>
      <c r="Q651" s="76">
        <v>0</v>
      </c>
    </row>
    <row r="652" spans="1:17" s="73" customFormat="1" ht="12.75" x14ac:dyDescent="0.2">
      <c r="A652" s="74" t="s">
        <v>789</v>
      </c>
      <c r="B652" s="77">
        <v>9923640</v>
      </c>
      <c r="C652" s="77">
        <v>9923640</v>
      </c>
      <c r="D652" s="77">
        <v>9306427</v>
      </c>
      <c r="E652" s="75">
        <v>2</v>
      </c>
      <c r="F652" s="75">
        <v>5135813</v>
      </c>
      <c r="G652" s="75">
        <v>2</v>
      </c>
      <c r="H652" s="75">
        <v>5135813</v>
      </c>
      <c r="I652" s="75">
        <v>2</v>
      </c>
      <c r="J652" s="75">
        <v>5135813</v>
      </c>
      <c r="K652" s="75">
        <v>0</v>
      </c>
      <c r="L652" s="75">
        <v>0</v>
      </c>
      <c r="M652" s="76">
        <v>35.764241979430501</v>
      </c>
      <c r="N652" s="76">
        <v>50.619136022256086</v>
      </c>
      <c r="O652" s="76">
        <f t="shared" si="38"/>
        <v>101.1568152173913</v>
      </c>
      <c r="P652" s="76">
        <v>8772355</v>
      </c>
      <c r="Q652" s="76">
        <v>8772355</v>
      </c>
    </row>
    <row r="653" spans="1:17" s="73" customFormat="1" ht="12.75" x14ac:dyDescent="0.2">
      <c r="A653" s="74" t="s">
        <v>790</v>
      </c>
      <c r="B653" s="77">
        <v>4314864</v>
      </c>
      <c r="C653" s="77">
        <v>3045641</v>
      </c>
      <c r="D653" s="77">
        <v>263118</v>
      </c>
      <c r="E653" s="75">
        <v>2</v>
      </c>
      <c r="F653" s="75">
        <v>3045641</v>
      </c>
      <c r="G653" s="75">
        <v>3</v>
      </c>
      <c r="H653" s="75">
        <v>3045641</v>
      </c>
      <c r="I653" s="75">
        <v>3</v>
      </c>
      <c r="J653" s="75">
        <v>3045641</v>
      </c>
      <c r="K653" s="75">
        <v>2</v>
      </c>
      <c r="L653" s="75">
        <v>263118</v>
      </c>
      <c r="M653" s="76">
        <v>0.53005794166691522</v>
      </c>
      <c r="N653" s="76">
        <v>1.8486724097991394</v>
      </c>
      <c r="O653" s="76">
        <f t="shared" si="38"/>
        <v>2.8599782608695654</v>
      </c>
      <c r="P653" s="76">
        <v>6591209</v>
      </c>
      <c r="Q653" s="76">
        <v>475790</v>
      </c>
    </row>
    <row r="654" spans="1:17" s="73" customFormat="1" ht="12.75" x14ac:dyDescent="0.2">
      <c r="A654" s="74" t="s">
        <v>791</v>
      </c>
      <c r="B654" s="77">
        <v>62434358</v>
      </c>
      <c r="C654" s="77">
        <v>62434358</v>
      </c>
      <c r="D654" s="77">
        <v>49880398.93</v>
      </c>
      <c r="E654" s="75">
        <v>2</v>
      </c>
      <c r="F654" s="75">
        <v>55009469</v>
      </c>
      <c r="G654" s="75">
        <v>2</v>
      </c>
      <c r="H654" s="75">
        <v>55009469</v>
      </c>
      <c r="I654" s="75">
        <v>2</v>
      </c>
      <c r="J654" s="75">
        <v>55009469</v>
      </c>
      <c r="K654" s="75">
        <v>1</v>
      </c>
      <c r="L654" s="75">
        <v>304535</v>
      </c>
      <c r="M654" s="76">
        <v>120.12120506942885</v>
      </c>
      <c r="N654" s="76">
        <v>333.18628582468307</v>
      </c>
      <c r="O654" s="76">
        <f t="shared" si="38"/>
        <v>542.17824923913042</v>
      </c>
      <c r="P654" s="76">
        <v>0</v>
      </c>
      <c r="Q654" s="76">
        <v>0</v>
      </c>
    </row>
    <row r="655" spans="1:17" s="73" customFormat="1" ht="12.75" x14ac:dyDescent="0.2">
      <c r="A655" s="74" t="s">
        <v>792</v>
      </c>
      <c r="B655" s="77">
        <v>5034939</v>
      </c>
      <c r="C655" s="77">
        <v>5027630</v>
      </c>
      <c r="D655" s="77">
        <v>2528308</v>
      </c>
      <c r="E655" s="75">
        <v>4</v>
      </c>
      <c r="F655" s="75">
        <v>5027630</v>
      </c>
      <c r="G655" s="75">
        <v>4</v>
      </c>
      <c r="H655" s="75">
        <v>5027630</v>
      </c>
      <c r="I655" s="75">
        <v>4</v>
      </c>
      <c r="J655" s="75">
        <v>5027630</v>
      </c>
      <c r="K655" s="75">
        <v>1</v>
      </c>
      <c r="L655" s="75">
        <v>5027630</v>
      </c>
      <c r="M655" s="76">
        <v>7.8060243555291509</v>
      </c>
      <c r="N655" s="76">
        <v>13.231074631542084</v>
      </c>
      <c r="O655" s="76">
        <f t="shared" si="38"/>
        <v>27.481608695652174</v>
      </c>
      <c r="P655" s="76">
        <v>0</v>
      </c>
      <c r="Q655" s="76">
        <v>0</v>
      </c>
    </row>
    <row r="656" spans="1:17" s="73" customFormat="1" ht="12.75" x14ac:dyDescent="0.2">
      <c r="A656" s="74" t="s">
        <v>793</v>
      </c>
      <c r="B656" s="77">
        <v>5585247</v>
      </c>
      <c r="C656" s="77">
        <v>5585247</v>
      </c>
      <c r="D656" s="77">
        <v>4288090.16</v>
      </c>
      <c r="E656" s="75">
        <v>3</v>
      </c>
      <c r="F656" s="75">
        <v>1358556</v>
      </c>
      <c r="G656" s="75">
        <v>3</v>
      </c>
      <c r="H656" s="75">
        <v>1358556</v>
      </c>
      <c r="I656" s="75">
        <v>1</v>
      </c>
      <c r="J656" s="75">
        <v>62442</v>
      </c>
      <c r="K656" s="75">
        <v>0</v>
      </c>
      <c r="L656" s="75">
        <v>61339.16</v>
      </c>
      <c r="M656" s="76">
        <v>21.631489634293349</v>
      </c>
      <c r="N656" s="76">
        <v>18.501795014919509</v>
      </c>
      <c r="O656" s="76">
        <f t="shared" si="38"/>
        <v>46.609675652173912</v>
      </c>
      <c r="P656" s="76">
        <v>0</v>
      </c>
      <c r="Q656" s="76">
        <v>0</v>
      </c>
    </row>
    <row r="657" spans="1:17" s="73" customFormat="1" ht="12.75" x14ac:dyDescent="0.2">
      <c r="A657" s="74" t="s">
        <v>794</v>
      </c>
      <c r="B657" s="77">
        <v>7590980</v>
      </c>
      <c r="C657" s="77">
        <v>4870052</v>
      </c>
      <c r="D657" s="77">
        <v>4162009</v>
      </c>
      <c r="E657" s="75">
        <v>13</v>
      </c>
      <c r="F657" s="75">
        <v>5169285</v>
      </c>
      <c r="G657" s="75">
        <v>11</v>
      </c>
      <c r="H657" s="75">
        <v>4870052</v>
      </c>
      <c r="I657" s="75">
        <v>11</v>
      </c>
      <c r="J657" s="75">
        <v>4870052</v>
      </c>
      <c r="K657" s="75">
        <v>7</v>
      </c>
      <c r="L657" s="75">
        <v>4162009</v>
      </c>
      <c r="M657" s="76">
        <v>17.934200409869124</v>
      </c>
      <c r="N657" s="76">
        <v>22.127005713243804</v>
      </c>
      <c r="O657" s="76">
        <f t="shared" si="38"/>
        <v>45.239228260869567</v>
      </c>
      <c r="P657" s="76">
        <v>0</v>
      </c>
      <c r="Q657" s="76">
        <v>0</v>
      </c>
    </row>
    <row r="658" spans="1:17" s="73" customFormat="1" ht="12.75" x14ac:dyDescent="0.2">
      <c r="A658" s="74" t="s">
        <v>795</v>
      </c>
      <c r="B658" s="77">
        <v>20708588</v>
      </c>
      <c r="C658" s="77">
        <v>20708588</v>
      </c>
      <c r="D658" s="77">
        <v>18818918</v>
      </c>
      <c r="E658" s="75">
        <v>17</v>
      </c>
      <c r="F658" s="75">
        <v>20708588</v>
      </c>
      <c r="G658" s="75">
        <v>17</v>
      </c>
      <c r="H658" s="75">
        <v>20708588</v>
      </c>
      <c r="I658" s="75">
        <v>17</v>
      </c>
      <c r="J658" s="75">
        <v>20708588</v>
      </c>
      <c r="K658" s="75">
        <v>15</v>
      </c>
      <c r="L658" s="75">
        <v>16408588</v>
      </c>
      <c r="M658" s="76">
        <v>101.67604744198725</v>
      </c>
      <c r="N658" s="76">
        <v>80.780485348036322</v>
      </c>
      <c r="O658" s="76">
        <f t="shared" si="38"/>
        <v>204.55345652173912</v>
      </c>
      <c r="P658" s="76">
        <v>1825119</v>
      </c>
      <c r="Q658" s="76">
        <v>454245</v>
      </c>
    </row>
    <row r="659" spans="1:17" s="73" customFormat="1" ht="12.75" x14ac:dyDescent="0.2">
      <c r="A659" s="74" t="s">
        <v>796</v>
      </c>
      <c r="B659" s="77">
        <v>77302235</v>
      </c>
      <c r="C659" s="77">
        <v>77302235</v>
      </c>
      <c r="D659" s="77">
        <v>76802235</v>
      </c>
      <c r="E659" s="75">
        <v>4</v>
      </c>
      <c r="F659" s="75">
        <v>22036071</v>
      </c>
      <c r="G659" s="75">
        <v>4</v>
      </c>
      <c r="H659" s="75">
        <v>22036071</v>
      </c>
      <c r="I659" s="75">
        <v>4</v>
      </c>
      <c r="J659" s="75">
        <v>22036071</v>
      </c>
      <c r="K659" s="75">
        <v>3</v>
      </c>
      <c r="L659" s="75">
        <v>21536071</v>
      </c>
      <c r="M659" s="76">
        <v>315.69813787999999</v>
      </c>
      <c r="N659" s="76">
        <v>195.30584199199998</v>
      </c>
      <c r="O659" s="76">
        <f t="shared" si="38"/>
        <v>834.80690217391304</v>
      </c>
      <c r="P659" s="76">
        <v>0</v>
      </c>
      <c r="Q659" s="76">
        <v>0</v>
      </c>
    </row>
    <row r="660" spans="1:17" s="73" customFormat="1" ht="12.75" x14ac:dyDescent="0.2">
      <c r="A660" s="74" t="s">
        <v>797</v>
      </c>
      <c r="B660" s="77">
        <v>67122117</v>
      </c>
      <c r="C660" s="77">
        <v>67122117</v>
      </c>
      <c r="D660" s="77">
        <v>18330486</v>
      </c>
      <c r="E660" s="75">
        <v>18</v>
      </c>
      <c r="F660" s="75">
        <v>54399584</v>
      </c>
      <c r="G660" s="75">
        <v>18</v>
      </c>
      <c r="H660" s="75">
        <v>54399584</v>
      </c>
      <c r="I660" s="75">
        <v>17</v>
      </c>
      <c r="J660" s="75">
        <v>51161334</v>
      </c>
      <c r="K660" s="75">
        <v>5</v>
      </c>
      <c r="L660" s="75">
        <v>8512599</v>
      </c>
      <c r="M660" s="76">
        <v>70.270587786747114</v>
      </c>
      <c r="N660" s="76">
        <v>82.512909043770208</v>
      </c>
      <c r="O660" s="76">
        <f t="shared" si="38"/>
        <v>199.24441304347826</v>
      </c>
      <c r="P660" s="76">
        <v>0</v>
      </c>
      <c r="Q660" s="76">
        <v>0</v>
      </c>
    </row>
    <row r="661" spans="1:17" s="73" customFormat="1" ht="12.75" x14ac:dyDescent="0.2">
      <c r="A661" s="74" t="s">
        <v>798</v>
      </c>
      <c r="B661" s="77">
        <v>727900</v>
      </c>
      <c r="C661" s="77">
        <v>499601</v>
      </c>
      <c r="D661" s="77">
        <v>499601</v>
      </c>
      <c r="E661" s="75">
        <v>3</v>
      </c>
      <c r="F661" s="75">
        <v>499601</v>
      </c>
      <c r="G661" s="75">
        <v>3</v>
      </c>
      <c r="H661" s="75">
        <v>499601</v>
      </c>
      <c r="I661" s="75">
        <v>3</v>
      </c>
      <c r="J661" s="75">
        <v>499601</v>
      </c>
      <c r="K661" s="75">
        <v>3</v>
      </c>
      <c r="L661" s="75">
        <v>499601</v>
      </c>
      <c r="M661" s="76">
        <v>1.0727150029203181</v>
      </c>
      <c r="N661" s="76">
        <v>3.439649382003982</v>
      </c>
      <c r="O661" s="76">
        <f t="shared" si="38"/>
        <v>5.4304456521739128</v>
      </c>
      <c r="P661" s="76">
        <v>0</v>
      </c>
      <c r="Q661" s="76">
        <v>0</v>
      </c>
    </row>
    <row r="662" spans="1:17" s="73" customFormat="1" ht="12.75" x14ac:dyDescent="0.2">
      <c r="A662" s="74" t="s">
        <v>799</v>
      </c>
      <c r="B662" s="77">
        <v>17465036</v>
      </c>
      <c r="C662" s="77">
        <v>17334847</v>
      </c>
      <c r="D662" s="77">
        <v>17290386</v>
      </c>
      <c r="E662" s="75">
        <v>10</v>
      </c>
      <c r="F662" s="75">
        <v>8578761</v>
      </c>
      <c r="G662" s="75">
        <v>10</v>
      </c>
      <c r="H662" s="75">
        <v>8534300</v>
      </c>
      <c r="I662" s="75">
        <v>10</v>
      </c>
      <c r="J662" s="75">
        <v>8534300</v>
      </c>
      <c r="K662" s="75">
        <v>9</v>
      </c>
      <c r="L662" s="75">
        <v>8534300</v>
      </c>
      <c r="M662" s="76">
        <v>62.805446643920824</v>
      </c>
      <c r="N662" s="76">
        <v>46.544384454362195</v>
      </c>
      <c r="O662" s="76">
        <f t="shared" si="38"/>
        <v>187.93897826086956</v>
      </c>
      <c r="P662" s="76">
        <v>0</v>
      </c>
      <c r="Q662" s="76">
        <v>0</v>
      </c>
    </row>
    <row r="663" spans="1:17" s="73" customFormat="1" ht="12.75" x14ac:dyDescent="0.2">
      <c r="A663" s="74" t="s">
        <v>800</v>
      </c>
      <c r="B663" s="77">
        <v>7658196</v>
      </c>
      <c r="C663" s="77">
        <v>7658196</v>
      </c>
      <c r="D663" s="77">
        <v>7658196</v>
      </c>
      <c r="E663" s="75">
        <v>2</v>
      </c>
      <c r="F663" s="75">
        <v>7658196</v>
      </c>
      <c r="G663" s="75">
        <v>2</v>
      </c>
      <c r="H663" s="75">
        <v>7658196</v>
      </c>
      <c r="I663" s="75">
        <v>2</v>
      </c>
      <c r="J663" s="75">
        <v>7658196</v>
      </c>
      <c r="K663" s="75">
        <v>2</v>
      </c>
      <c r="L663" s="75">
        <v>7658196</v>
      </c>
      <c r="M663" s="76">
        <v>26.617229242999997</v>
      </c>
      <c r="N663" s="76">
        <v>28.622756226999996</v>
      </c>
      <c r="O663" s="76">
        <f t="shared" si="38"/>
        <v>83.241260869565224</v>
      </c>
      <c r="P663" s="76">
        <v>0</v>
      </c>
      <c r="Q663" s="76">
        <v>0</v>
      </c>
    </row>
    <row r="664" spans="1:17" s="73" customFormat="1" ht="12.75" x14ac:dyDescent="0.2">
      <c r="A664" s="74" t="s">
        <v>801</v>
      </c>
      <c r="B664" s="77">
        <v>12739815</v>
      </c>
      <c r="C664" s="77">
        <v>12704580</v>
      </c>
      <c r="D664" s="77">
        <v>10442737</v>
      </c>
      <c r="E664" s="75">
        <v>28</v>
      </c>
      <c r="F664" s="75">
        <v>12712127</v>
      </c>
      <c r="G664" s="75">
        <v>25</v>
      </c>
      <c r="H664" s="75">
        <v>11090561</v>
      </c>
      <c r="I664" s="75">
        <v>25</v>
      </c>
      <c r="J664" s="75">
        <v>11090561</v>
      </c>
      <c r="K664" s="75">
        <v>17</v>
      </c>
      <c r="L664" s="75">
        <v>8041795</v>
      </c>
      <c r="M664" s="76">
        <v>55.672507211770537</v>
      </c>
      <c r="N664" s="76">
        <v>43.30962812116325</v>
      </c>
      <c r="O664" s="76">
        <f t="shared" si="38"/>
        <v>113.50801086956521</v>
      </c>
      <c r="P664" s="76">
        <v>0</v>
      </c>
      <c r="Q664" s="76">
        <v>0</v>
      </c>
    </row>
    <row r="665" spans="1:17" s="73" customFormat="1" ht="12.75" x14ac:dyDescent="0.2">
      <c r="A665" s="74" t="s">
        <v>802</v>
      </c>
      <c r="B665" s="77">
        <v>2284189</v>
      </c>
      <c r="C665" s="77">
        <v>1381336</v>
      </c>
      <c r="D665" s="77">
        <v>1250625</v>
      </c>
      <c r="E665" s="75">
        <v>3</v>
      </c>
      <c r="F665" s="75">
        <v>1381336</v>
      </c>
      <c r="G665" s="75">
        <v>2</v>
      </c>
      <c r="H665" s="75">
        <v>1381336</v>
      </c>
      <c r="I665" s="75">
        <v>3</v>
      </c>
      <c r="J665" s="75">
        <v>1381336</v>
      </c>
      <c r="K665" s="75">
        <v>1</v>
      </c>
      <c r="L665" s="75">
        <v>1250000</v>
      </c>
      <c r="M665" s="76">
        <v>8.2165154514063907</v>
      </c>
      <c r="N665" s="76">
        <v>4.4995217595386183</v>
      </c>
      <c r="O665" s="76">
        <f t="shared" si="38"/>
        <v>13.59375</v>
      </c>
      <c r="P665" s="76">
        <v>1424667.74</v>
      </c>
      <c r="Q665" s="76">
        <v>685148.38</v>
      </c>
    </row>
    <row r="666" spans="1:17" s="73" customFormat="1" ht="12.75" x14ac:dyDescent="0.2">
      <c r="A666" s="74" t="s">
        <v>803</v>
      </c>
      <c r="B666" s="77">
        <v>8129407</v>
      </c>
      <c r="C666" s="77">
        <v>8129407</v>
      </c>
      <c r="D666" s="77">
        <v>8129407</v>
      </c>
      <c r="E666" s="75">
        <v>1</v>
      </c>
      <c r="F666" s="75">
        <v>436407</v>
      </c>
      <c r="G666" s="75">
        <v>1</v>
      </c>
      <c r="H666" s="75">
        <v>436407</v>
      </c>
      <c r="I666" s="75">
        <v>1</v>
      </c>
      <c r="J666" s="75">
        <v>403407</v>
      </c>
      <c r="K666" s="75">
        <v>1</v>
      </c>
      <c r="L666" s="75">
        <v>403407</v>
      </c>
      <c r="M666" s="76">
        <v>46.338704973999995</v>
      </c>
      <c r="N666" s="76">
        <v>30.836770567999999</v>
      </c>
      <c r="O666" s="76">
        <f t="shared" si="38"/>
        <v>88.363119565217389</v>
      </c>
      <c r="P666" s="76">
        <v>206613</v>
      </c>
      <c r="Q666" s="76">
        <v>206613</v>
      </c>
    </row>
    <row r="667" spans="1:17" s="73" customFormat="1" ht="12.75" x14ac:dyDescent="0.2">
      <c r="A667" s="74" t="s">
        <v>804</v>
      </c>
      <c r="B667" s="77">
        <v>90002397</v>
      </c>
      <c r="C667" s="77">
        <v>90002397</v>
      </c>
      <c r="D667" s="77">
        <v>61832543</v>
      </c>
      <c r="E667" s="75">
        <v>44</v>
      </c>
      <c r="F667" s="75">
        <v>52663178</v>
      </c>
      <c r="G667" s="75">
        <v>44</v>
      </c>
      <c r="H667" s="75">
        <v>52663178</v>
      </c>
      <c r="I667" s="75">
        <v>43</v>
      </c>
      <c r="J667" s="75">
        <v>51835356</v>
      </c>
      <c r="K667" s="75">
        <v>26</v>
      </c>
      <c r="L667" s="75">
        <v>12087302</v>
      </c>
      <c r="M667" s="76">
        <v>303.62636312651199</v>
      </c>
      <c r="N667" s="76">
        <v>269.51877743648015</v>
      </c>
      <c r="O667" s="76">
        <f t="shared" si="38"/>
        <v>672.09285869565213</v>
      </c>
      <c r="P667" s="76">
        <v>0</v>
      </c>
      <c r="Q667" s="76">
        <v>0</v>
      </c>
    </row>
    <row r="668" spans="1:17" s="73" customFormat="1" ht="12.75" x14ac:dyDescent="0.2">
      <c r="A668" s="74" t="s">
        <v>805</v>
      </c>
      <c r="B668" s="77">
        <v>15073748</v>
      </c>
      <c r="C668" s="77">
        <v>15073748</v>
      </c>
      <c r="D668" s="77">
        <v>7724125.2800000003</v>
      </c>
      <c r="E668" s="75">
        <v>10</v>
      </c>
      <c r="F668" s="75">
        <v>11573426</v>
      </c>
      <c r="G668" s="75">
        <v>11</v>
      </c>
      <c r="H668" s="75">
        <v>12380895</v>
      </c>
      <c r="I668" s="75">
        <v>11</v>
      </c>
      <c r="J668" s="75">
        <v>12380895</v>
      </c>
      <c r="K668" s="75">
        <v>3</v>
      </c>
      <c r="L668" s="75">
        <v>700608</v>
      </c>
      <c r="M668" s="76">
        <v>42.158248840569279</v>
      </c>
      <c r="N668" s="76">
        <v>36.303206625026704</v>
      </c>
      <c r="O668" s="76">
        <f t="shared" si="38"/>
        <v>83.957883478260868</v>
      </c>
      <c r="P668" s="76">
        <v>224303</v>
      </c>
      <c r="Q668" s="76">
        <v>224303</v>
      </c>
    </row>
    <row r="669" spans="1:17" s="73" customFormat="1" ht="12.75" x14ac:dyDescent="0.2">
      <c r="A669" s="74" t="s">
        <v>806</v>
      </c>
      <c r="B669" s="77">
        <v>40649148</v>
      </c>
      <c r="C669" s="77">
        <v>40649148</v>
      </c>
      <c r="D669" s="77">
        <v>24851180</v>
      </c>
      <c r="E669" s="75">
        <v>14</v>
      </c>
      <c r="F669" s="75">
        <v>36349148</v>
      </c>
      <c r="G669" s="75">
        <v>14</v>
      </c>
      <c r="H669" s="75">
        <v>36349148</v>
      </c>
      <c r="I669" s="75">
        <v>14</v>
      </c>
      <c r="J669" s="75">
        <v>36349148</v>
      </c>
      <c r="K669" s="75">
        <v>2</v>
      </c>
      <c r="L669" s="75">
        <v>24851180</v>
      </c>
      <c r="M669" s="76">
        <v>81.946541687546897</v>
      </c>
      <c r="N669" s="76">
        <v>144.7973491633087</v>
      </c>
      <c r="O669" s="76">
        <f t="shared" si="38"/>
        <v>270.12152173913046</v>
      </c>
      <c r="P669" s="76">
        <v>0</v>
      </c>
      <c r="Q669" s="76">
        <v>0</v>
      </c>
    </row>
    <row r="670" spans="1:17" s="73" customFormat="1" ht="12.75" x14ac:dyDescent="0.2">
      <c r="A670" s="74" t="s">
        <v>807</v>
      </c>
      <c r="B670" s="77">
        <v>174487</v>
      </c>
      <c r="C670" s="77">
        <v>111122</v>
      </c>
      <c r="D670" s="77">
        <v>111122</v>
      </c>
      <c r="E670" s="75">
        <v>3</v>
      </c>
      <c r="F670" s="75">
        <v>111122</v>
      </c>
      <c r="G670" s="75">
        <v>3</v>
      </c>
      <c r="H670" s="75">
        <v>111122</v>
      </c>
      <c r="I670" s="75">
        <v>3</v>
      </c>
      <c r="J670" s="75">
        <v>111122</v>
      </c>
      <c r="K670" s="75">
        <v>3</v>
      </c>
      <c r="L670" s="75">
        <v>111122</v>
      </c>
      <c r="M670" s="76">
        <v>0.63806791514795758</v>
      </c>
      <c r="N670" s="76">
        <v>0.50940683575677137</v>
      </c>
      <c r="O670" s="76">
        <f t="shared" si="38"/>
        <v>1.2078478260869565</v>
      </c>
      <c r="P670" s="76">
        <v>0</v>
      </c>
      <c r="Q670" s="76">
        <v>0</v>
      </c>
    </row>
    <row r="671" spans="1:17" s="73" customFormat="1" ht="12.75" x14ac:dyDescent="0.2">
      <c r="A671" s="74" t="s">
        <v>808</v>
      </c>
      <c r="B671" s="77">
        <v>5960310</v>
      </c>
      <c r="C671" s="77">
        <v>5957747.3099999996</v>
      </c>
      <c r="D671" s="77">
        <v>5135498.53</v>
      </c>
      <c r="E671" s="75">
        <v>7</v>
      </c>
      <c r="F671" s="75">
        <v>7</v>
      </c>
      <c r="G671" s="75">
        <v>7</v>
      </c>
      <c r="H671" s="75">
        <v>4861747.29</v>
      </c>
      <c r="I671" s="75">
        <v>7</v>
      </c>
      <c r="J671" s="75">
        <v>4861747.29</v>
      </c>
      <c r="K671" s="75">
        <v>5</v>
      </c>
      <c r="L671" s="75">
        <v>3215409.18</v>
      </c>
      <c r="M671" s="76">
        <v>21.588194267603335</v>
      </c>
      <c r="N671" s="76">
        <v>27.462076308372332</v>
      </c>
      <c r="O671" s="76">
        <f t="shared" si="38"/>
        <v>55.820636195652177</v>
      </c>
      <c r="P671" s="76">
        <v>0</v>
      </c>
      <c r="Q671" s="76">
        <v>0</v>
      </c>
    </row>
    <row r="672" spans="1:17" s="73" customFormat="1" ht="12.75" x14ac:dyDescent="0.2">
      <c r="A672" s="74" t="s">
        <v>809</v>
      </c>
      <c r="B672" s="77">
        <v>9222783</v>
      </c>
      <c r="C672" s="77">
        <v>9222783</v>
      </c>
      <c r="D672" s="77">
        <v>4705233.6500000004</v>
      </c>
      <c r="E672" s="75">
        <v>28</v>
      </c>
      <c r="F672" s="75">
        <v>9222783</v>
      </c>
      <c r="G672" s="75">
        <v>28</v>
      </c>
      <c r="H672" s="75">
        <v>9222783</v>
      </c>
      <c r="I672" s="75">
        <v>27</v>
      </c>
      <c r="J672" s="75">
        <v>9148783</v>
      </c>
      <c r="K672" s="75">
        <v>5</v>
      </c>
      <c r="L672" s="75">
        <v>640518</v>
      </c>
      <c r="M672" s="76">
        <v>15.751463789065069</v>
      </c>
      <c r="N672" s="76">
        <v>27.761276030941026</v>
      </c>
      <c r="O672" s="76">
        <f t="shared" si="38"/>
        <v>51.143844021739135</v>
      </c>
      <c r="P672" s="76">
        <v>655800</v>
      </c>
      <c r="Q672" s="76">
        <v>660273</v>
      </c>
    </row>
    <row r="673" spans="1:17" s="73" customFormat="1" ht="12.75" x14ac:dyDescent="0.2">
      <c r="A673" s="74" t="s">
        <v>810</v>
      </c>
      <c r="B673" s="77">
        <v>55951606</v>
      </c>
      <c r="C673" s="77">
        <v>54151606</v>
      </c>
      <c r="D673" s="77">
        <v>31885161</v>
      </c>
      <c r="E673" s="75">
        <v>191</v>
      </c>
      <c r="F673" s="75">
        <v>54247638</v>
      </c>
      <c r="G673" s="75">
        <v>189</v>
      </c>
      <c r="H673" s="75">
        <v>54086507</v>
      </c>
      <c r="I673" s="75">
        <v>186</v>
      </c>
      <c r="J673" s="75">
        <v>52587149</v>
      </c>
      <c r="K673" s="75">
        <v>182</v>
      </c>
      <c r="L673" s="75">
        <v>14691041</v>
      </c>
      <c r="M673" s="76">
        <v>106.77279518526808</v>
      </c>
      <c r="N673" s="76">
        <v>173.95880748774573</v>
      </c>
      <c r="O673" s="76">
        <f t="shared" si="38"/>
        <v>346.57783695652176</v>
      </c>
      <c r="P673" s="76">
        <v>34755</v>
      </c>
      <c r="Q673" s="76">
        <v>544490</v>
      </c>
    </row>
    <row r="674" spans="1:17" s="73" customFormat="1" ht="12.75" x14ac:dyDescent="0.2">
      <c r="A674" s="74" t="s">
        <v>811</v>
      </c>
      <c r="B674" s="77">
        <v>16317723</v>
      </c>
      <c r="C674" s="77">
        <v>16317723</v>
      </c>
      <c r="D674" s="77">
        <v>11393126.26</v>
      </c>
      <c r="E674" s="75">
        <v>34</v>
      </c>
      <c r="F674" s="75">
        <v>16317723</v>
      </c>
      <c r="G674" s="75">
        <v>34</v>
      </c>
      <c r="H674" s="75">
        <v>16317723</v>
      </c>
      <c r="I674" s="75">
        <v>34</v>
      </c>
      <c r="J674" s="75">
        <v>16317723</v>
      </c>
      <c r="K674" s="75">
        <v>18</v>
      </c>
      <c r="L674" s="75">
        <v>6581027</v>
      </c>
      <c r="M674" s="76">
        <v>46.366287525905861</v>
      </c>
      <c r="N674" s="76">
        <v>64.026141481058303</v>
      </c>
      <c r="O674" s="76">
        <f t="shared" si="38"/>
        <v>123.83832891304347</v>
      </c>
      <c r="P674" s="76">
        <v>144288000</v>
      </c>
      <c r="Q674" s="76">
        <v>94796067</v>
      </c>
    </row>
    <row r="675" spans="1:17" s="73" customFormat="1" ht="12.75" x14ac:dyDescent="0.2">
      <c r="A675" s="74" t="s">
        <v>812</v>
      </c>
      <c r="B675" s="77">
        <v>9083890</v>
      </c>
      <c r="C675" s="77">
        <v>8908036</v>
      </c>
      <c r="D675" s="77">
        <v>5395735</v>
      </c>
      <c r="E675" s="75">
        <v>28</v>
      </c>
      <c r="F675" s="75">
        <v>8423937</v>
      </c>
      <c r="G675" s="75">
        <v>26</v>
      </c>
      <c r="H675" s="75">
        <v>7463937</v>
      </c>
      <c r="I675" s="75">
        <v>26</v>
      </c>
      <c r="J675" s="75">
        <v>7463937</v>
      </c>
      <c r="K675" s="75">
        <v>22</v>
      </c>
      <c r="L675" s="75">
        <v>6528685</v>
      </c>
      <c r="M675" s="76">
        <v>21.280965158482562</v>
      </c>
      <c r="N675" s="76">
        <v>29.489551235867971</v>
      </c>
      <c r="O675" s="76">
        <f t="shared" si="38"/>
        <v>58.649293478260873</v>
      </c>
      <c r="P675" s="76">
        <v>1157000</v>
      </c>
      <c r="Q675" s="76">
        <v>5022027</v>
      </c>
    </row>
    <row r="676" spans="1:17" s="73" customFormat="1" ht="12.75" x14ac:dyDescent="0.2">
      <c r="A676" s="74" t="s">
        <v>813</v>
      </c>
      <c r="B676" s="77">
        <v>56060293</v>
      </c>
      <c r="C676" s="77">
        <v>54607705</v>
      </c>
      <c r="D676" s="77">
        <v>49390214</v>
      </c>
      <c r="E676" s="75">
        <v>65</v>
      </c>
      <c r="F676" s="75">
        <v>30648949</v>
      </c>
      <c r="G676" s="75">
        <v>65</v>
      </c>
      <c r="H676" s="75">
        <v>30648949</v>
      </c>
      <c r="I676" s="75">
        <v>65</v>
      </c>
      <c r="J676" s="75">
        <v>30648949</v>
      </c>
      <c r="K676" s="75">
        <v>55</v>
      </c>
      <c r="L676" s="75">
        <v>12641430</v>
      </c>
      <c r="M676" s="76">
        <v>274.68905052908826</v>
      </c>
      <c r="N676" s="76">
        <v>193.68014912895453</v>
      </c>
      <c r="O676" s="76">
        <f t="shared" si="38"/>
        <v>536.85015217391299</v>
      </c>
      <c r="P676" s="76">
        <v>0</v>
      </c>
      <c r="Q676" s="76">
        <v>0</v>
      </c>
    </row>
    <row r="677" spans="1:17" s="73" customFormat="1" ht="12.75" x14ac:dyDescent="0.2">
      <c r="A677" s="74" t="s">
        <v>814</v>
      </c>
      <c r="B677" s="77">
        <v>7287908</v>
      </c>
      <c r="C677" s="77">
        <v>7203858</v>
      </c>
      <c r="D677" s="77">
        <v>6923147</v>
      </c>
      <c r="E677" s="75">
        <v>409</v>
      </c>
      <c r="F677" s="75">
        <v>5673829</v>
      </c>
      <c r="G677" s="75">
        <v>409</v>
      </c>
      <c r="H677" s="75">
        <v>5673829</v>
      </c>
      <c r="I677" s="75">
        <v>409</v>
      </c>
      <c r="J677" s="75">
        <v>5673829</v>
      </c>
      <c r="K677" s="75">
        <v>403</v>
      </c>
      <c r="L677" s="75">
        <v>3704871</v>
      </c>
      <c r="M677" s="76">
        <v>30.497817087374649</v>
      </c>
      <c r="N677" s="76">
        <v>32.36490287387204</v>
      </c>
      <c r="O677" s="76">
        <f t="shared" si="38"/>
        <v>75.25159782608695</v>
      </c>
      <c r="P677" s="76">
        <v>0</v>
      </c>
      <c r="Q677" s="76">
        <v>0</v>
      </c>
    </row>
    <row r="678" spans="1:17" s="73" customFormat="1" ht="12.75" x14ac:dyDescent="0.2">
      <c r="A678" s="74" t="s">
        <v>815</v>
      </c>
      <c r="B678" s="77">
        <v>11371075</v>
      </c>
      <c r="C678" s="77">
        <v>11330947</v>
      </c>
      <c r="D678" s="77">
        <v>10257097</v>
      </c>
      <c r="E678" s="75">
        <v>2</v>
      </c>
      <c r="F678" s="75">
        <v>6971075</v>
      </c>
      <c r="G678" s="75">
        <v>2</v>
      </c>
      <c r="H678" s="75">
        <v>6971075</v>
      </c>
      <c r="I678" s="75">
        <v>2</v>
      </c>
      <c r="J678" s="75">
        <v>6971075</v>
      </c>
      <c r="K678" s="75">
        <v>1</v>
      </c>
      <c r="L678" s="75">
        <v>445806</v>
      </c>
      <c r="M678" s="76">
        <v>38.417256237468365</v>
      </c>
      <c r="N678" s="76">
        <v>57.138649122804217</v>
      </c>
      <c r="O678" s="76">
        <f t="shared" si="38"/>
        <v>111.49018478260869</v>
      </c>
      <c r="P678" s="76">
        <v>0</v>
      </c>
      <c r="Q678" s="76">
        <v>0</v>
      </c>
    </row>
    <row r="679" spans="1:17" s="73" customFormat="1" ht="12.75" x14ac:dyDescent="0.2">
      <c r="A679" s="74" t="s">
        <v>816</v>
      </c>
      <c r="B679" s="77">
        <v>71987578</v>
      </c>
      <c r="C679" s="77">
        <v>71987578</v>
      </c>
      <c r="D679" s="77">
        <v>35156172</v>
      </c>
      <c r="E679" s="75">
        <v>2</v>
      </c>
      <c r="F679" s="75">
        <v>36831406</v>
      </c>
      <c r="G679" s="75">
        <v>2</v>
      </c>
      <c r="H679" s="75">
        <v>36831406</v>
      </c>
      <c r="I679" s="75">
        <v>2</v>
      </c>
      <c r="J679" s="75">
        <v>36831406</v>
      </c>
      <c r="K679" s="75">
        <v>0</v>
      </c>
      <c r="L679" s="75">
        <v>0</v>
      </c>
      <c r="M679" s="76">
        <v>132.0004137581449</v>
      </c>
      <c r="N679" s="76">
        <v>192.28191995214729</v>
      </c>
      <c r="O679" s="76">
        <f t="shared" si="38"/>
        <v>382.13230434782611</v>
      </c>
      <c r="P679" s="76">
        <v>0</v>
      </c>
      <c r="Q679" s="76">
        <v>0</v>
      </c>
    </row>
    <row r="680" spans="1:17" s="73" customFormat="1" ht="12.75" x14ac:dyDescent="0.2">
      <c r="A680" s="74" t="s">
        <v>817</v>
      </c>
      <c r="B680" s="77">
        <v>10584251</v>
      </c>
      <c r="C680" s="77">
        <v>10584251</v>
      </c>
      <c r="D680" s="77">
        <v>10504057</v>
      </c>
      <c r="E680" s="75">
        <v>4</v>
      </c>
      <c r="F680" s="75">
        <v>10378251</v>
      </c>
      <c r="G680" s="75">
        <v>4</v>
      </c>
      <c r="H680" s="75">
        <v>10378251</v>
      </c>
      <c r="I680" s="75">
        <v>4</v>
      </c>
      <c r="J680" s="75">
        <v>10378251</v>
      </c>
      <c r="K680" s="75">
        <v>4</v>
      </c>
      <c r="L680" s="75">
        <v>10378251</v>
      </c>
      <c r="M680" s="76">
        <v>23.057099823000403</v>
      </c>
      <c r="N680" s="76">
        <v>73.254024634385829</v>
      </c>
      <c r="O680" s="76">
        <f t="shared" si="38"/>
        <v>114.17453260869566</v>
      </c>
      <c r="P680" s="76">
        <v>0</v>
      </c>
      <c r="Q680" s="76">
        <v>0</v>
      </c>
    </row>
    <row r="681" spans="1:17" s="73" customFormat="1" ht="12.75" x14ac:dyDescent="0.2">
      <c r="A681" s="74" t="s">
        <v>818</v>
      </c>
      <c r="B681" s="77">
        <v>763234</v>
      </c>
      <c r="C681" s="77">
        <v>368873.78</v>
      </c>
      <c r="D681" s="77">
        <v>296769.40000000002</v>
      </c>
      <c r="E681" s="75">
        <v>2</v>
      </c>
      <c r="F681" s="75">
        <v>306000</v>
      </c>
      <c r="G681" s="75">
        <v>2</v>
      </c>
      <c r="H681" s="75">
        <v>306000</v>
      </c>
      <c r="I681" s="75">
        <v>2</v>
      </c>
      <c r="J681" s="75">
        <v>306000</v>
      </c>
      <c r="K681" s="75">
        <v>1</v>
      </c>
      <c r="L681" s="75">
        <v>50000</v>
      </c>
      <c r="M681" s="76">
        <v>1.0079268335110581</v>
      </c>
      <c r="N681" s="76">
        <v>1.6994957116232425</v>
      </c>
      <c r="O681" s="76">
        <f t="shared" si="38"/>
        <v>3.2257543478260873</v>
      </c>
      <c r="P681" s="76">
        <v>0</v>
      </c>
      <c r="Q681" s="76">
        <v>0</v>
      </c>
    </row>
    <row r="682" spans="1:17" s="73" customFormat="1" ht="12.75" x14ac:dyDescent="0.2">
      <c r="A682" s="74" t="s">
        <v>819</v>
      </c>
      <c r="B682" s="77">
        <v>8450899</v>
      </c>
      <c r="C682" s="77">
        <v>5295944</v>
      </c>
      <c r="D682" s="77">
        <v>380186</v>
      </c>
      <c r="E682" s="75">
        <v>10</v>
      </c>
      <c r="F682" s="75">
        <v>5295947</v>
      </c>
      <c r="G682" s="75">
        <v>10</v>
      </c>
      <c r="H682" s="75">
        <v>5295947</v>
      </c>
      <c r="I682" s="75">
        <v>8</v>
      </c>
      <c r="J682" s="75">
        <v>557579</v>
      </c>
      <c r="K682" s="75">
        <v>4</v>
      </c>
      <c r="L682" s="75">
        <v>182000</v>
      </c>
      <c r="M682" s="76">
        <v>1.3630173893054967</v>
      </c>
      <c r="N682" s="76">
        <v>2.1414356619808275</v>
      </c>
      <c r="O682" s="76">
        <f t="shared" si="38"/>
        <v>4.1324565217391305</v>
      </c>
      <c r="P682" s="76">
        <v>0</v>
      </c>
      <c r="Q682" s="76">
        <v>0</v>
      </c>
    </row>
    <row r="683" spans="1:17" s="73" customFormat="1" ht="12.75" x14ac:dyDescent="0.2">
      <c r="A683" s="74" t="s">
        <v>820</v>
      </c>
      <c r="B683" s="77">
        <v>1159957</v>
      </c>
      <c r="C683" s="77">
        <v>1159957</v>
      </c>
      <c r="D683" s="77">
        <v>1159957</v>
      </c>
      <c r="E683" s="75">
        <v>2</v>
      </c>
      <c r="F683" s="75">
        <v>1159957</v>
      </c>
      <c r="G683" s="75">
        <v>2</v>
      </c>
      <c r="H683" s="75">
        <v>1159957</v>
      </c>
      <c r="I683" s="75">
        <v>2</v>
      </c>
      <c r="J683" s="75">
        <v>1159957</v>
      </c>
      <c r="K683" s="75">
        <v>2</v>
      </c>
      <c r="L683" s="75">
        <v>1159957</v>
      </c>
      <c r="M683" s="76">
        <v>2.4678203519999999</v>
      </c>
      <c r="N683" s="76">
        <v>8.0327660569999999</v>
      </c>
      <c r="O683" s="76">
        <f t="shared" si="38"/>
        <v>12.608228260869565</v>
      </c>
      <c r="P683" s="76">
        <v>0</v>
      </c>
      <c r="Q683" s="76">
        <v>0</v>
      </c>
    </row>
    <row r="684" spans="1:17" s="73" customFormat="1" ht="12.75" x14ac:dyDescent="0.2">
      <c r="A684" s="74" t="s">
        <v>821</v>
      </c>
      <c r="B684" s="77">
        <v>9467817</v>
      </c>
      <c r="C684" s="77">
        <v>9338461</v>
      </c>
      <c r="D684" s="77">
        <v>6338461</v>
      </c>
      <c r="E684" s="75">
        <v>3</v>
      </c>
      <c r="F684" s="75">
        <v>6136892</v>
      </c>
      <c r="G684" s="75">
        <v>3</v>
      </c>
      <c r="H684" s="75">
        <v>6136892</v>
      </c>
      <c r="I684" s="75">
        <v>2</v>
      </c>
      <c r="J684" s="75">
        <v>3136892</v>
      </c>
      <c r="K684" s="75">
        <v>2</v>
      </c>
      <c r="L684" s="75">
        <v>3136892</v>
      </c>
      <c r="M684" s="76">
        <v>41.936187792895858</v>
      </c>
      <c r="N684" s="76">
        <v>22.933974412274296</v>
      </c>
      <c r="O684" s="76">
        <f t="shared" si="38"/>
        <v>68.896315217391304</v>
      </c>
      <c r="P684" s="76">
        <v>0</v>
      </c>
      <c r="Q684" s="76">
        <v>0</v>
      </c>
    </row>
    <row r="685" spans="1:17" s="73" customFormat="1" ht="12.75" x14ac:dyDescent="0.2">
      <c r="A685" s="74" t="s">
        <v>822</v>
      </c>
      <c r="B685" s="77">
        <v>2745712</v>
      </c>
      <c r="C685" s="77">
        <v>1929709</v>
      </c>
      <c r="D685" s="77">
        <v>1919709</v>
      </c>
      <c r="E685" s="75">
        <v>20</v>
      </c>
      <c r="F685" s="75">
        <v>1759730</v>
      </c>
      <c r="G685" s="75">
        <v>19</v>
      </c>
      <c r="H685" s="75">
        <v>1752730</v>
      </c>
      <c r="I685" s="75">
        <v>18</v>
      </c>
      <c r="J685" s="75">
        <v>1749730</v>
      </c>
      <c r="K685" s="75">
        <v>18</v>
      </c>
      <c r="L685" s="75">
        <v>1749730</v>
      </c>
      <c r="M685" s="76">
        <v>8.3026799499540758</v>
      </c>
      <c r="N685" s="76">
        <v>10.030216147761102</v>
      </c>
      <c r="O685" s="76">
        <f t="shared" si="38"/>
        <v>20.866402173913045</v>
      </c>
      <c r="P685" s="76">
        <v>0</v>
      </c>
      <c r="Q685" s="76">
        <v>0</v>
      </c>
    </row>
    <row r="686" spans="1:17" s="73" customFormat="1" ht="12.75" x14ac:dyDescent="0.2">
      <c r="A686" s="74" t="s">
        <v>823</v>
      </c>
      <c r="B686" s="77">
        <v>5164353</v>
      </c>
      <c r="C686" s="77">
        <v>2300000</v>
      </c>
      <c r="D686" s="77">
        <v>1296435</v>
      </c>
      <c r="E686" s="75">
        <v>4</v>
      </c>
      <c r="F686" s="75">
        <v>1781875</v>
      </c>
      <c r="G686" s="75">
        <v>4</v>
      </c>
      <c r="H686" s="75">
        <v>1781875</v>
      </c>
      <c r="I686" s="75">
        <v>4</v>
      </c>
      <c r="J686" s="75">
        <v>1781875</v>
      </c>
      <c r="K686" s="75">
        <v>3</v>
      </c>
      <c r="L686" s="75">
        <v>778310</v>
      </c>
      <c r="M686" s="76">
        <v>6.4411255576185615</v>
      </c>
      <c r="N686" s="76">
        <v>6.2302390167723942</v>
      </c>
      <c r="O686" s="76">
        <f t="shared" si="38"/>
        <v>14.091684782608695</v>
      </c>
      <c r="P686" s="76">
        <v>5327040</v>
      </c>
      <c r="Q686" s="76">
        <v>230075</v>
      </c>
    </row>
    <row r="687" spans="1:17" s="73" customFormat="1" ht="12.75" x14ac:dyDescent="0.2">
      <c r="A687" s="74" t="s">
        <v>824</v>
      </c>
      <c r="B687" s="77">
        <v>2659484</v>
      </c>
      <c r="C687" s="77">
        <v>2659484</v>
      </c>
      <c r="D687" s="77">
        <v>2659484</v>
      </c>
      <c r="E687" s="75">
        <v>1</v>
      </c>
      <c r="F687" s="75">
        <v>2659484</v>
      </c>
      <c r="G687" s="75">
        <v>1</v>
      </c>
      <c r="H687" s="75">
        <v>2659484</v>
      </c>
      <c r="I687" s="75">
        <v>1</v>
      </c>
      <c r="J687" s="75">
        <v>2659484</v>
      </c>
      <c r="K687" s="75">
        <v>1</v>
      </c>
      <c r="L687" s="75">
        <v>2659484</v>
      </c>
      <c r="M687" s="76">
        <v>17.6001900955</v>
      </c>
      <c r="N687" s="76">
        <v>10.066705986500001</v>
      </c>
      <c r="O687" s="76">
        <f t="shared" si="38"/>
        <v>28.907434782608696</v>
      </c>
      <c r="P687" s="76">
        <v>0</v>
      </c>
      <c r="Q687" s="76">
        <v>0</v>
      </c>
    </row>
    <row r="688" spans="1:17" s="73" customFormat="1" ht="12.75" x14ac:dyDescent="0.2">
      <c r="A688" s="74" t="s">
        <v>825</v>
      </c>
      <c r="B688" s="77">
        <v>1312285</v>
      </c>
      <c r="C688" s="77">
        <v>1312285</v>
      </c>
      <c r="D688" s="77">
        <v>1150867</v>
      </c>
      <c r="E688" s="75">
        <v>1</v>
      </c>
      <c r="F688" s="75">
        <v>450000</v>
      </c>
      <c r="G688" s="75">
        <v>2</v>
      </c>
      <c r="H688" s="75">
        <v>450000</v>
      </c>
      <c r="I688" s="75">
        <v>2</v>
      </c>
      <c r="J688" s="75">
        <v>450000</v>
      </c>
      <c r="K688" s="75">
        <v>0</v>
      </c>
      <c r="L688" s="75">
        <v>450000</v>
      </c>
      <c r="M688" s="76">
        <v>5.8326169639561556</v>
      </c>
      <c r="N688" s="76">
        <v>4.9088608326622492</v>
      </c>
      <c r="O688" s="76">
        <f t="shared" si="38"/>
        <v>12.509423913043479</v>
      </c>
      <c r="P688" s="76">
        <v>0</v>
      </c>
      <c r="Q688" s="76">
        <v>0</v>
      </c>
    </row>
    <row r="689" spans="1:17" s="73" customFormat="1" ht="12.75" x14ac:dyDescent="0.2">
      <c r="A689" s="74" t="s">
        <v>826</v>
      </c>
      <c r="B689" s="77">
        <v>2334961</v>
      </c>
      <c r="C689" s="77">
        <v>2334961</v>
      </c>
      <c r="D689" s="77">
        <v>2334961</v>
      </c>
      <c r="E689" s="75">
        <v>1</v>
      </c>
      <c r="F689" s="75">
        <v>2334961</v>
      </c>
      <c r="G689" s="75">
        <v>1</v>
      </c>
      <c r="H689" s="75">
        <v>2334961</v>
      </c>
      <c r="I689" s="75">
        <v>1</v>
      </c>
      <c r="J689" s="75">
        <v>2334961</v>
      </c>
      <c r="K689" s="75">
        <v>1</v>
      </c>
      <c r="L689" s="75">
        <v>1</v>
      </c>
      <c r="M689" s="76">
        <v>4.0534922959999999</v>
      </c>
      <c r="N689" s="76">
        <v>17.047550260999998</v>
      </c>
      <c r="O689" s="76">
        <f t="shared" si="38"/>
        <v>25.380010869565218</v>
      </c>
      <c r="P689" s="76">
        <v>0</v>
      </c>
      <c r="Q689" s="76">
        <v>0</v>
      </c>
    </row>
    <row r="690" spans="1:17" s="73" customFormat="1" ht="12.75" x14ac:dyDescent="0.2">
      <c r="A690" s="74" t="s">
        <v>827</v>
      </c>
      <c r="B690" s="77">
        <v>2861382</v>
      </c>
      <c r="C690" s="77">
        <v>2861382</v>
      </c>
      <c r="D690" s="77">
        <v>2122691</v>
      </c>
      <c r="E690" s="75">
        <v>4</v>
      </c>
      <c r="F690" s="75">
        <v>2861382</v>
      </c>
      <c r="G690" s="75">
        <v>3</v>
      </c>
      <c r="H690" s="75">
        <v>2861382</v>
      </c>
      <c r="I690" s="75">
        <v>3</v>
      </c>
      <c r="J690" s="75">
        <v>1986382</v>
      </c>
      <c r="K690" s="75">
        <v>2</v>
      </c>
      <c r="L690" s="75">
        <v>2122691</v>
      </c>
      <c r="M690" s="76">
        <v>6.0344700909844846</v>
      </c>
      <c r="N690" s="76">
        <v>12.740229396527255</v>
      </c>
      <c r="O690" s="76">
        <f t="shared" si="38"/>
        <v>23.072728260869564</v>
      </c>
      <c r="P690" s="76">
        <v>0</v>
      </c>
      <c r="Q690" s="76">
        <v>0</v>
      </c>
    </row>
    <row r="691" spans="1:17" s="73" customFormat="1" ht="12.75" x14ac:dyDescent="0.2">
      <c r="A691" s="74" t="s">
        <v>828</v>
      </c>
      <c r="B691" s="77">
        <v>1129826</v>
      </c>
      <c r="C691" s="77">
        <v>977763</v>
      </c>
      <c r="D691" s="77">
        <v>337937</v>
      </c>
      <c r="E691" s="75">
        <v>4</v>
      </c>
      <c r="F691" s="75">
        <v>997763</v>
      </c>
      <c r="G691" s="75">
        <v>4</v>
      </c>
      <c r="H691" s="75">
        <v>997763</v>
      </c>
      <c r="I691" s="75">
        <v>3</v>
      </c>
      <c r="J691" s="75">
        <v>337937</v>
      </c>
      <c r="K691" s="75">
        <v>3</v>
      </c>
      <c r="L691" s="75">
        <v>337937</v>
      </c>
      <c r="M691" s="76">
        <v>0.86598474244886581</v>
      </c>
      <c r="N691" s="76">
        <v>2.2210539155211184</v>
      </c>
      <c r="O691" s="76">
        <f t="shared" si="38"/>
        <v>3.673228260869565</v>
      </c>
      <c r="P691" s="76">
        <v>0</v>
      </c>
      <c r="Q691" s="76">
        <v>0</v>
      </c>
    </row>
    <row r="692" spans="1:17" s="73" customFormat="1" ht="12.75" x14ac:dyDescent="0.2">
      <c r="A692" s="74" t="s">
        <v>829</v>
      </c>
      <c r="B692" s="77">
        <v>1314011</v>
      </c>
      <c r="C692" s="77">
        <v>1314011</v>
      </c>
      <c r="D692" s="77">
        <v>1199994.57</v>
      </c>
      <c r="E692" s="75">
        <v>2</v>
      </c>
      <c r="F692" s="75">
        <v>1314011</v>
      </c>
      <c r="G692" s="75">
        <v>2</v>
      </c>
      <c r="H692" s="75">
        <v>1314011</v>
      </c>
      <c r="I692" s="75">
        <v>2</v>
      </c>
      <c r="J692" s="75">
        <v>1314011</v>
      </c>
      <c r="K692" s="75">
        <v>1</v>
      </c>
      <c r="L692" s="75">
        <v>314011</v>
      </c>
      <c r="M692" s="76">
        <v>5.4843099431398858</v>
      </c>
      <c r="N692" s="76">
        <v>5.8317646074159395</v>
      </c>
      <c r="O692" s="76">
        <f t="shared" si="38"/>
        <v>13.043419239130435</v>
      </c>
      <c r="P692" s="76">
        <v>0</v>
      </c>
      <c r="Q692" s="76">
        <v>0</v>
      </c>
    </row>
    <row r="693" spans="1:17" s="73" customFormat="1" ht="12.75" x14ac:dyDescent="0.2">
      <c r="A693" s="74" t="s">
        <v>830</v>
      </c>
      <c r="B693" s="77">
        <v>2151005</v>
      </c>
      <c r="C693" s="77">
        <v>2151005</v>
      </c>
      <c r="D693" s="77">
        <v>2151005</v>
      </c>
      <c r="E693" s="75">
        <v>2</v>
      </c>
      <c r="F693" s="75">
        <v>2151005</v>
      </c>
      <c r="G693" s="75">
        <v>2</v>
      </c>
      <c r="H693" s="75">
        <v>2151005</v>
      </c>
      <c r="I693" s="75">
        <v>2</v>
      </c>
      <c r="J693" s="75">
        <v>2151005</v>
      </c>
      <c r="K693" s="75">
        <v>2</v>
      </c>
      <c r="L693" s="75">
        <v>2151005</v>
      </c>
      <c r="M693" s="76">
        <v>3.73414468</v>
      </c>
      <c r="N693" s="76">
        <v>15.704487504999999</v>
      </c>
      <c r="O693" s="76">
        <f t="shared" si="38"/>
        <v>23.380489130434782</v>
      </c>
      <c r="P693" s="76">
        <v>0</v>
      </c>
      <c r="Q693" s="76">
        <v>0</v>
      </c>
    </row>
    <row r="694" spans="1:17" s="73" customFormat="1" ht="12.75" x14ac:dyDescent="0.2">
      <c r="A694" s="74" t="s">
        <v>831</v>
      </c>
      <c r="B694" s="77">
        <v>2800000</v>
      </c>
      <c r="C694" s="77">
        <v>0</v>
      </c>
      <c r="D694" s="77">
        <v>0</v>
      </c>
      <c r="E694" s="75">
        <v>0</v>
      </c>
      <c r="F694" s="75">
        <v>0</v>
      </c>
      <c r="G694" s="75">
        <v>0</v>
      </c>
      <c r="H694" s="75">
        <v>0</v>
      </c>
      <c r="I694" s="75">
        <v>0</v>
      </c>
      <c r="J694" s="75">
        <v>0</v>
      </c>
      <c r="K694" s="75">
        <v>0</v>
      </c>
      <c r="L694" s="75">
        <v>0</v>
      </c>
      <c r="M694" s="76">
        <v>0</v>
      </c>
      <c r="N694" s="76">
        <v>0</v>
      </c>
      <c r="O694" s="76">
        <f t="shared" si="38"/>
        <v>0</v>
      </c>
      <c r="P694" s="76">
        <v>0</v>
      </c>
      <c r="Q694" s="76">
        <v>0</v>
      </c>
    </row>
    <row r="695" spans="1:17" s="73" customFormat="1" ht="12.75" x14ac:dyDescent="0.2">
      <c r="A695" s="74" t="s">
        <v>832</v>
      </c>
      <c r="B695" s="77">
        <v>3150000</v>
      </c>
      <c r="C695" s="77">
        <v>3150000</v>
      </c>
      <c r="D695" s="77">
        <v>1856472</v>
      </c>
      <c r="E695" s="75">
        <v>2</v>
      </c>
      <c r="F695" s="75">
        <v>3150000</v>
      </c>
      <c r="G695" s="75">
        <v>2</v>
      </c>
      <c r="H695" s="75">
        <v>3150000</v>
      </c>
      <c r="I695" s="75">
        <v>1</v>
      </c>
      <c r="J695" s="75">
        <v>3150000</v>
      </c>
      <c r="K695" s="75">
        <v>0</v>
      </c>
      <c r="L695" s="75">
        <v>3150000</v>
      </c>
      <c r="M695" s="76">
        <v>8.7811125599999968</v>
      </c>
      <c r="N695" s="76">
        <v>9.3176329679999963</v>
      </c>
      <c r="O695" s="76">
        <f t="shared" si="38"/>
        <v>20.179043478260869</v>
      </c>
      <c r="P695" s="76">
        <v>0</v>
      </c>
      <c r="Q695" s="76">
        <v>0</v>
      </c>
    </row>
    <row r="696" spans="1:17" s="73" customFormat="1" ht="12.75" x14ac:dyDescent="0.2">
      <c r="A696" s="74" t="s">
        <v>833</v>
      </c>
      <c r="B696" s="77">
        <v>4051619</v>
      </c>
      <c r="C696" s="77">
        <v>4051619</v>
      </c>
      <c r="D696" s="77">
        <v>4051619</v>
      </c>
      <c r="E696" s="75">
        <v>2</v>
      </c>
      <c r="F696" s="75">
        <v>3840948</v>
      </c>
      <c r="G696" s="75">
        <v>2</v>
      </c>
      <c r="H696" s="75">
        <v>3840948</v>
      </c>
      <c r="I696" s="75">
        <v>2</v>
      </c>
      <c r="J696" s="75">
        <v>3840948</v>
      </c>
      <c r="K696" s="75">
        <v>2</v>
      </c>
      <c r="L696" s="75">
        <v>3840948</v>
      </c>
      <c r="M696" s="76">
        <v>7.8655503629999997</v>
      </c>
      <c r="N696" s="76">
        <v>28.782005887000004</v>
      </c>
      <c r="O696" s="76">
        <f t="shared" si="38"/>
        <v>44.039336956521737</v>
      </c>
      <c r="P696" s="76">
        <v>0</v>
      </c>
      <c r="Q696" s="76">
        <v>0</v>
      </c>
    </row>
    <row r="697" spans="1:17" s="73" customFormat="1" ht="12.75" x14ac:dyDescent="0.2">
      <c r="A697" s="74" t="s">
        <v>834</v>
      </c>
      <c r="B697" s="77">
        <v>19257100</v>
      </c>
      <c r="C697" s="77">
        <v>19257100</v>
      </c>
      <c r="D697" s="77">
        <v>19257100</v>
      </c>
      <c r="E697" s="75">
        <v>4</v>
      </c>
      <c r="F697" s="75">
        <v>19257100</v>
      </c>
      <c r="G697" s="75">
        <v>4</v>
      </c>
      <c r="H697" s="75">
        <v>19257100</v>
      </c>
      <c r="I697" s="75">
        <v>4</v>
      </c>
      <c r="J697" s="75">
        <v>19257100</v>
      </c>
      <c r="K697" s="75">
        <v>4</v>
      </c>
      <c r="L697" s="75">
        <v>19257100</v>
      </c>
      <c r="M697" s="76">
        <v>33.430325600000003</v>
      </c>
      <c r="N697" s="76">
        <v>140.59608709999998</v>
      </c>
      <c r="O697" s="76">
        <f t="shared" si="38"/>
        <v>209.31630434782608</v>
      </c>
      <c r="P697" s="76">
        <v>0</v>
      </c>
      <c r="Q697" s="76">
        <v>0</v>
      </c>
    </row>
    <row r="698" spans="1:17" s="73" customFormat="1" ht="12.75" x14ac:dyDescent="0.2">
      <c r="A698" s="74" t="s">
        <v>835</v>
      </c>
      <c r="B698" s="77">
        <v>12299477</v>
      </c>
      <c r="C698" s="77">
        <v>12299477</v>
      </c>
      <c r="D698" s="77">
        <v>12113670</v>
      </c>
      <c r="E698" s="75">
        <v>6</v>
      </c>
      <c r="F698" s="75">
        <v>12299477</v>
      </c>
      <c r="G698" s="75">
        <v>6</v>
      </c>
      <c r="H698" s="75">
        <v>12299477</v>
      </c>
      <c r="I698" s="75">
        <v>6</v>
      </c>
      <c r="J698" s="75">
        <v>12299477</v>
      </c>
      <c r="K698" s="75">
        <v>5</v>
      </c>
      <c r="L698" s="75">
        <v>12113670</v>
      </c>
      <c r="M698" s="76">
        <v>21.554135317021547</v>
      </c>
      <c r="N698" s="76">
        <v>88.054451960488976</v>
      </c>
      <c r="O698" s="76">
        <f t="shared" si="38"/>
        <v>131.67032608695652</v>
      </c>
      <c r="P698" s="76">
        <v>1211367</v>
      </c>
      <c r="Q698" s="76">
        <v>0</v>
      </c>
    </row>
    <row r="699" spans="1:17" s="73" customFormat="1" ht="12.75" x14ac:dyDescent="0.2">
      <c r="A699" s="74" t="s">
        <v>836</v>
      </c>
      <c r="B699" s="77">
        <v>1242494</v>
      </c>
      <c r="C699" s="77">
        <v>966171</v>
      </c>
      <c r="D699" s="77">
        <v>356650</v>
      </c>
      <c r="E699" s="75">
        <v>10</v>
      </c>
      <c r="F699" s="75">
        <v>966171</v>
      </c>
      <c r="G699" s="75">
        <v>10</v>
      </c>
      <c r="H699" s="75">
        <v>966171</v>
      </c>
      <c r="I699" s="75">
        <v>9</v>
      </c>
      <c r="J699" s="75">
        <v>886650</v>
      </c>
      <c r="K699" s="75">
        <v>8</v>
      </c>
      <c r="L699" s="75">
        <v>356650</v>
      </c>
      <c r="M699" s="76">
        <v>1.3702547991820464</v>
      </c>
      <c r="N699" s="76">
        <v>2.0223487118126902</v>
      </c>
      <c r="O699" s="76">
        <f t="shared" si="38"/>
        <v>3.8766304347826086</v>
      </c>
      <c r="P699" s="76">
        <v>0</v>
      </c>
      <c r="Q699" s="76">
        <v>0</v>
      </c>
    </row>
    <row r="700" spans="1:17" s="73" customFormat="1" ht="12.75" x14ac:dyDescent="0.2">
      <c r="A700" s="74" t="s">
        <v>837</v>
      </c>
      <c r="B700" s="77">
        <v>857400</v>
      </c>
      <c r="C700" s="77">
        <v>857400</v>
      </c>
      <c r="D700" s="77">
        <v>368299</v>
      </c>
      <c r="E700" s="75">
        <v>4</v>
      </c>
      <c r="F700" s="75">
        <v>857400</v>
      </c>
      <c r="G700" s="75">
        <v>4</v>
      </c>
      <c r="H700" s="75">
        <v>857400</v>
      </c>
      <c r="I700" s="75">
        <v>4</v>
      </c>
      <c r="J700" s="75">
        <v>857400</v>
      </c>
      <c r="K700" s="75">
        <v>3</v>
      </c>
      <c r="L700" s="75">
        <v>368299</v>
      </c>
      <c r="M700" s="76">
        <v>1.495123149607652</v>
      </c>
      <c r="N700" s="76">
        <v>2.1238091989650116</v>
      </c>
      <c r="O700" s="76">
        <f t="shared" si="38"/>
        <v>4.0032500000000004</v>
      </c>
      <c r="P700" s="76">
        <v>0</v>
      </c>
      <c r="Q700" s="76">
        <v>0</v>
      </c>
    </row>
    <row r="701" spans="1:17" s="73" customFormat="1" ht="12.75" x14ac:dyDescent="0.2">
      <c r="A701" s="74" t="s">
        <v>838</v>
      </c>
      <c r="B701" s="77">
        <v>545688</v>
      </c>
      <c r="C701" s="77">
        <v>545688</v>
      </c>
      <c r="D701" s="77">
        <v>545688</v>
      </c>
      <c r="E701" s="75">
        <v>1</v>
      </c>
      <c r="F701" s="75">
        <v>545688</v>
      </c>
      <c r="G701" s="75">
        <v>1</v>
      </c>
      <c r="H701" s="75">
        <v>545688</v>
      </c>
      <c r="I701" s="75">
        <v>1</v>
      </c>
      <c r="J701" s="75">
        <v>545688</v>
      </c>
      <c r="K701" s="75">
        <v>1</v>
      </c>
      <c r="L701" s="75">
        <v>545688</v>
      </c>
      <c r="M701" s="76">
        <v>1.7014551839999998</v>
      </c>
      <c r="N701" s="76">
        <v>2.8615878719999994</v>
      </c>
      <c r="O701" s="76">
        <f t="shared" si="38"/>
        <v>5.9313913043478257</v>
      </c>
      <c r="P701" s="76">
        <v>0</v>
      </c>
      <c r="Q701" s="76">
        <v>0</v>
      </c>
    </row>
    <row r="702" spans="1:17" s="73" customFormat="1" ht="12.75" x14ac:dyDescent="0.2">
      <c r="A702" s="74" t="s">
        <v>839</v>
      </c>
      <c r="B702" s="77">
        <v>4514000</v>
      </c>
      <c r="C702" s="77">
        <v>3988104</v>
      </c>
      <c r="D702" s="77">
        <v>3931304</v>
      </c>
      <c r="E702" s="75">
        <v>4</v>
      </c>
      <c r="F702" s="75">
        <v>3188104</v>
      </c>
      <c r="G702" s="75">
        <v>4</v>
      </c>
      <c r="H702" s="75">
        <v>3188104</v>
      </c>
      <c r="I702" s="75">
        <v>3</v>
      </c>
      <c r="J702" s="75">
        <v>0</v>
      </c>
      <c r="K702" s="75">
        <v>0</v>
      </c>
      <c r="L702" s="75">
        <v>3138793</v>
      </c>
      <c r="M702" s="76">
        <v>9.7529555844785136</v>
      </c>
      <c r="N702" s="76">
        <v>26.1124971520195</v>
      </c>
      <c r="O702" s="76">
        <f t="shared" si="38"/>
        <v>42.731565217391307</v>
      </c>
      <c r="P702" s="76">
        <v>451400</v>
      </c>
      <c r="Q702" s="76">
        <v>0</v>
      </c>
    </row>
    <row r="703" spans="1:17" s="73" customFormat="1" ht="12.75" x14ac:dyDescent="0.2">
      <c r="A703" s="74" t="s">
        <v>1166</v>
      </c>
      <c r="B703" s="77">
        <v>837621022</v>
      </c>
      <c r="C703" s="77">
        <v>823364065.04999995</v>
      </c>
      <c r="D703" s="77">
        <v>262606742.78999999</v>
      </c>
      <c r="E703" s="75">
        <v>31</v>
      </c>
      <c r="F703" s="75">
        <v>821364065.04999995</v>
      </c>
      <c r="G703" s="75">
        <v>31</v>
      </c>
      <c r="H703" s="75">
        <v>821364065.04999995</v>
      </c>
      <c r="I703" s="75">
        <v>31</v>
      </c>
      <c r="J703" s="75">
        <v>821364065.04999995</v>
      </c>
      <c r="K703" s="75">
        <v>0</v>
      </c>
      <c r="L703" s="75">
        <v>0</v>
      </c>
      <c r="M703" s="76">
        <v>1668.1911440712486</v>
      </c>
      <c r="N703" s="76">
        <v>969.55643065175036</v>
      </c>
      <c r="O703" s="76">
        <f t="shared" si="38"/>
        <v>2854.4211172826085</v>
      </c>
      <c r="P703" s="76">
        <v>0</v>
      </c>
      <c r="Q703" s="76">
        <v>0</v>
      </c>
    </row>
    <row r="704" spans="1:17" s="73" customFormat="1" ht="12.75" x14ac:dyDescent="0.2">
      <c r="A704" s="74" t="s">
        <v>840</v>
      </c>
      <c r="B704" s="77">
        <v>221747237</v>
      </c>
      <c r="C704" s="77">
        <v>218191681</v>
      </c>
      <c r="D704" s="77">
        <v>76432439.079999998</v>
      </c>
      <c r="E704" s="75">
        <v>2</v>
      </c>
      <c r="F704" s="75">
        <v>207516957</v>
      </c>
      <c r="G704" s="75">
        <v>2</v>
      </c>
      <c r="H704" s="75">
        <v>207516957</v>
      </c>
      <c r="I704" s="75">
        <v>2</v>
      </c>
      <c r="J704" s="75">
        <v>207516957</v>
      </c>
      <c r="K704" s="75">
        <v>0</v>
      </c>
      <c r="L704" s="75">
        <v>0</v>
      </c>
      <c r="M704" s="76">
        <v>524.24650482596485</v>
      </c>
      <c r="N704" s="76">
        <v>273.11694661330574</v>
      </c>
      <c r="O704" s="76">
        <f t="shared" ref="O704:O767" si="39">D704/92000</f>
        <v>830.78738130434783</v>
      </c>
      <c r="P704" s="76">
        <v>0</v>
      </c>
      <c r="Q704" s="76">
        <v>0</v>
      </c>
    </row>
    <row r="705" spans="1:17" s="73" customFormat="1" ht="12.75" x14ac:dyDescent="0.2">
      <c r="A705" s="74" t="s">
        <v>841</v>
      </c>
      <c r="B705" s="77">
        <v>23215240</v>
      </c>
      <c r="C705" s="77">
        <v>23203040</v>
      </c>
      <c r="D705" s="77">
        <v>9548663</v>
      </c>
      <c r="E705" s="75">
        <v>18</v>
      </c>
      <c r="F705" s="75">
        <v>10878445</v>
      </c>
      <c r="G705" s="75">
        <v>18</v>
      </c>
      <c r="H705" s="75">
        <v>10878445</v>
      </c>
      <c r="I705" s="75">
        <v>18</v>
      </c>
      <c r="J705" s="75">
        <v>10878445</v>
      </c>
      <c r="K705" s="75">
        <v>2</v>
      </c>
      <c r="L705" s="75">
        <v>92000</v>
      </c>
      <c r="M705" s="76">
        <v>21.857466561979017</v>
      </c>
      <c r="N705" s="76">
        <v>65.898232954290762</v>
      </c>
      <c r="O705" s="76">
        <f t="shared" si="39"/>
        <v>103.78981521739131</v>
      </c>
      <c r="P705" s="76">
        <v>16781274</v>
      </c>
      <c r="Q705" s="76">
        <v>9589963</v>
      </c>
    </row>
    <row r="706" spans="1:17" s="73" customFormat="1" ht="12.75" x14ac:dyDescent="0.2">
      <c r="A706" s="74" t="s">
        <v>842</v>
      </c>
      <c r="B706" s="77">
        <v>24430788</v>
      </c>
      <c r="C706" s="77">
        <v>24430788</v>
      </c>
      <c r="D706" s="77">
        <v>23387120</v>
      </c>
      <c r="E706" s="75">
        <v>1</v>
      </c>
      <c r="F706" s="75">
        <v>24430788</v>
      </c>
      <c r="G706" s="75">
        <v>1</v>
      </c>
      <c r="H706" s="75">
        <v>24430788</v>
      </c>
      <c r="I706" s="75">
        <v>1</v>
      </c>
      <c r="J706" s="75">
        <v>24430788</v>
      </c>
      <c r="K706" s="75">
        <v>0</v>
      </c>
      <c r="L706" s="75">
        <v>24430788</v>
      </c>
      <c r="M706" s="76">
        <v>40.970723309922398</v>
      </c>
      <c r="N706" s="76">
        <v>170.46569693886826</v>
      </c>
      <c r="O706" s="76">
        <f t="shared" si="39"/>
        <v>254.20782608695652</v>
      </c>
      <c r="P706" s="76">
        <v>0</v>
      </c>
      <c r="Q706" s="76">
        <v>0</v>
      </c>
    </row>
    <row r="707" spans="1:17" s="73" customFormat="1" ht="12.75" x14ac:dyDescent="0.2">
      <c r="A707" s="74" t="s">
        <v>843</v>
      </c>
      <c r="B707" s="77">
        <v>662849</v>
      </c>
      <c r="C707" s="77">
        <v>662849</v>
      </c>
      <c r="D707" s="77">
        <v>662849</v>
      </c>
      <c r="E707" s="75">
        <v>1</v>
      </c>
      <c r="F707" s="75">
        <v>662849</v>
      </c>
      <c r="G707" s="75">
        <v>1</v>
      </c>
      <c r="H707" s="75">
        <v>662849</v>
      </c>
      <c r="I707" s="75">
        <v>1</v>
      </c>
      <c r="J707" s="75">
        <v>662849</v>
      </c>
      <c r="K707" s="75">
        <v>1</v>
      </c>
      <c r="L707" s="75">
        <v>662849</v>
      </c>
      <c r="M707" s="76">
        <v>1.1507058640000001</v>
      </c>
      <c r="N707" s="76">
        <v>4.839460549</v>
      </c>
      <c r="O707" s="76">
        <f t="shared" si="39"/>
        <v>7.2048804347826083</v>
      </c>
      <c r="P707" s="76">
        <v>0</v>
      </c>
      <c r="Q707" s="76">
        <v>0</v>
      </c>
    </row>
    <row r="708" spans="1:17" s="73" customFormat="1" ht="12.75" x14ac:dyDescent="0.2">
      <c r="A708" s="74" t="s">
        <v>844</v>
      </c>
      <c r="B708" s="77">
        <v>1092595</v>
      </c>
      <c r="C708" s="77">
        <v>964966</v>
      </c>
      <c r="D708" s="77">
        <v>527511</v>
      </c>
      <c r="E708" s="75">
        <v>4</v>
      </c>
      <c r="F708" s="75">
        <v>964966</v>
      </c>
      <c r="G708" s="75">
        <v>4</v>
      </c>
      <c r="H708" s="75">
        <v>964966</v>
      </c>
      <c r="I708" s="75">
        <v>4</v>
      </c>
      <c r="J708" s="75">
        <v>964966</v>
      </c>
      <c r="K708" s="75">
        <v>1</v>
      </c>
      <c r="L708" s="75">
        <v>318995</v>
      </c>
      <c r="M708" s="76">
        <v>2.1347380208470517</v>
      </c>
      <c r="N708" s="76">
        <v>2.7673229942349495</v>
      </c>
      <c r="O708" s="76">
        <f t="shared" si="39"/>
        <v>5.733815217391304</v>
      </c>
      <c r="P708" s="76">
        <v>0</v>
      </c>
      <c r="Q708" s="76">
        <v>0</v>
      </c>
    </row>
    <row r="709" spans="1:17" s="73" customFormat="1" ht="12.75" x14ac:dyDescent="0.2">
      <c r="A709" s="74" t="s">
        <v>845</v>
      </c>
      <c r="B709" s="77">
        <v>16262418</v>
      </c>
      <c r="C709" s="77">
        <v>12956317</v>
      </c>
      <c r="D709" s="77">
        <v>9331045</v>
      </c>
      <c r="E709" s="75">
        <v>21</v>
      </c>
      <c r="F709" s="75">
        <v>12939180</v>
      </c>
      <c r="G709" s="75">
        <v>21</v>
      </c>
      <c r="H709" s="75">
        <v>12939180</v>
      </c>
      <c r="I709" s="75">
        <v>20</v>
      </c>
      <c r="J709" s="75">
        <v>9526336</v>
      </c>
      <c r="K709" s="75">
        <v>13</v>
      </c>
      <c r="L709" s="75">
        <v>1808855</v>
      </c>
      <c r="M709" s="76">
        <v>28.446264555613979</v>
      </c>
      <c r="N709" s="76">
        <v>59.070390218550997</v>
      </c>
      <c r="O709" s="76">
        <f t="shared" si="39"/>
        <v>101.42440217391304</v>
      </c>
      <c r="P709" s="76">
        <v>0</v>
      </c>
      <c r="Q709" s="76">
        <v>0</v>
      </c>
    </row>
    <row r="710" spans="1:17" s="73" customFormat="1" ht="12.75" x14ac:dyDescent="0.2">
      <c r="A710" s="74" t="s">
        <v>846</v>
      </c>
      <c r="B710" s="77">
        <v>5547824</v>
      </c>
      <c r="C710" s="77">
        <v>5547824</v>
      </c>
      <c r="D710" s="77">
        <v>5547824</v>
      </c>
      <c r="E710" s="75">
        <v>3</v>
      </c>
      <c r="F710" s="75">
        <v>5547824</v>
      </c>
      <c r="G710" s="75">
        <v>3</v>
      </c>
      <c r="H710" s="75">
        <v>5547824</v>
      </c>
      <c r="I710" s="75">
        <v>3</v>
      </c>
      <c r="J710" s="75">
        <v>5547824</v>
      </c>
      <c r="K710" s="75">
        <v>3</v>
      </c>
      <c r="L710" s="75">
        <v>3</v>
      </c>
      <c r="M710" s="76">
        <v>11.821856582000001</v>
      </c>
      <c r="N710" s="76">
        <v>38.40092967999999</v>
      </c>
      <c r="O710" s="76">
        <f t="shared" si="39"/>
        <v>60.302434782608692</v>
      </c>
      <c r="P710" s="76">
        <v>0</v>
      </c>
      <c r="Q710" s="76">
        <v>0</v>
      </c>
    </row>
    <row r="711" spans="1:17" s="73" customFormat="1" ht="12.75" x14ac:dyDescent="0.2">
      <c r="A711" s="74" t="s">
        <v>847</v>
      </c>
      <c r="B711" s="77">
        <v>9458585</v>
      </c>
      <c r="C711" s="77">
        <v>9458585</v>
      </c>
      <c r="D711" s="77">
        <v>9458585</v>
      </c>
      <c r="E711" s="75">
        <v>1</v>
      </c>
      <c r="F711" s="75">
        <v>9458585</v>
      </c>
      <c r="G711" s="75">
        <v>1</v>
      </c>
      <c r="H711" s="75">
        <v>9458585</v>
      </c>
      <c r="I711" s="75">
        <v>1</v>
      </c>
      <c r="J711" s="75">
        <v>9458585</v>
      </c>
      <c r="K711" s="75">
        <v>1</v>
      </c>
      <c r="L711" s="75">
        <v>9458585</v>
      </c>
      <c r="M711" s="76">
        <v>16.420103559999998</v>
      </c>
      <c r="N711" s="76">
        <v>69.057129085</v>
      </c>
      <c r="O711" s="76">
        <f t="shared" si="39"/>
        <v>102.81070652173914</v>
      </c>
      <c r="P711" s="76">
        <v>0</v>
      </c>
      <c r="Q711" s="76">
        <v>0</v>
      </c>
    </row>
    <row r="712" spans="1:17" s="73" customFormat="1" ht="12.75" x14ac:dyDescent="0.2">
      <c r="A712" s="74" t="s">
        <v>848</v>
      </c>
      <c r="B712" s="77">
        <v>1091375</v>
      </c>
      <c r="C712" s="77">
        <v>1091375</v>
      </c>
      <c r="D712" s="77">
        <v>846184.95</v>
      </c>
      <c r="E712" s="75">
        <v>1</v>
      </c>
      <c r="F712" s="75">
        <v>1091375</v>
      </c>
      <c r="G712" s="75">
        <v>1</v>
      </c>
      <c r="H712" s="75">
        <v>1091375</v>
      </c>
      <c r="I712" s="75">
        <v>1</v>
      </c>
      <c r="J712" s="75">
        <v>1091375</v>
      </c>
      <c r="K712" s="75">
        <v>0</v>
      </c>
      <c r="L712" s="75">
        <v>0</v>
      </c>
      <c r="M712" s="76">
        <v>6.2854618086000009</v>
      </c>
      <c r="N712" s="76">
        <v>2.9971870929000004</v>
      </c>
      <c r="O712" s="76">
        <f t="shared" si="39"/>
        <v>9.1976624999999999</v>
      </c>
      <c r="P712" s="76">
        <v>0</v>
      </c>
      <c r="Q712" s="76">
        <v>0</v>
      </c>
    </row>
    <row r="713" spans="1:17" s="73" customFormat="1" ht="12.75" x14ac:dyDescent="0.2">
      <c r="A713" s="74" t="s">
        <v>849</v>
      </c>
      <c r="B713" s="77">
        <v>13278398</v>
      </c>
      <c r="C713" s="77">
        <v>12978398</v>
      </c>
      <c r="D713" s="77">
        <v>11392735</v>
      </c>
      <c r="E713" s="75">
        <v>10</v>
      </c>
      <c r="F713" s="75">
        <v>11392735</v>
      </c>
      <c r="G713" s="75">
        <v>10</v>
      </c>
      <c r="H713" s="75">
        <v>11392735</v>
      </c>
      <c r="I713" s="75">
        <v>8</v>
      </c>
      <c r="J713" s="75">
        <v>11092735</v>
      </c>
      <c r="K713" s="75">
        <v>5</v>
      </c>
      <c r="L713" s="75">
        <v>10688000</v>
      </c>
      <c r="M713" s="76">
        <v>36.542183111992927</v>
      </c>
      <c r="N713" s="76">
        <v>68.159726474236308</v>
      </c>
      <c r="O713" s="76">
        <f t="shared" si="39"/>
        <v>123.83407608695653</v>
      </c>
      <c r="P713" s="76">
        <v>0</v>
      </c>
      <c r="Q713" s="76">
        <v>0</v>
      </c>
    </row>
    <row r="714" spans="1:17" s="73" customFormat="1" ht="12.75" x14ac:dyDescent="0.2">
      <c r="A714" s="74" t="s">
        <v>850</v>
      </c>
      <c r="B714" s="77">
        <v>11522930</v>
      </c>
      <c r="C714" s="77">
        <v>10401173</v>
      </c>
      <c r="D714" s="77">
        <v>7307399</v>
      </c>
      <c r="E714" s="75">
        <v>9</v>
      </c>
      <c r="F714" s="75">
        <v>10401173</v>
      </c>
      <c r="G714" s="75">
        <v>9</v>
      </c>
      <c r="H714" s="75">
        <v>10401173</v>
      </c>
      <c r="I714" s="75">
        <v>8</v>
      </c>
      <c r="J714" s="75">
        <v>7262873</v>
      </c>
      <c r="K714" s="75">
        <v>5</v>
      </c>
      <c r="L714" s="75">
        <v>5900398</v>
      </c>
      <c r="M714" s="76">
        <v>27.831447469943033</v>
      </c>
      <c r="N714" s="76">
        <v>42.007874676554195</v>
      </c>
      <c r="O714" s="76">
        <f t="shared" si="39"/>
        <v>79.428250000000006</v>
      </c>
      <c r="P714" s="76">
        <v>0</v>
      </c>
      <c r="Q714" s="76">
        <v>0</v>
      </c>
    </row>
    <row r="715" spans="1:17" s="73" customFormat="1" ht="12.75" x14ac:dyDescent="0.2">
      <c r="A715" s="74" t="s">
        <v>851</v>
      </c>
      <c r="B715" s="77">
        <v>26301238</v>
      </c>
      <c r="C715" s="77">
        <v>26103819</v>
      </c>
      <c r="D715" s="77">
        <v>23180849</v>
      </c>
      <c r="E715" s="75">
        <v>94</v>
      </c>
      <c r="F715" s="75">
        <v>26103819</v>
      </c>
      <c r="G715" s="75">
        <v>94</v>
      </c>
      <c r="H715" s="75">
        <v>26103819</v>
      </c>
      <c r="I715" s="75">
        <v>94</v>
      </c>
      <c r="J715" s="75">
        <v>26103819</v>
      </c>
      <c r="K715" s="75">
        <v>70</v>
      </c>
      <c r="L715" s="75">
        <v>19382495</v>
      </c>
      <c r="M715" s="76">
        <v>41.969942905897128</v>
      </c>
      <c r="N715" s="76">
        <v>159.20705702917664</v>
      </c>
      <c r="O715" s="76">
        <f t="shared" si="39"/>
        <v>251.96575000000001</v>
      </c>
      <c r="P715" s="76">
        <v>0</v>
      </c>
      <c r="Q715" s="76">
        <v>0</v>
      </c>
    </row>
    <row r="716" spans="1:17" s="73" customFormat="1" ht="12.75" x14ac:dyDescent="0.2">
      <c r="A716" s="74" t="s">
        <v>852</v>
      </c>
      <c r="B716" s="77">
        <v>11056694</v>
      </c>
      <c r="C716" s="77">
        <v>10477219</v>
      </c>
      <c r="D716" s="77">
        <v>5468439.6900000004</v>
      </c>
      <c r="E716" s="75">
        <v>17</v>
      </c>
      <c r="F716" s="75">
        <v>8048894.7000000002</v>
      </c>
      <c r="G716" s="75">
        <v>15</v>
      </c>
      <c r="H716" s="75">
        <v>7982405</v>
      </c>
      <c r="I716" s="75">
        <v>14</v>
      </c>
      <c r="J716" s="75">
        <v>7730405</v>
      </c>
      <c r="K716" s="75">
        <v>10</v>
      </c>
      <c r="L716" s="75">
        <v>1962875</v>
      </c>
      <c r="M716" s="76">
        <v>20.379336988633391</v>
      </c>
      <c r="N716" s="76">
        <v>31.146237919340674</v>
      </c>
      <c r="O716" s="76">
        <f t="shared" si="39"/>
        <v>59.439561847826091</v>
      </c>
      <c r="P716" s="76">
        <v>3342732.67</v>
      </c>
      <c r="Q716" s="76">
        <v>3056422.42</v>
      </c>
    </row>
    <row r="717" spans="1:17" s="73" customFormat="1" ht="12.75" x14ac:dyDescent="0.2">
      <c r="A717" s="74" t="s">
        <v>853</v>
      </c>
      <c r="B717" s="77">
        <v>20698281</v>
      </c>
      <c r="C717" s="77">
        <v>17096131</v>
      </c>
      <c r="D717" s="77">
        <v>16667939</v>
      </c>
      <c r="E717" s="75">
        <v>20</v>
      </c>
      <c r="F717" s="75">
        <v>17096131</v>
      </c>
      <c r="G717" s="75">
        <v>20</v>
      </c>
      <c r="H717" s="75">
        <v>17096131</v>
      </c>
      <c r="I717" s="75">
        <v>20</v>
      </c>
      <c r="J717" s="75">
        <v>17096131</v>
      </c>
      <c r="K717" s="75">
        <v>17</v>
      </c>
      <c r="L717" s="75">
        <v>16266131</v>
      </c>
      <c r="M717" s="76">
        <v>44.213404662312293</v>
      </c>
      <c r="N717" s="76">
        <v>101.72603615144487</v>
      </c>
      <c r="O717" s="76">
        <f t="shared" si="39"/>
        <v>181.17325</v>
      </c>
      <c r="P717" s="76">
        <v>0</v>
      </c>
      <c r="Q717" s="76">
        <v>0</v>
      </c>
    </row>
    <row r="718" spans="1:17" s="73" customFormat="1" ht="12.75" x14ac:dyDescent="0.2">
      <c r="A718" s="74" t="s">
        <v>1168</v>
      </c>
      <c r="B718" s="77">
        <v>9811054</v>
      </c>
      <c r="C718" s="77">
        <v>3281322</v>
      </c>
      <c r="D718" s="77">
        <v>1711340</v>
      </c>
      <c r="E718" s="75">
        <v>10</v>
      </c>
      <c r="F718" s="75">
        <v>3281322</v>
      </c>
      <c r="G718" s="75">
        <v>10</v>
      </c>
      <c r="H718" s="75">
        <v>3281322</v>
      </c>
      <c r="I718" s="75">
        <v>10</v>
      </c>
      <c r="J718" s="75">
        <v>3281322</v>
      </c>
      <c r="K718" s="75">
        <v>6</v>
      </c>
      <c r="L718" s="75">
        <v>1684411</v>
      </c>
      <c r="M718" s="76">
        <v>8.9236408305202968</v>
      </c>
      <c r="N718" s="76">
        <v>7.8925453105485435</v>
      </c>
      <c r="O718" s="76">
        <f t="shared" si="39"/>
        <v>18.601521739130433</v>
      </c>
      <c r="P718" s="76">
        <v>0</v>
      </c>
      <c r="Q718" s="76">
        <v>0</v>
      </c>
    </row>
    <row r="719" spans="1:17" s="73" customFormat="1" ht="12.75" x14ac:dyDescent="0.2">
      <c r="A719" s="74" t="s">
        <v>854</v>
      </c>
      <c r="B719" s="77">
        <v>1600000</v>
      </c>
      <c r="C719" s="77">
        <v>1546827</v>
      </c>
      <c r="D719" s="77">
        <v>1546827</v>
      </c>
      <c r="E719" s="75">
        <v>1</v>
      </c>
      <c r="F719" s="75">
        <v>1545000</v>
      </c>
      <c r="G719" s="75">
        <v>1</v>
      </c>
      <c r="H719" s="75">
        <v>1545000</v>
      </c>
      <c r="I719" s="75">
        <v>1</v>
      </c>
      <c r="J719" s="75">
        <v>1545000</v>
      </c>
      <c r="K719" s="75">
        <v>1</v>
      </c>
      <c r="L719" s="75">
        <v>1545000</v>
      </c>
      <c r="M719" s="76">
        <v>7.316491710000002</v>
      </c>
      <c r="N719" s="76">
        <v>7.7635247130000016</v>
      </c>
      <c r="O719" s="76">
        <f t="shared" si="39"/>
        <v>16.813336956521738</v>
      </c>
      <c r="P719" s="76">
        <v>0</v>
      </c>
      <c r="Q719" s="76">
        <v>0</v>
      </c>
    </row>
    <row r="720" spans="1:17" s="73" customFormat="1" ht="12.75" x14ac:dyDescent="0.2">
      <c r="A720" s="74" t="s">
        <v>855</v>
      </c>
      <c r="B720" s="77">
        <v>539497</v>
      </c>
      <c r="C720" s="77">
        <v>539496</v>
      </c>
      <c r="D720" s="77">
        <v>539496</v>
      </c>
      <c r="E720" s="75">
        <v>1</v>
      </c>
      <c r="F720" s="75">
        <v>539496</v>
      </c>
      <c r="G720" s="75">
        <v>1</v>
      </c>
      <c r="H720" s="75">
        <v>539496</v>
      </c>
      <c r="I720" s="75">
        <v>1</v>
      </c>
      <c r="J720" s="75">
        <v>539496</v>
      </c>
      <c r="K720" s="75">
        <v>1</v>
      </c>
      <c r="L720" s="75">
        <v>539496</v>
      </c>
      <c r="M720" s="76">
        <v>1.0658954792754729</v>
      </c>
      <c r="N720" s="76">
        <v>3.8572797522162152</v>
      </c>
      <c r="O720" s="76">
        <f t="shared" si="39"/>
        <v>5.8640869565217395</v>
      </c>
      <c r="P720" s="76">
        <v>0</v>
      </c>
      <c r="Q720" s="76">
        <v>0</v>
      </c>
    </row>
    <row r="721" spans="1:17" s="73" customFormat="1" ht="12.75" x14ac:dyDescent="0.2">
      <c r="A721" s="74" t="s">
        <v>856</v>
      </c>
      <c r="B721" s="77">
        <v>1451075</v>
      </c>
      <c r="C721" s="77">
        <v>1437800</v>
      </c>
      <c r="D721" s="77">
        <v>0</v>
      </c>
      <c r="E721" s="75">
        <v>1</v>
      </c>
      <c r="F721" s="75">
        <v>1437800</v>
      </c>
      <c r="G721" s="75">
        <v>1</v>
      </c>
      <c r="H721" s="75">
        <v>1437800</v>
      </c>
      <c r="I721" s="75">
        <v>1</v>
      </c>
      <c r="J721" s="75">
        <v>1437800</v>
      </c>
      <c r="K721" s="75">
        <v>0</v>
      </c>
      <c r="L721" s="75">
        <v>0</v>
      </c>
      <c r="M721" s="76">
        <v>0</v>
      </c>
      <c r="N721" s="76">
        <v>0</v>
      </c>
      <c r="O721" s="76">
        <f t="shared" si="39"/>
        <v>0</v>
      </c>
      <c r="P721" s="76">
        <v>0</v>
      </c>
      <c r="Q721" s="76">
        <v>0</v>
      </c>
    </row>
    <row r="722" spans="1:17" s="73" customFormat="1" ht="12.75" x14ac:dyDescent="0.2">
      <c r="A722" s="74" t="s">
        <v>857</v>
      </c>
      <c r="B722" s="77">
        <v>4570209</v>
      </c>
      <c r="C722" s="77">
        <v>4570209</v>
      </c>
      <c r="D722" s="77">
        <v>37882</v>
      </c>
      <c r="E722" s="75">
        <v>10</v>
      </c>
      <c r="F722" s="75">
        <v>4570209</v>
      </c>
      <c r="G722" s="75">
        <v>10</v>
      </c>
      <c r="H722" s="75">
        <v>4570209</v>
      </c>
      <c r="I722" s="75">
        <v>8</v>
      </c>
      <c r="J722" s="75">
        <v>120209</v>
      </c>
      <c r="K722" s="75">
        <v>8</v>
      </c>
      <c r="L722" s="75">
        <v>120209</v>
      </c>
      <c r="M722" s="76">
        <v>6.676778122683634E-2</v>
      </c>
      <c r="N722" s="76">
        <v>0.27474965649695543</v>
      </c>
      <c r="O722" s="76">
        <f t="shared" si="39"/>
        <v>0.4117608695652174</v>
      </c>
      <c r="P722" s="76">
        <v>0</v>
      </c>
      <c r="Q722" s="76">
        <v>0</v>
      </c>
    </row>
    <row r="723" spans="1:17" s="73" customFormat="1" ht="12.75" x14ac:dyDescent="0.2">
      <c r="A723" s="74" t="s">
        <v>858</v>
      </c>
      <c r="B723" s="77">
        <v>6629186</v>
      </c>
      <c r="C723" s="77">
        <v>6629186</v>
      </c>
      <c r="D723" s="77">
        <v>6310055</v>
      </c>
      <c r="E723" s="75">
        <v>7</v>
      </c>
      <c r="F723" s="75">
        <v>4450941</v>
      </c>
      <c r="G723" s="75">
        <v>7</v>
      </c>
      <c r="H723" s="75">
        <v>4450941</v>
      </c>
      <c r="I723" s="75">
        <v>7</v>
      </c>
      <c r="J723" s="75">
        <v>4450941</v>
      </c>
      <c r="K723" s="75">
        <v>4</v>
      </c>
      <c r="L723" s="75">
        <v>3301222</v>
      </c>
      <c r="M723" s="76">
        <v>27.540648749617475</v>
      </c>
      <c r="N723" s="76">
        <v>26.556655510551614</v>
      </c>
      <c r="O723" s="76">
        <f t="shared" si="39"/>
        <v>68.587554347826085</v>
      </c>
      <c r="P723" s="76">
        <v>0</v>
      </c>
      <c r="Q723" s="76">
        <v>0</v>
      </c>
    </row>
    <row r="724" spans="1:17" s="73" customFormat="1" ht="12.75" x14ac:dyDescent="0.2">
      <c r="A724" s="74" t="s">
        <v>859</v>
      </c>
      <c r="B724" s="77">
        <v>1739155</v>
      </c>
      <c r="C724" s="77">
        <v>1739155</v>
      </c>
      <c r="D724" s="77">
        <v>1739155</v>
      </c>
      <c r="E724" s="75">
        <v>1</v>
      </c>
      <c r="F724" s="75">
        <v>1739155</v>
      </c>
      <c r="G724" s="75">
        <v>1</v>
      </c>
      <c r="H724" s="75">
        <v>1739155</v>
      </c>
      <c r="I724" s="75">
        <v>1</v>
      </c>
      <c r="J724" s="75">
        <v>1739155</v>
      </c>
      <c r="K724" s="75">
        <v>1</v>
      </c>
      <c r="L724" s="75">
        <v>1739155</v>
      </c>
      <c r="M724" s="76">
        <v>3.1361548812500004</v>
      </c>
      <c r="N724" s="76">
        <v>12.623086358750001</v>
      </c>
      <c r="O724" s="76">
        <f t="shared" si="39"/>
        <v>18.903858695652175</v>
      </c>
      <c r="P724" s="76">
        <v>0</v>
      </c>
      <c r="Q724" s="76">
        <v>0</v>
      </c>
    </row>
    <row r="725" spans="1:17" s="73" customFormat="1" ht="12.75" x14ac:dyDescent="0.2">
      <c r="A725" s="74" t="s">
        <v>860</v>
      </c>
      <c r="B725" s="77">
        <v>19383305</v>
      </c>
      <c r="C725" s="77">
        <v>14558473</v>
      </c>
      <c r="D725" s="77">
        <v>9432392</v>
      </c>
      <c r="E725" s="75">
        <v>11</v>
      </c>
      <c r="F725" s="75">
        <v>15010788</v>
      </c>
      <c r="G725" s="75">
        <v>11</v>
      </c>
      <c r="H725" s="75">
        <v>15010788</v>
      </c>
      <c r="I725" s="75">
        <v>10</v>
      </c>
      <c r="J725" s="75">
        <v>14558473</v>
      </c>
      <c r="K725" s="75">
        <v>4</v>
      </c>
      <c r="L725" s="75">
        <v>5562272</v>
      </c>
      <c r="M725" s="76">
        <v>42.795567770979297</v>
      </c>
      <c r="N725" s="76">
        <v>47.693409600402781</v>
      </c>
      <c r="O725" s="76">
        <f t="shared" si="39"/>
        <v>102.526</v>
      </c>
      <c r="P725" s="76">
        <v>0</v>
      </c>
      <c r="Q725" s="76">
        <v>0</v>
      </c>
    </row>
    <row r="726" spans="1:17" s="73" customFormat="1" ht="12.75" x14ac:dyDescent="0.2">
      <c r="A726" s="74" t="s">
        <v>861</v>
      </c>
      <c r="B726" s="77">
        <v>2878526</v>
      </c>
      <c r="C726" s="77">
        <v>1434650</v>
      </c>
      <c r="D726" s="77">
        <v>1339650</v>
      </c>
      <c r="E726" s="75">
        <v>4</v>
      </c>
      <c r="F726" s="75">
        <v>1434650</v>
      </c>
      <c r="G726" s="75">
        <v>4</v>
      </c>
      <c r="H726" s="75">
        <v>1434650</v>
      </c>
      <c r="I726" s="75">
        <v>4</v>
      </c>
      <c r="J726" s="75">
        <v>1434650</v>
      </c>
      <c r="K726" s="75">
        <v>3</v>
      </c>
      <c r="L726" s="75">
        <v>1339650</v>
      </c>
      <c r="M726" s="76">
        <v>6.1700747780564562</v>
      </c>
      <c r="N726" s="76">
        <v>6.7535421124036228</v>
      </c>
      <c r="O726" s="76">
        <f t="shared" si="39"/>
        <v>14.561413043478261</v>
      </c>
      <c r="P726" s="76">
        <v>0</v>
      </c>
      <c r="Q726" s="76">
        <v>0</v>
      </c>
    </row>
    <row r="727" spans="1:17" s="73" customFormat="1" ht="12.75" x14ac:dyDescent="0.2">
      <c r="A727" s="74" t="s">
        <v>862</v>
      </c>
      <c r="B727" s="77">
        <v>41661121</v>
      </c>
      <c r="C727" s="77">
        <v>9374486.5500000007</v>
      </c>
      <c r="D727" s="77">
        <v>7752862.5700000003</v>
      </c>
      <c r="E727" s="75">
        <v>9</v>
      </c>
      <c r="F727" s="75">
        <v>4612095.6100000003</v>
      </c>
      <c r="G727" s="75">
        <v>14</v>
      </c>
      <c r="H727" s="75">
        <v>4612095.6100000003</v>
      </c>
      <c r="I727" s="75">
        <v>6</v>
      </c>
      <c r="J727" s="75">
        <v>3981381.61</v>
      </c>
      <c r="K727" s="75">
        <v>2</v>
      </c>
      <c r="L727" s="75">
        <v>105804.4</v>
      </c>
      <c r="M727" s="76">
        <v>35.131086838790466</v>
      </c>
      <c r="N727" s="76">
        <v>37.548197848466529</v>
      </c>
      <c r="O727" s="76">
        <f t="shared" si="39"/>
        <v>84.270245326086965</v>
      </c>
      <c r="P727" s="76">
        <v>0</v>
      </c>
      <c r="Q727" s="76">
        <v>0</v>
      </c>
    </row>
    <row r="728" spans="1:17" s="73" customFormat="1" ht="12.75" x14ac:dyDescent="0.2">
      <c r="A728" s="74" t="s">
        <v>863</v>
      </c>
      <c r="B728" s="77">
        <v>7888026</v>
      </c>
      <c r="C728" s="77">
        <v>7433507</v>
      </c>
      <c r="D728" s="77">
        <v>4351235</v>
      </c>
      <c r="E728" s="75">
        <v>10</v>
      </c>
      <c r="F728" s="75">
        <v>6938335</v>
      </c>
      <c r="G728" s="75">
        <v>9</v>
      </c>
      <c r="H728" s="75">
        <v>6644704</v>
      </c>
      <c r="I728" s="75">
        <v>10</v>
      </c>
      <c r="J728" s="75">
        <v>7433507</v>
      </c>
      <c r="K728" s="75">
        <v>5</v>
      </c>
      <c r="L728" s="75">
        <v>3825357</v>
      </c>
      <c r="M728" s="76">
        <v>16.296292869511394</v>
      </c>
      <c r="N728" s="76">
        <v>25.339802306044</v>
      </c>
      <c r="O728" s="76">
        <f t="shared" si="39"/>
        <v>47.296032608695654</v>
      </c>
      <c r="P728" s="76">
        <v>0</v>
      </c>
      <c r="Q728" s="76">
        <v>0</v>
      </c>
    </row>
    <row r="729" spans="1:17" s="73" customFormat="1" ht="12.75" x14ac:dyDescent="0.2">
      <c r="A729" s="74" t="s">
        <v>864</v>
      </c>
      <c r="B729" s="77">
        <v>44137</v>
      </c>
      <c r="C729" s="77">
        <v>43723</v>
      </c>
      <c r="D729" s="77">
        <v>0</v>
      </c>
      <c r="E729" s="75">
        <v>1</v>
      </c>
      <c r="F729" s="75">
        <v>43723</v>
      </c>
      <c r="G729" s="75">
        <v>1</v>
      </c>
      <c r="H729" s="75">
        <v>43723</v>
      </c>
      <c r="I729" s="75">
        <v>1</v>
      </c>
      <c r="J729" s="75">
        <v>43723</v>
      </c>
      <c r="K729" s="75">
        <v>1</v>
      </c>
      <c r="L729" s="75">
        <v>43723</v>
      </c>
      <c r="M729" s="76">
        <v>0</v>
      </c>
      <c r="N729" s="76">
        <v>0</v>
      </c>
      <c r="O729" s="76">
        <f t="shared" si="39"/>
        <v>0</v>
      </c>
      <c r="P729" s="76">
        <v>0</v>
      </c>
      <c r="Q729" s="76">
        <v>0</v>
      </c>
    </row>
    <row r="730" spans="1:17" s="73" customFormat="1" ht="12.75" x14ac:dyDescent="0.2">
      <c r="A730" s="74" t="s">
        <v>865</v>
      </c>
      <c r="B730" s="77">
        <v>437853</v>
      </c>
      <c r="C730" s="77">
        <v>437853</v>
      </c>
      <c r="D730" s="77">
        <v>437853</v>
      </c>
      <c r="E730" s="75">
        <v>3</v>
      </c>
      <c r="F730" s="75">
        <v>545903.75</v>
      </c>
      <c r="G730" s="75">
        <v>3</v>
      </c>
      <c r="H730" s="75">
        <v>437853</v>
      </c>
      <c r="I730" s="75">
        <v>3</v>
      </c>
      <c r="J730" s="75">
        <v>437853</v>
      </c>
      <c r="K730" s="75">
        <v>3</v>
      </c>
      <c r="L730" s="75">
        <v>437853</v>
      </c>
      <c r="M730" s="76">
        <v>0.84266780799999996</v>
      </c>
      <c r="N730" s="76">
        <v>3.1446897530000002</v>
      </c>
      <c r="O730" s="76">
        <f t="shared" si="39"/>
        <v>4.7592717391304351</v>
      </c>
      <c r="P730" s="76">
        <v>0</v>
      </c>
      <c r="Q730" s="76">
        <v>0</v>
      </c>
    </row>
    <row r="731" spans="1:17" s="73" customFormat="1" ht="12.75" x14ac:dyDescent="0.2">
      <c r="A731" s="74" t="s">
        <v>866</v>
      </c>
      <c r="B731" s="77">
        <v>9879481</v>
      </c>
      <c r="C731" s="77">
        <v>9879481</v>
      </c>
      <c r="D731" s="77">
        <v>9796614</v>
      </c>
      <c r="E731" s="75">
        <v>27</v>
      </c>
      <c r="F731" s="75">
        <v>9879481</v>
      </c>
      <c r="G731" s="75">
        <v>27</v>
      </c>
      <c r="H731" s="75">
        <v>9879481</v>
      </c>
      <c r="I731" s="75">
        <v>27</v>
      </c>
      <c r="J731" s="75">
        <v>9879481</v>
      </c>
      <c r="K731" s="75">
        <v>26</v>
      </c>
      <c r="L731" s="75">
        <v>9796614</v>
      </c>
      <c r="M731" s="76">
        <v>21.744686701573901</v>
      </c>
      <c r="N731" s="76">
        <v>67.329233047830655</v>
      </c>
      <c r="O731" s="76">
        <f t="shared" si="39"/>
        <v>106.48493478260869</v>
      </c>
      <c r="P731" s="76">
        <v>0</v>
      </c>
      <c r="Q731" s="76">
        <v>0</v>
      </c>
    </row>
    <row r="732" spans="1:17" s="73" customFormat="1" ht="12.75" x14ac:dyDescent="0.2">
      <c r="A732" s="74" t="s">
        <v>867</v>
      </c>
      <c r="B732" s="77">
        <v>5791200</v>
      </c>
      <c r="C732" s="77">
        <v>4000526</v>
      </c>
      <c r="D732" s="77">
        <v>3627661</v>
      </c>
      <c r="E732" s="75">
        <v>3</v>
      </c>
      <c r="F732" s="75">
        <v>2305000</v>
      </c>
      <c r="G732" s="75">
        <v>3</v>
      </c>
      <c r="H732" s="75">
        <v>2305000</v>
      </c>
      <c r="I732" s="75">
        <v>3</v>
      </c>
      <c r="J732" s="75">
        <v>2305000</v>
      </c>
      <c r="K732" s="75">
        <v>1</v>
      </c>
      <c r="L732" s="75">
        <v>1931358</v>
      </c>
      <c r="M732" s="76">
        <v>15.018292983950131</v>
      </c>
      <c r="N732" s="76">
        <v>18.654391017523135</v>
      </c>
      <c r="O732" s="76">
        <f t="shared" si="39"/>
        <v>39.431097826086955</v>
      </c>
      <c r="P732" s="76">
        <v>0</v>
      </c>
      <c r="Q732" s="76">
        <v>0</v>
      </c>
    </row>
    <row r="733" spans="1:17" s="73" customFormat="1" ht="12.75" x14ac:dyDescent="0.2">
      <c r="A733" s="74" t="s">
        <v>868</v>
      </c>
      <c r="B733" s="77">
        <v>3039749</v>
      </c>
      <c r="C733" s="77">
        <v>2811419</v>
      </c>
      <c r="D733" s="77">
        <v>1047190</v>
      </c>
      <c r="E733" s="75">
        <v>6</v>
      </c>
      <c r="F733" s="75">
        <v>2427949</v>
      </c>
      <c r="G733" s="75">
        <v>6</v>
      </c>
      <c r="H733" s="75">
        <v>2427949</v>
      </c>
      <c r="I733" s="75">
        <v>6</v>
      </c>
      <c r="J733" s="75">
        <v>2427949</v>
      </c>
      <c r="K733" s="75">
        <v>0</v>
      </c>
      <c r="L733" s="75">
        <v>0</v>
      </c>
      <c r="M733" s="76">
        <v>4.7034954103732485</v>
      </c>
      <c r="N733" s="76">
        <v>5.4918528864791192</v>
      </c>
      <c r="O733" s="76">
        <f t="shared" si="39"/>
        <v>11.3825</v>
      </c>
      <c r="P733" s="76">
        <v>0</v>
      </c>
      <c r="Q733" s="76">
        <v>0</v>
      </c>
    </row>
    <row r="734" spans="1:17" s="73" customFormat="1" ht="12.75" x14ac:dyDescent="0.2">
      <c r="A734" s="74" t="s">
        <v>869</v>
      </c>
      <c r="B734" s="77">
        <v>1114292</v>
      </c>
      <c r="C734" s="77">
        <v>0</v>
      </c>
      <c r="D734" s="77">
        <v>0</v>
      </c>
      <c r="E734" s="75">
        <v>4</v>
      </c>
      <c r="F734" s="75">
        <v>1114292</v>
      </c>
      <c r="G734" s="75">
        <v>0</v>
      </c>
      <c r="H734" s="75">
        <v>0</v>
      </c>
      <c r="I734" s="75">
        <v>0</v>
      </c>
      <c r="J734" s="75">
        <v>0</v>
      </c>
      <c r="K734" s="75">
        <v>0</v>
      </c>
      <c r="L734" s="75">
        <v>0</v>
      </c>
      <c r="M734" s="76">
        <v>0</v>
      </c>
      <c r="N734" s="76">
        <v>0</v>
      </c>
      <c r="O734" s="76">
        <f t="shared" si="39"/>
        <v>0</v>
      </c>
      <c r="P734" s="76">
        <v>0</v>
      </c>
      <c r="Q734" s="76">
        <v>0</v>
      </c>
    </row>
    <row r="735" spans="1:17" s="73" customFormat="1" ht="12.75" x14ac:dyDescent="0.2">
      <c r="A735" s="74" t="s">
        <v>870</v>
      </c>
      <c r="B735" s="77">
        <v>4325232</v>
      </c>
      <c r="C735" s="77">
        <v>2337767</v>
      </c>
      <c r="D735" s="77">
        <v>937614</v>
      </c>
      <c r="E735" s="75">
        <v>8</v>
      </c>
      <c r="F735" s="75">
        <v>1260082</v>
      </c>
      <c r="G735" s="75">
        <v>8</v>
      </c>
      <c r="H735" s="75">
        <v>1260082</v>
      </c>
      <c r="I735" s="75">
        <v>5</v>
      </c>
      <c r="J735" s="75">
        <v>1034612</v>
      </c>
      <c r="K735" s="75">
        <v>4</v>
      </c>
      <c r="L735" s="75">
        <v>535112</v>
      </c>
      <c r="M735" s="76">
        <v>3.3144878036409322</v>
      </c>
      <c r="N735" s="76">
        <v>4.3719108526046524</v>
      </c>
      <c r="O735" s="76">
        <f t="shared" si="39"/>
        <v>10.191456521739131</v>
      </c>
      <c r="P735" s="76">
        <v>0</v>
      </c>
      <c r="Q735" s="76">
        <v>0</v>
      </c>
    </row>
    <row r="736" spans="1:17" s="73" customFormat="1" ht="12.75" x14ac:dyDescent="0.2">
      <c r="A736" s="74" t="s">
        <v>871</v>
      </c>
      <c r="B736" s="77">
        <v>2548629</v>
      </c>
      <c r="C736" s="77">
        <v>2548629</v>
      </c>
      <c r="D736" s="77">
        <v>1396451</v>
      </c>
      <c r="E736" s="75">
        <v>6</v>
      </c>
      <c r="F736" s="75">
        <v>2548629</v>
      </c>
      <c r="G736" s="75">
        <v>6</v>
      </c>
      <c r="H736" s="75">
        <v>2548629</v>
      </c>
      <c r="I736" s="75">
        <v>6</v>
      </c>
      <c r="J736" s="75">
        <v>2548629</v>
      </c>
      <c r="K736" s="75">
        <v>1</v>
      </c>
      <c r="L736" s="75">
        <v>412603</v>
      </c>
      <c r="M736" s="76">
        <v>5.223599288391557</v>
      </c>
      <c r="N736" s="76">
        <v>8.2283506881653281</v>
      </c>
      <c r="O736" s="76">
        <f t="shared" si="39"/>
        <v>15.178815217391305</v>
      </c>
      <c r="P736" s="76">
        <v>3293826</v>
      </c>
      <c r="Q736" s="76">
        <v>3291639</v>
      </c>
    </row>
    <row r="737" spans="1:17" s="73" customFormat="1" ht="12.75" x14ac:dyDescent="0.2">
      <c r="A737" s="74" t="s">
        <v>872</v>
      </c>
      <c r="B737" s="77">
        <v>2747057</v>
      </c>
      <c r="C737" s="77">
        <v>1575707</v>
      </c>
      <c r="D737" s="77">
        <v>1575707</v>
      </c>
      <c r="E737" s="75">
        <v>2</v>
      </c>
      <c r="F737" s="75">
        <v>1575707</v>
      </c>
      <c r="G737" s="75">
        <v>2</v>
      </c>
      <c r="H737" s="75">
        <v>1575707</v>
      </c>
      <c r="I737" s="75">
        <v>2</v>
      </c>
      <c r="J737" s="75">
        <v>1575707</v>
      </c>
      <c r="K737" s="75">
        <v>0</v>
      </c>
      <c r="L737" s="75">
        <v>0</v>
      </c>
      <c r="M737" s="76">
        <v>9.3194920312955372</v>
      </c>
      <c r="N737" s="76">
        <v>6.9180666999658342</v>
      </c>
      <c r="O737" s="76">
        <f t="shared" si="39"/>
        <v>17.12725</v>
      </c>
      <c r="P737" s="76">
        <v>0</v>
      </c>
      <c r="Q737" s="76">
        <v>0</v>
      </c>
    </row>
    <row r="738" spans="1:17" s="73" customFormat="1" ht="12.75" x14ac:dyDescent="0.2">
      <c r="A738" s="74" t="s">
        <v>873</v>
      </c>
      <c r="B738" s="77">
        <v>4100000</v>
      </c>
      <c r="C738" s="77">
        <v>4100000</v>
      </c>
      <c r="D738" s="77">
        <v>1294638</v>
      </c>
      <c r="E738" s="75">
        <v>0</v>
      </c>
      <c r="F738" s="75">
        <v>0</v>
      </c>
      <c r="G738" s="75">
        <v>0</v>
      </c>
      <c r="H738" s="75">
        <v>0</v>
      </c>
      <c r="I738" s="75">
        <v>0</v>
      </c>
      <c r="J738" s="75">
        <v>0</v>
      </c>
      <c r="K738" s="75">
        <v>0</v>
      </c>
      <c r="L738" s="75">
        <v>0</v>
      </c>
      <c r="M738" s="76">
        <v>8.7556367940000133</v>
      </c>
      <c r="N738" s="76">
        <v>4.9442225220000076</v>
      </c>
      <c r="O738" s="76">
        <f t="shared" si="39"/>
        <v>14.072152173913043</v>
      </c>
      <c r="P738" s="76">
        <v>0</v>
      </c>
      <c r="Q738" s="76">
        <v>0</v>
      </c>
    </row>
    <row r="739" spans="1:17" s="73" customFormat="1" ht="12.75" x14ac:dyDescent="0.2">
      <c r="A739" s="74" t="s">
        <v>874</v>
      </c>
      <c r="B739" s="77">
        <v>22500000</v>
      </c>
      <c r="C739" s="77">
        <v>22256212</v>
      </c>
      <c r="D739" s="77">
        <v>22072962</v>
      </c>
      <c r="E739" s="75">
        <v>1</v>
      </c>
      <c r="F739" s="75">
        <v>22270000</v>
      </c>
      <c r="G739" s="75">
        <v>2</v>
      </c>
      <c r="H739" s="75">
        <v>22270000</v>
      </c>
      <c r="I739" s="75">
        <v>1</v>
      </c>
      <c r="J739" s="75">
        <v>22270000</v>
      </c>
      <c r="K739" s="75">
        <v>1</v>
      </c>
      <c r="L739" s="75">
        <v>22256212</v>
      </c>
      <c r="M739" s="76">
        <v>39.577026880311983</v>
      </c>
      <c r="N739" s="76">
        <v>160.29711684237594</v>
      </c>
      <c r="O739" s="76">
        <f t="shared" si="39"/>
        <v>239.92349999999999</v>
      </c>
      <c r="P739" s="76">
        <v>0</v>
      </c>
      <c r="Q739" s="76">
        <v>0</v>
      </c>
    </row>
    <row r="740" spans="1:17" s="73" customFormat="1" ht="12.75" x14ac:dyDescent="0.2">
      <c r="A740" s="74" t="s">
        <v>875</v>
      </c>
      <c r="B740" s="77">
        <v>3798058</v>
      </c>
      <c r="C740" s="77">
        <v>3524100</v>
      </c>
      <c r="D740" s="77">
        <v>2105409</v>
      </c>
      <c r="E740" s="75">
        <v>9</v>
      </c>
      <c r="F740" s="75">
        <v>3524100</v>
      </c>
      <c r="G740" s="75">
        <v>9</v>
      </c>
      <c r="H740" s="75">
        <v>3524100</v>
      </c>
      <c r="I740" s="75">
        <v>7</v>
      </c>
      <c r="J740" s="75">
        <v>2148619</v>
      </c>
      <c r="K740" s="75">
        <v>5</v>
      </c>
      <c r="L740" s="75">
        <v>1847387</v>
      </c>
      <c r="M740" s="76">
        <v>7.2582058678058354</v>
      </c>
      <c r="N740" s="76">
        <v>11.94578119999418</v>
      </c>
      <c r="O740" s="76">
        <f t="shared" si="39"/>
        <v>22.884880434782609</v>
      </c>
      <c r="P740" s="76">
        <v>0</v>
      </c>
      <c r="Q740" s="76">
        <v>0</v>
      </c>
    </row>
    <row r="741" spans="1:17" s="73" customFormat="1" ht="12.75" x14ac:dyDescent="0.2">
      <c r="A741" s="74" t="s">
        <v>876</v>
      </c>
      <c r="B741" s="77">
        <v>1385625</v>
      </c>
      <c r="C741" s="77">
        <v>1344978</v>
      </c>
      <c r="D741" s="77">
        <v>489678</v>
      </c>
      <c r="E741" s="75">
        <v>31</v>
      </c>
      <c r="F741" s="75">
        <v>1364625</v>
      </c>
      <c r="G741" s="75">
        <v>28</v>
      </c>
      <c r="H741" s="75">
        <v>1344978</v>
      </c>
      <c r="I741" s="75">
        <v>28</v>
      </c>
      <c r="J741" s="75">
        <v>1344978</v>
      </c>
      <c r="K741" s="75">
        <v>19</v>
      </c>
      <c r="L741" s="75">
        <v>489678</v>
      </c>
      <c r="M741" s="76">
        <v>2.9781596297091961</v>
      </c>
      <c r="N741" s="76">
        <v>2.1948154336563936</v>
      </c>
      <c r="O741" s="76">
        <f t="shared" si="39"/>
        <v>5.3225869565217394</v>
      </c>
      <c r="P741" s="76">
        <v>0</v>
      </c>
      <c r="Q741" s="76">
        <v>0</v>
      </c>
    </row>
    <row r="742" spans="1:17" s="73" customFormat="1" ht="12.75" x14ac:dyDescent="0.2">
      <c r="A742" s="74" t="s">
        <v>877</v>
      </c>
      <c r="B742" s="77">
        <v>9220972</v>
      </c>
      <c r="C742" s="77">
        <v>3105821</v>
      </c>
      <c r="D742" s="77">
        <v>2642353</v>
      </c>
      <c r="E742" s="75">
        <v>4</v>
      </c>
      <c r="F742" s="75">
        <v>985445</v>
      </c>
      <c r="G742" s="75">
        <v>3</v>
      </c>
      <c r="H742" s="75">
        <v>985445</v>
      </c>
      <c r="I742" s="75">
        <v>3</v>
      </c>
      <c r="J742" s="75">
        <v>985445</v>
      </c>
      <c r="K742" s="75">
        <v>2</v>
      </c>
      <c r="L742" s="75">
        <v>685736</v>
      </c>
      <c r="M742" s="76">
        <v>11.129923518425191</v>
      </c>
      <c r="N742" s="76">
        <v>7.1725158753638452</v>
      </c>
      <c r="O742" s="76">
        <f t="shared" si="39"/>
        <v>28.721228260869566</v>
      </c>
      <c r="P742" s="76">
        <v>0</v>
      </c>
      <c r="Q742" s="76">
        <v>0</v>
      </c>
    </row>
    <row r="743" spans="1:17" s="73" customFormat="1" ht="12.75" x14ac:dyDescent="0.2">
      <c r="A743" s="74" t="s">
        <v>878</v>
      </c>
      <c r="B743" s="77">
        <v>650000</v>
      </c>
      <c r="C743" s="77">
        <v>18503.96</v>
      </c>
      <c r="D743" s="77">
        <v>9135</v>
      </c>
      <c r="E743" s="75">
        <v>1</v>
      </c>
      <c r="F743" s="75">
        <v>1</v>
      </c>
      <c r="G743" s="75">
        <v>1</v>
      </c>
      <c r="H743" s="75">
        <v>2500</v>
      </c>
      <c r="I743" s="75">
        <v>1</v>
      </c>
      <c r="J743" s="75">
        <v>1</v>
      </c>
      <c r="K743" s="75">
        <v>0</v>
      </c>
      <c r="L743" s="75">
        <v>0</v>
      </c>
      <c r="M743" s="76">
        <v>4.0980080803846283E-2</v>
      </c>
      <c r="N743" s="76">
        <v>3.7080904430769349E-2</v>
      </c>
      <c r="O743" s="76">
        <f t="shared" si="39"/>
        <v>9.9293478260869567E-2</v>
      </c>
      <c r="P743" s="76">
        <v>0</v>
      </c>
      <c r="Q743" s="76">
        <v>0</v>
      </c>
    </row>
    <row r="744" spans="1:17" s="73" customFormat="1" ht="12.75" x14ac:dyDescent="0.2">
      <c r="A744" s="74" t="s">
        <v>879</v>
      </c>
      <c r="B744" s="77">
        <v>2000000</v>
      </c>
      <c r="C744" s="77">
        <v>1683960</v>
      </c>
      <c r="D744" s="77">
        <v>0</v>
      </c>
      <c r="E744" s="75">
        <v>5</v>
      </c>
      <c r="F744" s="75">
        <v>1975000</v>
      </c>
      <c r="G744" s="75">
        <v>1</v>
      </c>
      <c r="H744" s="75">
        <v>1683960</v>
      </c>
      <c r="I744" s="75">
        <v>1</v>
      </c>
      <c r="J744" s="75">
        <v>1683960</v>
      </c>
      <c r="K744" s="75">
        <v>0</v>
      </c>
      <c r="L744" s="75">
        <v>0</v>
      </c>
      <c r="M744" s="76">
        <v>0</v>
      </c>
      <c r="N744" s="76">
        <v>0</v>
      </c>
      <c r="O744" s="76">
        <f t="shared" si="39"/>
        <v>0</v>
      </c>
      <c r="P744" s="76">
        <v>0</v>
      </c>
      <c r="Q744" s="76">
        <v>0</v>
      </c>
    </row>
    <row r="745" spans="1:17" s="73" customFormat="1" ht="12.75" x14ac:dyDescent="0.2">
      <c r="A745" s="74" t="s">
        <v>880</v>
      </c>
      <c r="B745" s="77">
        <v>187500</v>
      </c>
      <c r="C745" s="77">
        <v>175889.21</v>
      </c>
      <c r="D745" s="77">
        <v>158303</v>
      </c>
      <c r="E745" s="75">
        <v>1</v>
      </c>
      <c r="F745" s="75">
        <v>175889.21</v>
      </c>
      <c r="G745" s="75">
        <v>1</v>
      </c>
      <c r="H745" s="75">
        <v>175889.21</v>
      </c>
      <c r="I745" s="75">
        <v>1</v>
      </c>
      <c r="J745" s="75">
        <v>175889.21</v>
      </c>
      <c r="K745" s="75">
        <v>1</v>
      </c>
      <c r="L745" s="75">
        <v>175889.21</v>
      </c>
      <c r="M745" s="76">
        <v>1.1758746840000005</v>
      </c>
      <c r="N745" s="76">
        <v>0.56070922600000017</v>
      </c>
      <c r="O745" s="76">
        <f t="shared" si="39"/>
        <v>1.7206847826086957</v>
      </c>
      <c r="P745" s="76">
        <v>0</v>
      </c>
      <c r="Q745" s="76">
        <v>0</v>
      </c>
    </row>
    <row r="746" spans="1:17" s="73" customFormat="1" ht="12.75" x14ac:dyDescent="0.2">
      <c r="A746" s="74" t="s">
        <v>881</v>
      </c>
      <c r="B746" s="77">
        <v>1716658</v>
      </c>
      <c r="C746" s="77">
        <v>0</v>
      </c>
      <c r="D746" s="77">
        <v>0</v>
      </c>
      <c r="E746" s="75">
        <v>0</v>
      </c>
      <c r="F746" s="75">
        <v>0</v>
      </c>
      <c r="G746" s="75">
        <v>0</v>
      </c>
      <c r="H746" s="75">
        <v>0</v>
      </c>
      <c r="I746" s="75">
        <v>0</v>
      </c>
      <c r="J746" s="75">
        <v>0</v>
      </c>
      <c r="K746" s="75">
        <v>0</v>
      </c>
      <c r="L746" s="75">
        <v>0</v>
      </c>
      <c r="M746" s="76">
        <v>0</v>
      </c>
      <c r="N746" s="76">
        <v>0</v>
      </c>
      <c r="O746" s="76">
        <f t="shared" si="39"/>
        <v>0</v>
      </c>
      <c r="P746" s="76">
        <v>0</v>
      </c>
      <c r="Q746" s="76">
        <v>0</v>
      </c>
    </row>
    <row r="747" spans="1:17" s="73" customFormat="1" ht="12.75" x14ac:dyDescent="0.2">
      <c r="A747" s="74" t="s">
        <v>882</v>
      </c>
      <c r="B747" s="77">
        <v>9652302</v>
      </c>
      <c r="C747" s="77">
        <v>9373353</v>
      </c>
      <c r="D747" s="77">
        <v>9195228</v>
      </c>
      <c r="E747" s="75">
        <v>6</v>
      </c>
      <c r="F747" s="75">
        <v>9373353</v>
      </c>
      <c r="G747" s="75">
        <v>6</v>
      </c>
      <c r="H747" s="75">
        <v>9373353</v>
      </c>
      <c r="I747" s="75">
        <v>6</v>
      </c>
      <c r="J747" s="75">
        <v>9373353</v>
      </c>
      <c r="K747" s="75">
        <v>4</v>
      </c>
      <c r="L747" s="75">
        <v>9136948</v>
      </c>
      <c r="M747" s="76">
        <v>21.017705434897341</v>
      </c>
      <c r="N747" s="76">
        <v>62.706787155289192</v>
      </c>
      <c r="O747" s="76">
        <f t="shared" si="39"/>
        <v>99.948130434782612</v>
      </c>
      <c r="P747" s="76">
        <v>0</v>
      </c>
      <c r="Q747" s="76">
        <v>0</v>
      </c>
    </row>
    <row r="748" spans="1:17" s="73" customFormat="1" ht="12.75" x14ac:dyDescent="0.2">
      <c r="A748" s="74" t="s">
        <v>883</v>
      </c>
      <c r="B748" s="77">
        <v>1995510</v>
      </c>
      <c r="C748" s="77">
        <v>1895510</v>
      </c>
      <c r="D748" s="77">
        <v>944147</v>
      </c>
      <c r="E748" s="75">
        <v>4</v>
      </c>
      <c r="F748" s="75">
        <v>1995510</v>
      </c>
      <c r="G748" s="75">
        <v>3</v>
      </c>
      <c r="H748" s="75">
        <v>1895510</v>
      </c>
      <c r="I748" s="75">
        <v>3</v>
      </c>
      <c r="J748" s="75">
        <v>1895510</v>
      </c>
      <c r="K748" s="75">
        <v>1</v>
      </c>
      <c r="L748" s="75">
        <v>944147</v>
      </c>
      <c r="M748" s="76">
        <v>4.0331554866379511</v>
      </c>
      <c r="N748" s="76">
        <v>4.7702096598295434</v>
      </c>
      <c r="O748" s="76">
        <f t="shared" si="39"/>
        <v>10.262467391304348</v>
      </c>
      <c r="P748" s="76">
        <v>0</v>
      </c>
      <c r="Q748" s="76">
        <v>0</v>
      </c>
    </row>
    <row r="749" spans="1:17" s="73" customFormat="1" ht="12.75" x14ac:dyDescent="0.2">
      <c r="A749" s="74" t="s">
        <v>884</v>
      </c>
      <c r="B749" s="77">
        <v>36234746</v>
      </c>
      <c r="C749" s="77">
        <v>25999409</v>
      </c>
      <c r="D749" s="77">
        <v>21095514</v>
      </c>
      <c r="E749" s="75">
        <v>32</v>
      </c>
      <c r="F749" s="75">
        <v>26120921</v>
      </c>
      <c r="G749" s="75">
        <v>31</v>
      </c>
      <c r="H749" s="75">
        <v>26097283</v>
      </c>
      <c r="I749" s="75">
        <v>26</v>
      </c>
      <c r="J749" s="75">
        <v>21481250</v>
      </c>
      <c r="K749" s="75">
        <v>21</v>
      </c>
      <c r="L749" s="75">
        <v>21076523</v>
      </c>
      <c r="M749" s="76">
        <v>55.761238430678823</v>
      </c>
      <c r="N749" s="76">
        <v>136.802385126324</v>
      </c>
      <c r="O749" s="76">
        <f t="shared" si="39"/>
        <v>229.2990652173913</v>
      </c>
      <c r="P749" s="76">
        <v>0</v>
      </c>
      <c r="Q749" s="76">
        <v>0</v>
      </c>
    </row>
    <row r="750" spans="1:17" s="73" customFormat="1" ht="12.75" x14ac:dyDescent="0.2">
      <c r="A750" s="74" t="s">
        <v>885</v>
      </c>
      <c r="B750" s="77">
        <v>125229133</v>
      </c>
      <c r="C750" s="77">
        <v>125229133</v>
      </c>
      <c r="D750" s="77">
        <v>94137199</v>
      </c>
      <c r="E750" s="75">
        <v>28</v>
      </c>
      <c r="F750" s="75">
        <v>96107467</v>
      </c>
      <c r="G750" s="75">
        <v>28</v>
      </c>
      <c r="H750" s="75">
        <v>96107467</v>
      </c>
      <c r="I750" s="75">
        <v>28</v>
      </c>
      <c r="J750" s="75">
        <v>96107467</v>
      </c>
      <c r="K750" s="75">
        <v>18</v>
      </c>
      <c r="L750" s="75">
        <v>49936339</v>
      </c>
      <c r="M750" s="76">
        <v>483.46758559331471</v>
      </c>
      <c r="N750" s="76">
        <v>455.17281906106376</v>
      </c>
      <c r="O750" s="76">
        <f t="shared" si="39"/>
        <v>1023.2304239130435</v>
      </c>
      <c r="P750" s="76">
        <v>703084</v>
      </c>
      <c r="Q750" s="76">
        <v>703084</v>
      </c>
    </row>
    <row r="751" spans="1:17" s="73" customFormat="1" ht="12.75" x14ac:dyDescent="0.2">
      <c r="A751" s="74" t="s">
        <v>886</v>
      </c>
      <c r="B751" s="77">
        <v>39932945</v>
      </c>
      <c r="C751" s="77">
        <v>21665250</v>
      </c>
      <c r="D751" s="77">
        <v>14675495</v>
      </c>
      <c r="E751" s="75">
        <v>50</v>
      </c>
      <c r="F751" s="75">
        <v>22491933</v>
      </c>
      <c r="G751" s="75">
        <v>41</v>
      </c>
      <c r="H751" s="75">
        <v>10663628</v>
      </c>
      <c r="I751" s="75">
        <v>41</v>
      </c>
      <c r="J751" s="75">
        <v>10663628</v>
      </c>
      <c r="K751" s="75">
        <v>0</v>
      </c>
      <c r="L751" s="75">
        <v>0</v>
      </c>
      <c r="M751" s="76">
        <v>66.015684761389593</v>
      </c>
      <c r="N751" s="76">
        <v>67.147630341945813</v>
      </c>
      <c r="O751" s="76">
        <f t="shared" si="39"/>
        <v>159.51625000000001</v>
      </c>
      <c r="P751" s="76">
        <v>0</v>
      </c>
      <c r="Q751" s="76">
        <v>0</v>
      </c>
    </row>
    <row r="752" spans="1:17" s="73" customFormat="1" ht="12.75" x14ac:dyDescent="0.2">
      <c r="A752" s="74" t="s">
        <v>887</v>
      </c>
      <c r="B752" s="77">
        <v>710000</v>
      </c>
      <c r="C752" s="77">
        <v>0</v>
      </c>
      <c r="D752" s="77">
        <v>0</v>
      </c>
      <c r="E752" s="75">
        <v>2</v>
      </c>
      <c r="F752" s="75">
        <v>620000</v>
      </c>
      <c r="G752" s="75">
        <v>0</v>
      </c>
      <c r="H752" s="75">
        <v>0</v>
      </c>
      <c r="I752" s="75">
        <v>0</v>
      </c>
      <c r="J752" s="75">
        <v>0</v>
      </c>
      <c r="K752" s="75">
        <v>0</v>
      </c>
      <c r="L752" s="75">
        <v>0</v>
      </c>
      <c r="M752" s="76">
        <v>0</v>
      </c>
      <c r="N752" s="76">
        <v>0</v>
      </c>
      <c r="O752" s="76">
        <f t="shared" si="39"/>
        <v>0</v>
      </c>
      <c r="P752" s="76">
        <v>0</v>
      </c>
      <c r="Q752" s="76">
        <v>0</v>
      </c>
    </row>
    <row r="753" spans="1:17" s="73" customFormat="1" ht="12.75" x14ac:dyDescent="0.2">
      <c r="A753" s="74" t="s">
        <v>888</v>
      </c>
      <c r="B753" s="77">
        <v>675000</v>
      </c>
      <c r="C753" s="77">
        <v>0</v>
      </c>
      <c r="D753" s="77">
        <v>0</v>
      </c>
      <c r="E753" s="75">
        <v>0</v>
      </c>
      <c r="F753" s="75">
        <v>0</v>
      </c>
      <c r="G753" s="75">
        <v>0</v>
      </c>
      <c r="H753" s="75">
        <v>0</v>
      </c>
      <c r="I753" s="75">
        <v>0</v>
      </c>
      <c r="J753" s="75">
        <v>0</v>
      </c>
      <c r="K753" s="75">
        <v>0</v>
      </c>
      <c r="L753" s="75">
        <v>0</v>
      </c>
      <c r="M753" s="76">
        <v>0</v>
      </c>
      <c r="N753" s="76">
        <v>0</v>
      </c>
      <c r="O753" s="76">
        <f t="shared" si="39"/>
        <v>0</v>
      </c>
      <c r="P753" s="76">
        <v>0</v>
      </c>
      <c r="Q753" s="76">
        <v>0</v>
      </c>
    </row>
    <row r="754" spans="1:17" s="73" customFormat="1" ht="12.75" x14ac:dyDescent="0.2">
      <c r="A754" s="74" t="s">
        <v>889</v>
      </c>
      <c r="B754" s="77">
        <v>1144403</v>
      </c>
      <c r="C754" s="77">
        <v>642000</v>
      </c>
      <c r="D754" s="77">
        <v>320531</v>
      </c>
      <c r="E754" s="75">
        <v>1</v>
      </c>
      <c r="F754" s="75">
        <v>744403</v>
      </c>
      <c r="G754" s="75">
        <v>1</v>
      </c>
      <c r="H754" s="75">
        <v>642000</v>
      </c>
      <c r="I754" s="75">
        <v>1</v>
      </c>
      <c r="J754" s="75">
        <v>642000</v>
      </c>
      <c r="K754" s="75">
        <v>0</v>
      </c>
      <c r="L754" s="75">
        <v>0</v>
      </c>
      <c r="M754" s="76">
        <v>2.0594288187701366</v>
      </c>
      <c r="N754" s="76">
        <v>1.3061311112616831</v>
      </c>
      <c r="O754" s="76">
        <f t="shared" si="39"/>
        <v>3.4840326086956521</v>
      </c>
      <c r="P754" s="76">
        <v>0</v>
      </c>
      <c r="Q754" s="76">
        <v>0</v>
      </c>
    </row>
    <row r="755" spans="1:17" s="73" customFormat="1" ht="12.75" x14ac:dyDescent="0.2">
      <c r="A755" s="74" t="s">
        <v>890</v>
      </c>
      <c r="B755" s="77">
        <v>3905453</v>
      </c>
      <c r="C755" s="77">
        <v>3905453</v>
      </c>
      <c r="D755" s="77">
        <v>3905453</v>
      </c>
      <c r="E755" s="75">
        <v>4</v>
      </c>
      <c r="F755" s="75">
        <v>2769942</v>
      </c>
      <c r="G755" s="75">
        <v>4</v>
      </c>
      <c r="H755" s="75">
        <v>2769942</v>
      </c>
      <c r="I755" s="75">
        <v>5</v>
      </c>
      <c r="J755" s="75">
        <v>3905453</v>
      </c>
      <c r="K755" s="75">
        <v>5</v>
      </c>
      <c r="L755" s="75">
        <v>3905453</v>
      </c>
      <c r="M755" s="76">
        <v>12.7025871122</v>
      </c>
      <c r="N755" s="76">
        <v>23.525149402000004</v>
      </c>
      <c r="O755" s="76">
        <f t="shared" si="39"/>
        <v>42.450576086956524</v>
      </c>
      <c r="P755" s="76">
        <v>0</v>
      </c>
      <c r="Q755" s="76">
        <v>0</v>
      </c>
    </row>
    <row r="756" spans="1:17" s="73" customFormat="1" ht="12.75" x14ac:dyDescent="0.2">
      <c r="A756" s="74" t="s">
        <v>891</v>
      </c>
      <c r="B756" s="77">
        <v>4716500</v>
      </c>
      <c r="C756" s="77">
        <v>3856556</v>
      </c>
      <c r="D756" s="77">
        <v>2628631.02</v>
      </c>
      <c r="E756" s="75">
        <v>12</v>
      </c>
      <c r="F756" s="75">
        <v>3856556</v>
      </c>
      <c r="G756" s="75">
        <v>12</v>
      </c>
      <c r="H756" s="75">
        <v>3856556</v>
      </c>
      <c r="I756" s="75">
        <v>12</v>
      </c>
      <c r="J756" s="75">
        <v>3856556</v>
      </c>
      <c r="K756" s="75">
        <v>12</v>
      </c>
      <c r="L756" s="75">
        <v>2628631.02</v>
      </c>
      <c r="M756" s="76">
        <v>11.226505497632548</v>
      </c>
      <c r="N756" s="76">
        <v>14.343969371133042</v>
      </c>
      <c r="O756" s="76">
        <f t="shared" si="39"/>
        <v>28.572076304347828</v>
      </c>
      <c r="P756" s="76">
        <v>0</v>
      </c>
      <c r="Q756" s="76">
        <v>0</v>
      </c>
    </row>
    <row r="757" spans="1:17" s="73" customFormat="1" ht="12.75" x14ac:dyDescent="0.2">
      <c r="A757" s="74" t="s">
        <v>892</v>
      </c>
      <c r="B757" s="77">
        <v>700000</v>
      </c>
      <c r="C757" s="77">
        <v>0</v>
      </c>
      <c r="D757" s="77">
        <v>0</v>
      </c>
      <c r="E757" s="75">
        <v>2</v>
      </c>
      <c r="F757" s="75">
        <v>500000</v>
      </c>
      <c r="G757" s="75">
        <v>0</v>
      </c>
      <c r="H757" s="75">
        <v>0</v>
      </c>
      <c r="I757" s="75">
        <v>0</v>
      </c>
      <c r="J757" s="75">
        <v>0</v>
      </c>
      <c r="K757" s="75">
        <v>0</v>
      </c>
      <c r="L757" s="75">
        <v>0</v>
      </c>
      <c r="M757" s="76">
        <v>0</v>
      </c>
      <c r="N757" s="76">
        <v>0</v>
      </c>
      <c r="O757" s="76">
        <f t="shared" si="39"/>
        <v>0</v>
      </c>
      <c r="P757" s="76">
        <v>1500000</v>
      </c>
      <c r="Q757" s="76">
        <v>1025857</v>
      </c>
    </row>
    <row r="758" spans="1:17" s="73" customFormat="1" ht="12.75" x14ac:dyDescent="0.2">
      <c r="A758" s="74" t="s">
        <v>893</v>
      </c>
      <c r="B758" s="77">
        <v>1170000</v>
      </c>
      <c r="C758" s="77">
        <v>147603</v>
      </c>
      <c r="D758" s="77">
        <v>63012</v>
      </c>
      <c r="E758" s="75">
        <v>1</v>
      </c>
      <c r="F758" s="75">
        <v>630000</v>
      </c>
      <c r="G758" s="75">
        <v>1</v>
      </c>
      <c r="H758" s="75">
        <v>147603</v>
      </c>
      <c r="I758" s="75">
        <v>1</v>
      </c>
      <c r="J758" s="75">
        <v>147603</v>
      </c>
      <c r="K758" s="75">
        <v>0</v>
      </c>
      <c r="L758" s="75">
        <v>0</v>
      </c>
      <c r="M758" s="76">
        <v>0.29497403636923103</v>
      </c>
      <c r="N758" s="76">
        <v>0.32303667292307719</v>
      </c>
      <c r="O758" s="76">
        <f t="shared" si="39"/>
        <v>0.68491304347826087</v>
      </c>
      <c r="P758" s="76">
        <v>0</v>
      </c>
      <c r="Q758" s="76">
        <v>0</v>
      </c>
    </row>
    <row r="759" spans="1:17" s="73" customFormat="1" ht="12.75" x14ac:dyDescent="0.2">
      <c r="A759" s="74" t="s">
        <v>894</v>
      </c>
      <c r="B759" s="77">
        <v>1100000</v>
      </c>
      <c r="C759" s="77">
        <v>1088290</v>
      </c>
      <c r="D759" s="77">
        <v>1088290</v>
      </c>
      <c r="E759" s="75">
        <v>2</v>
      </c>
      <c r="F759" s="75">
        <v>1088290</v>
      </c>
      <c r="G759" s="75">
        <v>2</v>
      </c>
      <c r="H759" s="75">
        <v>1088290</v>
      </c>
      <c r="I759" s="75">
        <v>2</v>
      </c>
      <c r="J759" s="75">
        <v>1088290</v>
      </c>
      <c r="K759" s="75">
        <v>2</v>
      </c>
      <c r="L759" s="75">
        <v>1088290</v>
      </c>
      <c r="M759" s="76">
        <v>3.1705760686664894</v>
      </c>
      <c r="N759" s="76">
        <v>6.0540725258470509</v>
      </c>
      <c r="O759" s="76">
        <f t="shared" si="39"/>
        <v>11.829239130434782</v>
      </c>
      <c r="P759" s="76">
        <v>0</v>
      </c>
      <c r="Q759" s="76">
        <v>0</v>
      </c>
    </row>
    <row r="760" spans="1:17" s="73" customFormat="1" ht="12.75" x14ac:dyDescent="0.2">
      <c r="A760" s="74" t="s">
        <v>895</v>
      </c>
      <c r="B760" s="77">
        <v>1284112</v>
      </c>
      <c r="C760" s="77">
        <v>1205832.49</v>
      </c>
      <c r="D760" s="77">
        <v>500058.1</v>
      </c>
      <c r="E760" s="75">
        <v>7</v>
      </c>
      <c r="F760" s="75">
        <v>1205832.49</v>
      </c>
      <c r="G760" s="75">
        <v>8</v>
      </c>
      <c r="H760" s="75">
        <v>1205832.49</v>
      </c>
      <c r="I760" s="75">
        <v>7</v>
      </c>
      <c r="J760" s="75">
        <v>1142610.49</v>
      </c>
      <c r="K760" s="75">
        <v>0</v>
      </c>
      <c r="L760" s="75">
        <v>0</v>
      </c>
      <c r="M760" s="76">
        <v>2.5656246761691803</v>
      </c>
      <c r="N760" s="76">
        <v>1.6835719306432153</v>
      </c>
      <c r="O760" s="76">
        <f t="shared" si="39"/>
        <v>5.4354141304347827</v>
      </c>
      <c r="P760" s="76">
        <v>0</v>
      </c>
      <c r="Q760" s="76">
        <v>0</v>
      </c>
    </row>
    <row r="761" spans="1:17" s="73" customFormat="1" ht="12.75" x14ac:dyDescent="0.2">
      <c r="A761" s="74" t="s">
        <v>896</v>
      </c>
      <c r="B761" s="77">
        <v>2757716</v>
      </c>
      <c r="C761" s="77">
        <v>2451502.38</v>
      </c>
      <c r="D761" s="77">
        <v>2413394.5099999998</v>
      </c>
      <c r="E761" s="75">
        <v>1</v>
      </c>
      <c r="F761" s="75">
        <v>14345</v>
      </c>
      <c r="G761" s="75">
        <v>1</v>
      </c>
      <c r="H761" s="75">
        <v>14345</v>
      </c>
      <c r="I761" s="75">
        <v>1</v>
      </c>
      <c r="J761" s="75">
        <v>14345</v>
      </c>
      <c r="K761" s="75">
        <v>1</v>
      </c>
      <c r="L761" s="75">
        <v>14345</v>
      </c>
      <c r="M761" s="76">
        <v>7.9681821163873758</v>
      </c>
      <c r="N761" s="76">
        <v>14.221691277009475</v>
      </c>
      <c r="O761" s="76">
        <f t="shared" si="39"/>
        <v>26.232549021739128</v>
      </c>
      <c r="P761" s="76">
        <v>0</v>
      </c>
      <c r="Q761" s="76">
        <v>0</v>
      </c>
    </row>
    <row r="762" spans="1:17" s="73" customFormat="1" ht="12.75" x14ac:dyDescent="0.2">
      <c r="A762" s="74" t="s">
        <v>897</v>
      </c>
      <c r="B762" s="77">
        <v>17540253</v>
      </c>
      <c r="C762" s="77">
        <v>17435548</v>
      </c>
      <c r="D762" s="77">
        <v>10431426</v>
      </c>
      <c r="E762" s="75">
        <v>13</v>
      </c>
      <c r="F762" s="75">
        <v>17315145</v>
      </c>
      <c r="G762" s="75">
        <v>13</v>
      </c>
      <c r="H762" s="75">
        <v>17315145</v>
      </c>
      <c r="I762" s="75">
        <v>13</v>
      </c>
      <c r="J762" s="75">
        <v>17315145</v>
      </c>
      <c r="K762" s="75">
        <v>10</v>
      </c>
      <c r="L762" s="75">
        <v>8644145</v>
      </c>
      <c r="M762" s="76">
        <v>42.147423222389342</v>
      </c>
      <c r="N762" s="76">
        <v>57.743749776884663</v>
      </c>
      <c r="O762" s="76">
        <f t="shared" si="39"/>
        <v>113.3850652173913</v>
      </c>
      <c r="P762" s="76">
        <v>0</v>
      </c>
      <c r="Q762" s="76">
        <v>0</v>
      </c>
    </row>
    <row r="763" spans="1:17" s="73" customFormat="1" ht="12.75" x14ac:dyDescent="0.2">
      <c r="A763" s="74" t="s">
        <v>898</v>
      </c>
      <c r="B763" s="77">
        <v>205000</v>
      </c>
      <c r="C763" s="77">
        <v>205000</v>
      </c>
      <c r="D763" s="77">
        <v>140000</v>
      </c>
      <c r="E763" s="75">
        <v>3</v>
      </c>
      <c r="F763" s="75">
        <v>205000</v>
      </c>
      <c r="G763" s="75">
        <v>2</v>
      </c>
      <c r="H763" s="75">
        <v>205000</v>
      </c>
      <c r="I763" s="75">
        <v>2</v>
      </c>
      <c r="J763" s="75">
        <v>205000</v>
      </c>
      <c r="K763" s="75">
        <v>1</v>
      </c>
      <c r="L763" s="75">
        <v>140000</v>
      </c>
      <c r="M763" s="76">
        <v>0.35364341463414645</v>
      </c>
      <c r="N763" s="76">
        <v>0.80185512195121977</v>
      </c>
      <c r="O763" s="76">
        <f t="shared" si="39"/>
        <v>1.5217391304347827</v>
      </c>
      <c r="P763" s="76">
        <v>8088</v>
      </c>
      <c r="Q763" s="76">
        <v>0</v>
      </c>
    </row>
    <row r="764" spans="1:17" s="73" customFormat="1" ht="12.75" x14ac:dyDescent="0.2">
      <c r="A764" s="74" t="s">
        <v>899</v>
      </c>
      <c r="B764" s="77">
        <v>831498</v>
      </c>
      <c r="C764" s="77">
        <v>831498</v>
      </c>
      <c r="D764" s="77">
        <v>431054</v>
      </c>
      <c r="E764" s="75">
        <v>6</v>
      </c>
      <c r="F764" s="75">
        <v>831498</v>
      </c>
      <c r="G764" s="75">
        <v>6</v>
      </c>
      <c r="H764" s="75">
        <v>831498</v>
      </c>
      <c r="I764" s="75">
        <v>6</v>
      </c>
      <c r="J764" s="75">
        <v>831498</v>
      </c>
      <c r="K764" s="75">
        <v>5</v>
      </c>
      <c r="L764" s="75">
        <v>481498</v>
      </c>
      <c r="M764" s="76">
        <v>2.2673730002628716</v>
      </c>
      <c r="N764" s="76">
        <v>2.0459920250646242</v>
      </c>
      <c r="O764" s="76">
        <f t="shared" si="39"/>
        <v>4.6853695652173917</v>
      </c>
      <c r="P764" s="76">
        <v>831498</v>
      </c>
      <c r="Q764" s="76">
        <v>481498</v>
      </c>
    </row>
    <row r="765" spans="1:17" s="73" customFormat="1" ht="12.75" x14ac:dyDescent="0.2">
      <c r="A765" s="74" t="s">
        <v>900</v>
      </c>
      <c r="B765" s="77">
        <v>14575588</v>
      </c>
      <c r="C765" s="77">
        <v>14432084.74</v>
      </c>
      <c r="D765" s="77">
        <v>11606811.390000001</v>
      </c>
      <c r="E765" s="75">
        <v>13</v>
      </c>
      <c r="F765" s="75">
        <v>14432084.74</v>
      </c>
      <c r="G765" s="75">
        <v>16</v>
      </c>
      <c r="H765" s="75">
        <v>13097562.26</v>
      </c>
      <c r="I765" s="75">
        <v>48</v>
      </c>
      <c r="J765" s="75">
        <v>12782562.26</v>
      </c>
      <c r="K765" s="75">
        <v>43</v>
      </c>
      <c r="L765" s="75">
        <v>7967684.7400000002</v>
      </c>
      <c r="M765" s="76">
        <v>34.454328679837523</v>
      </c>
      <c r="N765" s="76">
        <v>73.30377407999832</v>
      </c>
      <c r="O765" s="76">
        <f t="shared" si="39"/>
        <v>126.16099336956522</v>
      </c>
      <c r="P765" s="76">
        <v>0</v>
      </c>
      <c r="Q765" s="76">
        <v>0</v>
      </c>
    </row>
    <row r="766" spans="1:17" s="73" customFormat="1" ht="12.75" x14ac:dyDescent="0.2">
      <c r="A766" s="74" t="s">
        <v>901</v>
      </c>
      <c r="B766" s="77">
        <v>330000</v>
      </c>
      <c r="C766" s="77">
        <v>329355</v>
      </c>
      <c r="D766" s="77">
        <v>329355</v>
      </c>
      <c r="E766" s="75">
        <v>3</v>
      </c>
      <c r="F766" s="75">
        <v>329355</v>
      </c>
      <c r="G766" s="75">
        <v>3</v>
      </c>
      <c r="H766" s="75">
        <v>329355</v>
      </c>
      <c r="I766" s="75">
        <v>3</v>
      </c>
      <c r="J766" s="75">
        <v>329355</v>
      </c>
      <c r="K766" s="75">
        <v>3</v>
      </c>
      <c r="L766" s="75">
        <v>329355</v>
      </c>
      <c r="M766" s="76">
        <v>1.705949115000001</v>
      </c>
      <c r="N766" s="76">
        <v>1.571956522500001</v>
      </c>
      <c r="O766" s="76">
        <f t="shared" si="39"/>
        <v>3.579945652173913</v>
      </c>
      <c r="P766" s="76">
        <v>0</v>
      </c>
      <c r="Q766" s="76">
        <v>0</v>
      </c>
    </row>
    <row r="767" spans="1:17" s="73" customFormat="1" ht="12.75" x14ac:dyDescent="0.2">
      <c r="A767" s="74" t="s">
        <v>902</v>
      </c>
      <c r="B767" s="77">
        <v>1667980</v>
      </c>
      <c r="C767" s="77">
        <v>1667980</v>
      </c>
      <c r="D767" s="77">
        <v>1667980</v>
      </c>
      <c r="E767" s="75">
        <v>2</v>
      </c>
      <c r="F767" s="75">
        <v>1667980</v>
      </c>
      <c r="G767" s="75">
        <v>2</v>
      </c>
      <c r="H767" s="75">
        <v>1667980</v>
      </c>
      <c r="I767" s="75">
        <v>2</v>
      </c>
      <c r="J767" s="75">
        <v>1667980</v>
      </c>
      <c r="K767" s="75">
        <v>2</v>
      </c>
      <c r="L767" s="75">
        <v>1667980</v>
      </c>
      <c r="M767" s="76">
        <v>2.8956132800000001</v>
      </c>
      <c r="N767" s="76">
        <v>12.177921980000001</v>
      </c>
      <c r="O767" s="76">
        <f t="shared" si="39"/>
        <v>18.130217391304349</v>
      </c>
      <c r="P767" s="76">
        <v>1668160</v>
      </c>
      <c r="Q767" s="76">
        <v>1668160</v>
      </c>
    </row>
    <row r="768" spans="1:17" s="73" customFormat="1" ht="12.75" x14ac:dyDescent="0.2">
      <c r="A768" s="74" t="s">
        <v>903</v>
      </c>
      <c r="B768" s="77">
        <v>2060000</v>
      </c>
      <c r="C768" s="77">
        <v>1985317</v>
      </c>
      <c r="D768" s="77">
        <v>1985317</v>
      </c>
      <c r="E768" s="75">
        <v>2</v>
      </c>
      <c r="F768" s="75">
        <v>1985317</v>
      </c>
      <c r="G768" s="75">
        <v>2</v>
      </c>
      <c r="H768" s="75">
        <v>1985317</v>
      </c>
      <c r="I768" s="75">
        <v>2</v>
      </c>
      <c r="J768" s="75">
        <v>1985317</v>
      </c>
      <c r="K768" s="75">
        <v>2</v>
      </c>
      <c r="L768" s="75">
        <v>1985317</v>
      </c>
      <c r="M768" s="76">
        <v>3.4184653000097072</v>
      </c>
      <c r="N768" s="76">
        <v>14.46403664096116</v>
      </c>
      <c r="O768" s="76">
        <f t="shared" ref="O768:O831" si="40">D768/92000</f>
        <v>21.579532608695651</v>
      </c>
      <c r="P768" s="76">
        <v>0</v>
      </c>
      <c r="Q768" s="76">
        <v>0</v>
      </c>
    </row>
    <row r="769" spans="1:17" s="73" customFormat="1" ht="12.75" x14ac:dyDescent="0.2">
      <c r="A769" s="74" t="s">
        <v>904</v>
      </c>
      <c r="B769" s="77">
        <v>1800000</v>
      </c>
      <c r="C769" s="77">
        <v>1800000</v>
      </c>
      <c r="D769" s="77">
        <v>0</v>
      </c>
      <c r="E769" s="75">
        <v>1</v>
      </c>
      <c r="F769" s="75">
        <v>1800000</v>
      </c>
      <c r="G769" s="75">
        <v>1</v>
      </c>
      <c r="H769" s="75">
        <v>1800000</v>
      </c>
      <c r="I769" s="75">
        <v>0</v>
      </c>
      <c r="J769" s="75">
        <v>0</v>
      </c>
      <c r="K769" s="75">
        <v>0</v>
      </c>
      <c r="L769" s="75">
        <v>0</v>
      </c>
      <c r="M769" s="76">
        <v>0</v>
      </c>
      <c r="N769" s="76">
        <v>0</v>
      </c>
      <c r="O769" s="76">
        <f t="shared" si="40"/>
        <v>0</v>
      </c>
      <c r="P769" s="76">
        <v>0</v>
      </c>
      <c r="Q769" s="76">
        <v>0</v>
      </c>
    </row>
    <row r="770" spans="1:17" s="73" customFormat="1" ht="12.75" x14ac:dyDescent="0.2">
      <c r="A770" s="74" t="s">
        <v>905</v>
      </c>
      <c r="B770" s="77">
        <v>3370432</v>
      </c>
      <c r="C770" s="77">
        <v>1644424</v>
      </c>
      <c r="D770" s="77">
        <v>552507</v>
      </c>
      <c r="E770" s="75">
        <v>6</v>
      </c>
      <c r="F770" s="75">
        <v>1566777</v>
      </c>
      <c r="G770" s="75">
        <v>2</v>
      </c>
      <c r="H770" s="75">
        <v>1170777</v>
      </c>
      <c r="I770" s="75">
        <v>2</v>
      </c>
      <c r="J770" s="75">
        <v>1170777</v>
      </c>
      <c r="K770" s="75">
        <v>0</v>
      </c>
      <c r="L770" s="75">
        <v>0</v>
      </c>
      <c r="M770" s="76">
        <v>2.5970190198137098</v>
      </c>
      <c r="N770" s="76">
        <v>2.4201061935627197</v>
      </c>
      <c r="O770" s="76">
        <f t="shared" si="40"/>
        <v>6.0055108695652173</v>
      </c>
      <c r="P770" s="76">
        <v>0</v>
      </c>
      <c r="Q770" s="76">
        <v>0</v>
      </c>
    </row>
    <row r="771" spans="1:17" s="73" customFormat="1" ht="12.75" x14ac:dyDescent="0.2">
      <c r="A771" s="74" t="s">
        <v>906</v>
      </c>
      <c r="B771" s="77">
        <v>1370382</v>
      </c>
      <c r="C771" s="77">
        <v>822500</v>
      </c>
      <c r="D771" s="77">
        <v>0</v>
      </c>
      <c r="E771" s="75">
        <v>2</v>
      </c>
      <c r="F771" s="75">
        <v>822500</v>
      </c>
      <c r="G771" s="75">
        <v>2</v>
      </c>
      <c r="H771" s="75">
        <v>822500</v>
      </c>
      <c r="I771" s="75">
        <v>2</v>
      </c>
      <c r="J771" s="75">
        <v>822500</v>
      </c>
      <c r="K771" s="75">
        <v>0</v>
      </c>
      <c r="L771" s="75">
        <v>0</v>
      </c>
      <c r="M771" s="76">
        <v>0</v>
      </c>
      <c r="N771" s="76">
        <v>0</v>
      </c>
      <c r="O771" s="76">
        <f t="shared" si="40"/>
        <v>0</v>
      </c>
      <c r="P771" s="76">
        <v>0</v>
      </c>
      <c r="Q771" s="76">
        <v>0</v>
      </c>
    </row>
    <row r="772" spans="1:17" s="73" customFormat="1" ht="12.75" x14ac:dyDescent="0.2">
      <c r="A772" s="74" t="s">
        <v>907</v>
      </c>
      <c r="B772" s="77">
        <v>2362469</v>
      </c>
      <c r="C772" s="77">
        <v>2362469</v>
      </c>
      <c r="D772" s="77">
        <v>1386788</v>
      </c>
      <c r="E772" s="75">
        <v>10</v>
      </c>
      <c r="F772" s="75">
        <v>1683000</v>
      </c>
      <c r="G772" s="75">
        <v>10</v>
      </c>
      <c r="H772" s="75">
        <v>1659590</v>
      </c>
      <c r="I772" s="75">
        <v>10</v>
      </c>
      <c r="J772" s="75">
        <v>1659590</v>
      </c>
      <c r="K772" s="75">
        <v>8</v>
      </c>
      <c r="L772" s="75">
        <v>1345511</v>
      </c>
      <c r="M772" s="76">
        <v>5.7940435558336754</v>
      </c>
      <c r="N772" s="76">
        <v>7.724712272102634</v>
      </c>
      <c r="O772" s="76">
        <f t="shared" si="40"/>
        <v>15.073782608695652</v>
      </c>
      <c r="P772" s="76">
        <v>0</v>
      </c>
      <c r="Q772" s="76">
        <v>0</v>
      </c>
    </row>
    <row r="773" spans="1:17" s="73" customFormat="1" ht="12.75" x14ac:dyDescent="0.2">
      <c r="A773" s="74" t="s">
        <v>908</v>
      </c>
      <c r="B773" s="77">
        <v>4757091</v>
      </c>
      <c r="C773" s="77">
        <v>4757091</v>
      </c>
      <c r="D773" s="77">
        <v>475709</v>
      </c>
      <c r="E773" s="75">
        <v>1</v>
      </c>
      <c r="F773" s="75">
        <v>4281382</v>
      </c>
      <c r="G773" s="75">
        <v>1</v>
      </c>
      <c r="H773" s="75">
        <v>4281382</v>
      </c>
      <c r="I773" s="75">
        <v>0</v>
      </c>
      <c r="J773" s="75">
        <v>0</v>
      </c>
      <c r="K773" s="75">
        <v>0</v>
      </c>
      <c r="L773" s="75">
        <v>0</v>
      </c>
      <c r="M773" s="76">
        <v>1.0735682560224835</v>
      </c>
      <c r="N773" s="76">
        <v>3.2471226037140895</v>
      </c>
      <c r="O773" s="76">
        <f t="shared" si="40"/>
        <v>5.17075</v>
      </c>
      <c r="P773" s="76">
        <v>0</v>
      </c>
      <c r="Q773" s="76">
        <v>0</v>
      </c>
    </row>
    <row r="774" spans="1:17" s="73" customFormat="1" ht="12.75" x14ac:dyDescent="0.2">
      <c r="A774" s="74" t="s">
        <v>909</v>
      </c>
      <c r="B774" s="77">
        <v>4917374</v>
      </c>
      <c r="C774" s="77">
        <v>4917374</v>
      </c>
      <c r="D774" s="77">
        <v>4917374</v>
      </c>
      <c r="E774" s="75">
        <v>2</v>
      </c>
      <c r="F774" s="75">
        <v>4917374</v>
      </c>
      <c r="G774" s="75">
        <v>2</v>
      </c>
      <c r="H774" s="75">
        <v>4917374</v>
      </c>
      <c r="I774" s="75">
        <v>2</v>
      </c>
      <c r="J774" s="75">
        <v>4917374</v>
      </c>
      <c r="K774" s="75">
        <v>2</v>
      </c>
      <c r="L774" s="75">
        <v>4917374</v>
      </c>
      <c r="M774" s="76">
        <v>8.5365612640000013</v>
      </c>
      <c r="N774" s="76">
        <v>35.901747574000005</v>
      </c>
      <c r="O774" s="76">
        <f t="shared" si="40"/>
        <v>53.449717391304347</v>
      </c>
      <c r="P774" s="76">
        <v>0</v>
      </c>
      <c r="Q774" s="76">
        <v>0</v>
      </c>
    </row>
    <row r="775" spans="1:17" s="73" customFormat="1" ht="12.75" x14ac:dyDescent="0.2">
      <c r="A775" s="74" t="s">
        <v>910</v>
      </c>
      <c r="B775" s="77">
        <v>37550020</v>
      </c>
      <c r="C775" s="77">
        <v>19313948.73</v>
      </c>
      <c r="D775" s="77">
        <v>16764074.82</v>
      </c>
      <c r="E775" s="75">
        <v>11</v>
      </c>
      <c r="F775" s="75">
        <v>24345000</v>
      </c>
      <c r="G775" s="75">
        <v>10</v>
      </c>
      <c r="H775" s="75">
        <v>24315000</v>
      </c>
      <c r="I775" s="75">
        <v>8</v>
      </c>
      <c r="J775" s="75">
        <v>5415000</v>
      </c>
      <c r="K775" s="75">
        <v>3</v>
      </c>
      <c r="L775" s="75">
        <v>570000</v>
      </c>
      <c r="M775" s="76">
        <v>66.357899455337474</v>
      </c>
      <c r="N775" s="76">
        <v>91.501112318935427</v>
      </c>
      <c r="O775" s="76">
        <f t="shared" si="40"/>
        <v>182.21820456521741</v>
      </c>
      <c r="P775" s="76">
        <v>0</v>
      </c>
      <c r="Q775" s="76">
        <v>0</v>
      </c>
    </row>
    <row r="776" spans="1:17" s="73" customFormat="1" ht="12.75" x14ac:dyDescent="0.2">
      <c r="A776" s="74" t="s">
        <v>911</v>
      </c>
      <c r="B776" s="77">
        <v>1298212</v>
      </c>
      <c r="C776" s="77">
        <v>1248284</v>
      </c>
      <c r="D776" s="77">
        <v>1248284</v>
      </c>
      <c r="E776" s="75">
        <v>4</v>
      </c>
      <c r="F776" s="75">
        <v>756820</v>
      </c>
      <c r="G776" s="75">
        <v>3</v>
      </c>
      <c r="H776" s="75">
        <v>706892</v>
      </c>
      <c r="I776" s="75">
        <v>3</v>
      </c>
      <c r="J776" s="75">
        <v>706892</v>
      </c>
      <c r="K776" s="75">
        <v>3</v>
      </c>
      <c r="L776" s="75">
        <v>706892</v>
      </c>
      <c r="M776" s="76">
        <v>8.1909520457172764</v>
      </c>
      <c r="N776" s="76">
        <v>4.4307238597672711</v>
      </c>
      <c r="O776" s="76">
        <f t="shared" si="40"/>
        <v>13.568304347826087</v>
      </c>
      <c r="P776" s="76">
        <v>223924</v>
      </c>
      <c r="Q776" s="76">
        <v>223924</v>
      </c>
    </row>
    <row r="777" spans="1:17" s="73" customFormat="1" ht="12.75" x14ac:dyDescent="0.2">
      <c r="A777" s="74" t="s">
        <v>1159</v>
      </c>
      <c r="B777" s="77">
        <v>1240000</v>
      </c>
      <c r="C777" s="77">
        <v>1240000</v>
      </c>
      <c r="D777" s="77">
        <v>0</v>
      </c>
      <c r="E777" s="75">
        <v>1</v>
      </c>
      <c r="F777" s="75">
        <v>1240000</v>
      </c>
      <c r="G777" s="75">
        <v>1</v>
      </c>
      <c r="H777" s="75">
        <v>1240000</v>
      </c>
      <c r="I777" s="75">
        <v>0</v>
      </c>
      <c r="J777" s="75">
        <v>1240000</v>
      </c>
      <c r="K777" s="75">
        <v>0</v>
      </c>
      <c r="L777" s="75">
        <v>0</v>
      </c>
      <c r="M777" s="76">
        <v>0</v>
      </c>
      <c r="N777" s="76">
        <v>0</v>
      </c>
      <c r="O777" s="76">
        <f t="shared" si="40"/>
        <v>0</v>
      </c>
      <c r="P777" s="76">
        <v>0</v>
      </c>
      <c r="Q777" s="76">
        <v>0</v>
      </c>
    </row>
    <row r="778" spans="1:17" s="73" customFormat="1" ht="12.75" x14ac:dyDescent="0.2">
      <c r="A778" s="74" t="s">
        <v>912</v>
      </c>
      <c r="B778" s="77">
        <v>341099</v>
      </c>
      <c r="C778" s="77">
        <v>275114.56</v>
      </c>
      <c r="D778" s="77">
        <v>275114.56</v>
      </c>
      <c r="E778" s="75">
        <v>2</v>
      </c>
      <c r="F778" s="75">
        <v>275114.56</v>
      </c>
      <c r="G778" s="75">
        <v>2</v>
      </c>
      <c r="H778" s="75">
        <v>275114.56</v>
      </c>
      <c r="I778" s="75">
        <v>2</v>
      </c>
      <c r="J778" s="75">
        <v>275114.56</v>
      </c>
      <c r="K778" s="75">
        <v>2</v>
      </c>
      <c r="L778" s="75">
        <v>275114.56</v>
      </c>
      <c r="M778" s="76">
        <v>1.508353268263567</v>
      </c>
      <c r="N778" s="76">
        <v>1.2292451792536006</v>
      </c>
      <c r="O778" s="76">
        <f t="shared" si="40"/>
        <v>2.9903756521739129</v>
      </c>
      <c r="P778" s="76">
        <v>0</v>
      </c>
      <c r="Q778" s="76">
        <v>0</v>
      </c>
    </row>
    <row r="779" spans="1:17" s="73" customFormat="1" ht="12.75" x14ac:dyDescent="0.2">
      <c r="A779" s="74" t="s">
        <v>913</v>
      </c>
      <c r="B779" s="77">
        <v>118532</v>
      </c>
      <c r="C779" s="77">
        <v>118532</v>
      </c>
      <c r="D779" s="77">
        <v>118532</v>
      </c>
      <c r="E779" s="75">
        <v>0</v>
      </c>
      <c r="F779" s="75">
        <v>0</v>
      </c>
      <c r="G779" s="75">
        <v>0</v>
      </c>
      <c r="H779" s="75">
        <v>0</v>
      </c>
      <c r="I779" s="75">
        <v>0</v>
      </c>
      <c r="J779" s="75">
        <v>0</v>
      </c>
      <c r="K779" s="75">
        <v>0</v>
      </c>
      <c r="L779" s="75">
        <v>0</v>
      </c>
      <c r="M779" s="76">
        <v>0.67385441999999995</v>
      </c>
      <c r="N779" s="76">
        <v>0.41592878799999999</v>
      </c>
      <c r="O779" s="76">
        <f t="shared" si="40"/>
        <v>1.2883913043478261</v>
      </c>
      <c r="P779" s="76">
        <v>0</v>
      </c>
      <c r="Q779" s="76">
        <v>0</v>
      </c>
    </row>
    <row r="780" spans="1:17" s="73" customFormat="1" ht="12.75" x14ac:dyDescent="0.2">
      <c r="A780" s="74" t="s">
        <v>914</v>
      </c>
      <c r="B780" s="77">
        <v>124748</v>
      </c>
      <c r="C780" s="77">
        <v>0</v>
      </c>
      <c r="D780" s="77">
        <v>0</v>
      </c>
      <c r="E780" s="75">
        <v>1</v>
      </c>
      <c r="F780" s="75">
        <v>0</v>
      </c>
      <c r="G780" s="75">
        <v>1</v>
      </c>
      <c r="H780" s="75">
        <v>124748</v>
      </c>
      <c r="I780" s="75">
        <v>1</v>
      </c>
      <c r="J780" s="75">
        <v>124748</v>
      </c>
      <c r="K780" s="75">
        <v>1</v>
      </c>
      <c r="L780" s="75">
        <v>124748</v>
      </c>
      <c r="M780" s="76">
        <v>0</v>
      </c>
      <c r="N780" s="76">
        <v>0</v>
      </c>
      <c r="O780" s="76">
        <f t="shared" si="40"/>
        <v>0</v>
      </c>
      <c r="P780" s="76">
        <v>0</v>
      </c>
      <c r="Q780" s="76">
        <v>0</v>
      </c>
    </row>
    <row r="781" spans="1:17" s="73" customFormat="1" ht="12.75" x14ac:dyDescent="0.2">
      <c r="A781" s="74" t="s">
        <v>915</v>
      </c>
      <c r="B781" s="77">
        <v>1417282</v>
      </c>
      <c r="C781" s="77">
        <v>1239574</v>
      </c>
      <c r="D781" s="77">
        <v>1237139</v>
      </c>
      <c r="E781" s="75">
        <v>8</v>
      </c>
      <c r="F781" s="75">
        <v>1239574</v>
      </c>
      <c r="G781" s="75">
        <v>8</v>
      </c>
      <c r="H781" s="75">
        <v>1239574</v>
      </c>
      <c r="I781" s="75">
        <v>8</v>
      </c>
      <c r="J781" s="75">
        <v>1239574</v>
      </c>
      <c r="K781" s="75">
        <v>8</v>
      </c>
      <c r="L781" s="75">
        <v>1239574</v>
      </c>
      <c r="M781" s="76">
        <v>5.6719679591639167</v>
      </c>
      <c r="N781" s="76">
        <v>5.4965941235972426</v>
      </c>
      <c r="O781" s="76">
        <f t="shared" si="40"/>
        <v>13.447163043478261</v>
      </c>
      <c r="P781" s="76">
        <v>0</v>
      </c>
      <c r="Q781" s="76">
        <v>0</v>
      </c>
    </row>
    <row r="782" spans="1:17" s="73" customFormat="1" ht="12.75" x14ac:dyDescent="0.2">
      <c r="A782" s="74" t="s">
        <v>916</v>
      </c>
      <c r="B782" s="77">
        <v>1477900</v>
      </c>
      <c r="C782" s="77">
        <v>973037</v>
      </c>
      <c r="D782" s="77">
        <v>973037</v>
      </c>
      <c r="E782" s="75">
        <v>5</v>
      </c>
      <c r="F782" s="75">
        <v>1477900</v>
      </c>
      <c r="G782" s="75">
        <v>3</v>
      </c>
      <c r="H782" s="75">
        <v>973037</v>
      </c>
      <c r="I782" s="75">
        <v>3</v>
      </c>
      <c r="J782" s="75">
        <v>973037</v>
      </c>
      <c r="K782" s="75">
        <v>3</v>
      </c>
      <c r="L782" s="75">
        <v>973037</v>
      </c>
      <c r="M782" s="76">
        <v>3.9811191691847494</v>
      </c>
      <c r="N782" s="76">
        <v>5.5913846719289264</v>
      </c>
      <c r="O782" s="76">
        <f t="shared" si="40"/>
        <v>10.576489130434783</v>
      </c>
      <c r="P782" s="76">
        <v>1477900</v>
      </c>
      <c r="Q782" s="76">
        <v>0</v>
      </c>
    </row>
    <row r="783" spans="1:17" s="73" customFormat="1" ht="12.75" x14ac:dyDescent="0.2">
      <c r="A783" s="74" t="s">
        <v>917</v>
      </c>
      <c r="B783" s="77">
        <v>2615993</v>
      </c>
      <c r="C783" s="77">
        <v>2615993</v>
      </c>
      <c r="D783" s="77">
        <v>2475606</v>
      </c>
      <c r="E783" s="75">
        <v>105</v>
      </c>
      <c r="F783" s="75">
        <v>2608635</v>
      </c>
      <c r="G783" s="75">
        <v>50</v>
      </c>
      <c r="H783" s="75">
        <v>2608635</v>
      </c>
      <c r="I783" s="75">
        <v>50</v>
      </c>
      <c r="J783" s="75">
        <v>2680635</v>
      </c>
      <c r="K783" s="75">
        <v>44</v>
      </c>
      <c r="L783" s="75">
        <v>2475606</v>
      </c>
      <c r="M783" s="76">
        <v>5.8243930453859702</v>
      </c>
      <c r="N783" s="76">
        <v>16.432105046398377</v>
      </c>
      <c r="O783" s="76">
        <f t="shared" si="40"/>
        <v>26.908760869565217</v>
      </c>
      <c r="P783" s="76">
        <v>0</v>
      </c>
      <c r="Q783" s="76">
        <v>0</v>
      </c>
    </row>
    <row r="784" spans="1:17" s="73" customFormat="1" ht="12.75" x14ac:dyDescent="0.2">
      <c r="A784" s="74" t="s">
        <v>1158</v>
      </c>
      <c r="B784" s="77">
        <v>1369388</v>
      </c>
      <c r="C784" s="77">
        <v>1254728</v>
      </c>
      <c r="D784" s="77">
        <v>1254728</v>
      </c>
      <c r="E784" s="75">
        <v>3</v>
      </c>
      <c r="F784" s="75">
        <v>1254728</v>
      </c>
      <c r="G784" s="75">
        <v>1</v>
      </c>
      <c r="H784" s="75">
        <v>114660</v>
      </c>
      <c r="I784" s="75">
        <v>1</v>
      </c>
      <c r="J784" s="75">
        <v>114660</v>
      </c>
      <c r="K784" s="75">
        <v>0</v>
      </c>
      <c r="L784" s="75">
        <v>114660</v>
      </c>
      <c r="M784" s="76">
        <v>4.6994055156030585</v>
      </c>
      <c r="N784" s="76">
        <v>7.4620974888967817</v>
      </c>
      <c r="O784" s="76">
        <f t="shared" si="40"/>
        <v>13.638347826086957</v>
      </c>
      <c r="P784" s="76">
        <v>0</v>
      </c>
      <c r="Q784" s="76">
        <v>0</v>
      </c>
    </row>
    <row r="785" spans="1:17" s="73" customFormat="1" ht="12.75" x14ac:dyDescent="0.2">
      <c r="A785" s="74" t="s">
        <v>918</v>
      </c>
      <c r="B785" s="77">
        <v>17559459</v>
      </c>
      <c r="C785" s="77">
        <v>17534451</v>
      </c>
      <c r="D785" s="77">
        <v>11239559</v>
      </c>
      <c r="E785" s="75">
        <v>4</v>
      </c>
      <c r="F785" s="75">
        <v>14239559</v>
      </c>
      <c r="G785" s="75">
        <v>4</v>
      </c>
      <c r="H785" s="75">
        <v>14239559</v>
      </c>
      <c r="I785" s="75">
        <v>4</v>
      </c>
      <c r="J785" s="75">
        <v>14239559</v>
      </c>
      <c r="K785" s="75">
        <v>2</v>
      </c>
      <c r="L785" s="75">
        <v>399992</v>
      </c>
      <c r="M785" s="76">
        <v>30.017446599776246</v>
      </c>
      <c r="N785" s="76">
        <v>71.820047780821753</v>
      </c>
      <c r="O785" s="76">
        <f t="shared" si="40"/>
        <v>122.16911956521739</v>
      </c>
      <c r="P785" s="76">
        <v>0</v>
      </c>
      <c r="Q785" s="76">
        <v>0</v>
      </c>
    </row>
    <row r="786" spans="1:17" s="73" customFormat="1" ht="12.75" x14ac:dyDescent="0.2">
      <c r="A786" s="74" t="s">
        <v>919</v>
      </c>
      <c r="B786" s="77">
        <v>2668930</v>
      </c>
      <c r="C786" s="77">
        <v>2668930</v>
      </c>
      <c r="D786" s="77">
        <v>2668930</v>
      </c>
      <c r="E786" s="75">
        <v>2</v>
      </c>
      <c r="F786" s="75">
        <v>2668930</v>
      </c>
      <c r="G786" s="75">
        <v>2</v>
      </c>
      <c r="H786" s="75">
        <v>2668930</v>
      </c>
      <c r="I786" s="75">
        <v>2</v>
      </c>
      <c r="J786" s="75">
        <v>2668930</v>
      </c>
      <c r="K786" s="75">
        <v>0</v>
      </c>
      <c r="L786" s="75">
        <v>0</v>
      </c>
      <c r="M786" s="76">
        <v>18.04997359</v>
      </c>
      <c r="N786" s="76">
        <v>10.192643670000001</v>
      </c>
      <c r="O786" s="76">
        <f t="shared" si="40"/>
        <v>29.010108695652175</v>
      </c>
      <c r="P786" s="76">
        <v>0</v>
      </c>
      <c r="Q786" s="76">
        <v>0</v>
      </c>
    </row>
    <row r="787" spans="1:17" s="73" customFormat="1" ht="12.75" x14ac:dyDescent="0.2">
      <c r="A787" s="74" t="s">
        <v>920</v>
      </c>
      <c r="B787" s="77">
        <v>5372992</v>
      </c>
      <c r="C787" s="77">
        <v>5289196</v>
      </c>
      <c r="D787" s="77">
        <v>5289196</v>
      </c>
      <c r="E787" s="75">
        <v>1</v>
      </c>
      <c r="F787" s="75">
        <v>5372992</v>
      </c>
      <c r="G787" s="75">
        <v>1</v>
      </c>
      <c r="H787" s="75">
        <v>5372992</v>
      </c>
      <c r="I787" s="75">
        <v>1</v>
      </c>
      <c r="J787" s="75">
        <v>5372992</v>
      </c>
      <c r="K787" s="75">
        <v>0</v>
      </c>
      <c r="L787" s="75">
        <v>0</v>
      </c>
      <c r="M787" s="76">
        <v>30.994688560000014</v>
      </c>
      <c r="N787" s="76">
        <v>19.273830224000008</v>
      </c>
      <c r="O787" s="76">
        <f t="shared" si="40"/>
        <v>57.491260869565217</v>
      </c>
      <c r="P787" s="76">
        <v>0</v>
      </c>
      <c r="Q787" s="76">
        <v>0</v>
      </c>
    </row>
    <row r="788" spans="1:17" s="73" customFormat="1" ht="12.75" x14ac:dyDescent="0.2">
      <c r="A788" s="74" t="s">
        <v>921</v>
      </c>
      <c r="B788" s="77">
        <v>4485346</v>
      </c>
      <c r="C788" s="77">
        <v>1475000</v>
      </c>
      <c r="D788" s="77">
        <v>1475000</v>
      </c>
      <c r="E788" s="75">
        <v>4</v>
      </c>
      <c r="F788" s="75">
        <v>4485346</v>
      </c>
      <c r="G788" s="75">
        <v>3</v>
      </c>
      <c r="H788" s="75">
        <v>1475000</v>
      </c>
      <c r="I788" s="75">
        <v>3</v>
      </c>
      <c r="J788" s="75">
        <v>1475000</v>
      </c>
      <c r="K788" s="75">
        <v>3</v>
      </c>
      <c r="L788" s="75">
        <v>1475000</v>
      </c>
      <c r="M788" s="76">
        <v>6.1703797415885004</v>
      </c>
      <c r="N788" s="76">
        <v>8.316372984165552</v>
      </c>
      <c r="O788" s="76">
        <f t="shared" si="40"/>
        <v>16.032608695652176</v>
      </c>
      <c r="P788" s="76">
        <v>153089</v>
      </c>
      <c r="Q788" s="76">
        <v>153193</v>
      </c>
    </row>
    <row r="789" spans="1:17" s="73" customFormat="1" ht="12.75" x14ac:dyDescent="0.2">
      <c r="A789" s="74" t="s">
        <v>922</v>
      </c>
      <c r="B789" s="77">
        <v>1754117</v>
      </c>
      <c r="C789" s="77">
        <v>0</v>
      </c>
      <c r="D789" s="77">
        <v>0</v>
      </c>
      <c r="E789" s="75">
        <v>0</v>
      </c>
      <c r="F789" s="75">
        <v>0</v>
      </c>
      <c r="G789" s="75">
        <v>0</v>
      </c>
      <c r="H789" s="75">
        <v>0</v>
      </c>
      <c r="I789" s="75">
        <v>0</v>
      </c>
      <c r="J789" s="75">
        <v>0</v>
      </c>
      <c r="K789" s="75">
        <v>0</v>
      </c>
      <c r="L789" s="75">
        <v>0</v>
      </c>
      <c r="M789" s="76">
        <v>0</v>
      </c>
      <c r="N789" s="76">
        <v>0</v>
      </c>
      <c r="O789" s="76">
        <f t="shared" si="40"/>
        <v>0</v>
      </c>
      <c r="P789" s="76">
        <v>0</v>
      </c>
      <c r="Q789" s="76">
        <v>647044</v>
      </c>
    </row>
    <row r="790" spans="1:17" s="73" customFormat="1" ht="12.75" x14ac:dyDescent="0.2">
      <c r="A790" s="74" t="s">
        <v>923</v>
      </c>
      <c r="B790" s="77">
        <v>2403205</v>
      </c>
      <c r="C790" s="77">
        <v>2403205</v>
      </c>
      <c r="D790" s="77">
        <v>1350000</v>
      </c>
      <c r="E790" s="75">
        <v>1</v>
      </c>
      <c r="F790" s="75">
        <v>1053205</v>
      </c>
      <c r="G790" s="75">
        <v>1</v>
      </c>
      <c r="H790" s="75">
        <v>1053205</v>
      </c>
      <c r="I790" s="75">
        <v>1</v>
      </c>
      <c r="J790" s="75">
        <v>1053205</v>
      </c>
      <c r="K790" s="75">
        <v>0</v>
      </c>
      <c r="L790" s="75">
        <v>0</v>
      </c>
      <c r="M790" s="76">
        <v>5.4710860030667394</v>
      </c>
      <c r="N790" s="76">
        <v>7.0830191772029458</v>
      </c>
      <c r="O790" s="76">
        <f t="shared" si="40"/>
        <v>14.673913043478262</v>
      </c>
      <c r="P790" s="76">
        <v>0</v>
      </c>
      <c r="Q790" s="76">
        <v>0</v>
      </c>
    </row>
    <row r="791" spans="1:17" s="73" customFormat="1" ht="12.75" x14ac:dyDescent="0.2">
      <c r="A791" s="74" t="s">
        <v>924</v>
      </c>
      <c r="B791" s="77">
        <v>9312003</v>
      </c>
      <c r="C791" s="77">
        <v>7608785</v>
      </c>
      <c r="D791" s="77">
        <v>7608785</v>
      </c>
      <c r="E791" s="75">
        <v>3</v>
      </c>
      <c r="F791" s="75">
        <v>300000</v>
      </c>
      <c r="G791" s="75">
        <v>3</v>
      </c>
      <c r="H791" s="75">
        <v>300000</v>
      </c>
      <c r="I791" s="75">
        <v>3</v>
      </c>
      <c r="J791" s="75">
        <v>300000</v>
      </c>
      <c r="K791" s="75">
        <v>2</v>
      </c>
      <c r="L791" s="75">
        <v>200000</v>
      </c>
      <c r="M791" s="76">
        <v>44.26196580589238</v>
      </c>
      <c r="N791" s="76">
        <v>27.085767356107191</v>
      </c>
      <c r="O791" s="76">
        <f t="shared" si="40"/>
        <v>82.704184782608692</v>
      </c>
      <c r="P791" s="76">
        <v>481469</v>
      </c>
      <c r="Q791" s="76">
        <v>437283</v>
      </c>
    </row>
    <row r="792" spans="1:17" s="73" customFormat="1" ht="12.75" x14ac:dyDescent="0.2">
      <c r="A792" s="74" t="s">
        <v>925</v>
      </c>
      <c r="B792" s="77">
        <v>3629943</v>
      </c>
      <c r="C792" s="77">
        <v>3296574</v>
      </c>
      <c r="D792" s="77">
        <v>3166000</v>
      </c>
      <c r="E792" s="75">
        <v>15</v>
      </c>
      <c r="F792" s="75">
        <v>3296574</v>
      </c>
      <c r="G792" s="75">
        <v>15</v>
      </c>
      <c r="H792" s="75">
        <v>3296574</v>
      </c>
      <c r="I792" s="75">
        <v>15</v>
      </c>
      <c r="J792" s="75">
        <v>3296574</v>
      </c>
      <c r="K792" s="75">
        <v>14</v>
      </c>
      <c r="L792" s="75">
        <v>3156574</v>
      </c>
      <c r="M792" s="76">
        <v>7.6694155312653702</v>
      </c>
      <c r="N792" s="76">
        <v>20.25672784313694</v>
      </c>
      <c r="O792" s="76">
        <f t="shared" si="40"/>
        <v>34.413043478260867</v>
      </c>
      <c r="P792" s="76">
        <v>0</v>
      </c>
      <c r="Q792" s="76">
        <v>0</v>
      </c>
    </row>
    <row r="793" spans="1:17" s="73" customFormat="1" ht="12.75" x14ac:dyDescent="0.2">
      <c r="A793" s="74" t="s">
        <v>926</v>
      </c>
      <c r="B793" s="77">
        <v>943750</v>
      </c>
      <c r="C793" s="77">
        <v>484000</v>
      </c>
      <c r="D793" s="77">
        <v>0</v>
      </c>
      <c r="E793" s="75">
        <v>3</v>
      </c>
      <c r="F793" s="75">
        <v>660000</v>
      </c>
      <c r="G793" s="75">
        <v>1</v>
      </c>
      <c r="H793" s="75">
        <v>484000</v>
      </c>
      <c r="I793" s="75">
        <v>1</v>
      </c>
      <c r="J793" s="75">
        <v>484000</v>
      </c>
      <c r="K793" s="75">
        <v>0</v>
      </c>
      <c r="L793" s="75">
        <v>0</v>
      </c>
      <c r="M793" s="76">
        <v>0</v>
      </c>
      <c r="N793" s="76">
        <v>0</v>
      </c>
      <c r="O793" s="76">
        <f t="shared" si="40"/>
        <v>0</v>
      </c>
      <c r="P793" s="76">
        <v>0</v>
      </c>
      <c r="Q793" s="76">
        <v>0</v>
      </c>
    </row>
    <row r="794" spans="1:17" s="73" customFormat="1" ht="12.75" x14ac:dyDescent="0.2">
      <c r="A794" s="74" t="s">
        <v>927</v>
      </c>
      <c r="B794" s="77">
        <v>1070225</v>
      </c>
      <c r="C794" s="77">
        <v>939748.2</v>
      </c>
      <c r="D794" s="77">
        <v>663415.18000000005</v>
      </c>
      <c r="E794" s="75">
        <v>12</v>
      </c>
      <c r="F794" s="75">
        <v>939748.2</v>
      </c>
      <c r="G794" s="75">
        <v>12</v>
      </c>
      <c r="H794" s="75">
        <v>939748.2</v>
      </c>
      <c r="I794" s="75">
        <v>12</v>
      </c>
      <c r="J794" s="75">
        <v>939748.2</v>
      </c>
      <c r="K794" s="75">
        <v>11</v>
      </c>
      <c r="L794" s="75">
        <v>555301.66</v>
      </c>
      <c r="M794" s="76">
        <v>3.1109999862182587</v>
      </c>
      <c r="N794" s="76">
        <v>2.9390608977095276</v>
      </c>
      <c r="O794" s="76">
        <f t="shared" si="40"/>
        <v>7.2110345652173917</v>
      </c>
      <c r="P794" s="76">
        <v>0</v>
      </c>
      <c r="Q794" s="76">
        <v>0</v>
      </c>
    </row>
    <row r="795" spans="1:17" s="73" customFormat="1" ht="12.75" x14ac:dyDescent="0.2">
      <c r="A795" s="74" t="s">
        <v>928</v>
      </c>
      <c r="B795" s="77">
        <v>1577464</v>
      </c>
      <c r="C795" s="77">
        <v>1382179.6</v>
      </c>
      <c r="D795" s="77">
        <v>102847.38</v>
      </c>
      <c r="E795" s="75">
        <v>3</v>
      </c>
      <c r="F795" s="75">
        <v>1283179.6000000001</v>
      </c>
      <c r="G795" s="75">
        <v>3</v>
      </c>
      <c r="H795" s="75">
        <v>1283179.6000000001</v>
      </c>
      <c r="I795" s="75">
        <v>2</v>
      </c>
      <c r="J795" s="75">
        <v>1196679.3799999999</v>
      </c>
      <c r="K795" s="75">
        <v>1</v>
      </c>
      <c r="L795" s="75">
        <v>3847.38</v>
      </c>
      <c r="M795" s="76">
        <v>0.2766955998857118</v>
      </c>
      <c r="N795" s="76">
        <v>0.67699588747346029</v>
      </c>
      <c r="O795" s="76">
        <f t="shared" si="40"/>
        <v>1.1179063043478261</v>
      </c>
      <c r="P795" s="76">
        <v>0</v>
      </c>
      <c r="Q795" s="76">
        <v>0</v>
      </c>
    </row>
    <row r="796" spans="1:17" s="73" customFormat="1" ht="12.75" x14ac:dyDescent="0.2">
      <c r="A796" s="74" t="s">
        <v>929</v>
      </c>
      <c r="B796" s="77">
        <v>10586778</v>
      </c>
      <c r="C796" s="77">
        <v>965404</v>
      </c>
      <c r="D796" s="77">
        <v>965404</v>
      </c>
      <c r="E796" s="75">
        <v>0</v>
      </c>
      <c r="F796" s="75">
        <v>0</v>
      </c>
      <c r="G796" s="75">
        <v>0</v>
      </c>
      <c r="H796" s="75">
        <v>0</v>
      </c>
      <c r="I796" s="75">
        <v>0</v>
      </c>
      <c r="J796" s="75">
        <v>0</v>
      </c>
      <c r="K796" s="75">
        <v>0</v>
      </c>
      <c r="L796" s="75">
        <v>0</v>
      </c>
      <c r="M796" s="76">
        <v>5.0721293740449402</v>
      </c>
      <c r="N796" s="76">
        <v>3.789704962426963</v>
      </c>
      <c r="O796" s="76">
        <f t="shared" si="40"/>
        <v>10.493521739130435</v>
      </c>
      <c r="P796" s="76">
        <v>0</v>
      </c>
      <c r="Q796" s="76">
        <v>0</v>
      </c>
    </row>
    <row r="797" spans="1:17" s="73" customFormat="1" ht="12.75" x14ac:dyDescent="0.2">
      <c r="A797" s="74" t="s">
        <v>930</v>
      </c>
      <c r="B797" s="77">
        <v>923540</v>
      </c>
      <c r="C797" s="77">
        <v>923540</v>
      </c>
      <c r="D797" s="77">
        <v>923540</v>
      </c>
      <c r="E797" s="75">
        <v>5</v>
      </c>
      <c r="F797" s="75">
        <v>923540</v>
      </c>
      <c r="G797" s="75">
        <v>5</v>
      </c>
      <c r="H797" s="75">
        <v>923540</v>
      </c>
      <c r="I797" s="75">
        <v>5</v>
      </c>
      <c r="J797" s="75">
        <v>923540</v>
      </c>
      <c r="K797" s="75">
        <v>5</v>
      </c>
      <c r="L797" s="75">
        <v>923540</v>
      </c>
      <c r="M797" s="76">
        <v>2.5212601039040003</v>
      </c>
      <c r="N797" s="76">
        <v>4.9166320199999998</v>
      </c>
      <c r="O797" s="76">
        <f t="shared" si="40"/>
        <v>10.038478260869566</v>
      </c>
      <c r="P797" s="76">
        <v>0</v>
      </c>
      <c r="Q797" s="76">
        <v>0</v>
      </c>
    </row>
    <row r="798" spans="1:17" s="73" customFormat="1" ht="12.75" x14ac:dyDescent="0.2">
      <c r="A798" s="74" t="s">
        <v>931</v>
      </c>
      <c r="B798" s="77">
        <v>1011217</v>
      </c>
      <c r="C798" s="77">
        <v>1004051</v>
      </c>
      <c r="D798" s="77">
        <v>1004051</v>
      </c>
      <c r="E798" s="75">
        <v>7</v>
      </c>
      <c r="F798" s="75">
        <v>1004051</v>
      </c>
      <c r="G798" s="75">
        <v>7</v>
      </c>
      <c r="H798" s="75">
        <v>1004051</v>
      </c>
      <c r="I798" s="75">
        <v>7</v>
      </c>
      <c r="J798" s="75">
        <v>1004051</v>
      </c>
      <c r="K798" s="75">
        <v>7</v>
      </c>
      <c r="L798" s="75">
        <v>1004051</v>
      </c>
      <c r="M798" s="76">
        <v>3.4093307342945747</v>
      </c>
      <c r="N798" s="76">
        <v>6.0974355021329005</v>
      </c>
      <c r="O798" s="76">
        <f t="shared" si="40"/>
        <v>10.913597826086956</v>
      </c>
      <c r="P798" s="76">
        <v>0</v>
      </c>
      <c r="Q798" s="76">
        <v>0</v>
      </c>
    </row>
    <row r="799" spans="1:17" s="73" customFormat="1" ht="12.75" x14ac:dyDescent="0.2">
      <c r="A799" s="74" t="s">
        <v>932</v>
      </c>
      <c r="B799" s="77">
        <v>410000</v>
      </c>
      <c r="C799" s="77">
        <v>409423</v>
      </c>
      <c r="D799" s="77">
        <v>345901</v>
      </c>
      <c r="E799" s="75">
        <v>2</v>
      </c>
      <c r="F799" s="75">
        <v>409423</v>
      </c>
      <c r="G799" s="75">
        <v>2</v>
      </c>
      <c r="H799" s="75">
        <v>409423</v>
      </c>
      <c r="I799" s="75">
        <v>2</v>
      </c>
      <c r="J799" s="75">
        <v>409423</v>
      </c>
      <c r="K799" s="75">
        <v>1</v>
      </c>
      <c r="L799" s="75">
        <v>313320</v>
      </c>
      <c r="M799" s="76">
        <v>0.92031938649756073</v>
      </c>
      <c r="N799" s="76">
        <v>2.2183036087268286</v>
      </c>
      <c r="O799" s="76">
        <f t="shared" si="40"/>
        <v>3.7597934782608697</v>
      </c>
      <c r="P799" s="76">
        <v>48006</v>
      </c>
      <c r="Q799" s="76">
        <v>3771</v>
      </c>
    </row>
    <row r="800" spans="1:17" s="73" customFormat="1" ht="12.75" x14ac:dyDescent="0.2">
      <c r="A800" s="74" t="s">
        <v>933</v>
      </c>
      <c r="B800" s="77">
        <v>201100</v>
      </c>
      <c r="C800" s="77">
        <v>11300</v>
      </c>
      <c r="D800" s="77">
        <v>11300</v>
      </c>
      <c r="E800" s="75">
        <v>3</v>
      </c>
      <c r="F800" s="75">
        <v>2</v>
      </c>
      <c r="G800" s="75">
        <v>2</v>
      </c>
      <c r="H800" s="75">
        <v>11300</v>
      </c>
      <c r="I800" s="75">
        <v>2</v>
      </c>
      <c r="J800" s="75">
        <v>11300</v>
      </c>
      <c r="K800" s="75">
        <v>2</v>
      </c>
      <c r="L800" s="75">
        <v>11300</v>
      </c>
      <c r="M800" s="76">
        <v>5.2650782272501209E-2</v>
      </c>
      <c r="N800" s="76">
        <v>5.3617002511188436E-2</v>
      </c>
      <c r="O800" s="76">
        <f t="shared" si="40"/>
        <v>0.12282608695652174</v>
      </c>
      <c r="P800" s="76">
        <v>0</v>
      </c>
      <c r="Q800" s="76">
        <v>0</v>
      </c>
    </row>
    <row r="801" spans="1:17" s="73" customFormat="1" ht="12.75" x14ac:dyDescent="0.2">
      <c r="A801" s="74" t="s">
        <v>934</v>
      </c>
      <c r="B801" s="77">
        <v>3658697</v>
      </c>
      <c r="C801" s="77">
        <v>3658697</v>
      </c>
      <c r="D801" s="77">
        <v>3355445</v>
      </c>
      <c r="E801" s="75">
        <v>3</v>
      </c>
      <c r="F801" s="75">
        <v>3658697</v>
      </c>
      <c r="G801" s="75">
        <v>3</v>
      </c>
      <c r="H801" s="75">
        <v>3658697</v>
      </c>
      <c r="I801" s="75">
        <v>3</v>
      </c>
      <c r="J801" s="75">
        <v>3658697</v>
      </c>
      <c r="K801" s="75">
        <v>2</v>
      </c>
      <c r="L801" s="75">
        <v>937385</v>
      </c>
      <c r="M801" s="76">
        <v>5.9959475208629875</v>
      </c>
      <c r="N801" s="76">
        <v>22.180477585820537</v>
      </c>
      <c r="O801" s="76">
        <f t="shared" si="40"/>
        <v>36.472228260869564</v>
      </c>
      <c r="P801" s="76">
        <v>0</v>
      </c>
      <c r="Q801" s="76">
        <v>0</v>
      </c>
    </row>
    <row r="802" spans="1:17" s="73" customFormat="1" ht="12.75" x14ac:dyDescent="0.2">
      <c r="A802" s="74" t="s">
        <v>935</v>
      </c>
      <c r="B802" s="77">
        <v>10035283</v>
      </c>
      <c r="C802" s="77">
        <v>6284310</v>
      </c>
      <c r="D802" s="77">
        <v>4678641</v>
      </c>
      <c r="E802" s="75">
        <v>7</v>
      </c>
      <c r="F802" s="75">
        <v>4678641</v>
      </c>
      <c r="G802" s="75">
        <v>6</v>
      </c>
      <c r="H802" s="75">
        <v>4678641</v>
      </c>
      <c r="I802" s="75">
        <v>7</v>
      </c>
      <c r="J802" s="75">
        <v>6284310</v>
      </c>
      <c r="K802" s="75">
        <v>6</v>
      </c>
      <c r="L802" s="75">
        <v>4678641</v>
      </c>
      <c r="M802" s="76">
        <v>12.062429575775951</v>
      </c>
      <c r="N802" s="76">
        <v>30.733836827379026</v>
      </c>
      <c r="O802" s="76">
        <f t="shared" si="40"/>
        <v>50.854793478260866</v>
      </c>
      <c r="P802" s="76">
        <v>0</v>
      </c>
      <c r="Q802" s="76">
        <v>0</v>
      </c>
    </row>
    <row r="803" spans="1:17" s="73" customFormat="1" ht="12.75" x14ac:dyDescent="0.2">
      <c r="A803" s="74" t="s">
        <v>936</v>
      </c>
      <c r="B803" s="77">
        <v>94344646</v>
      </c>
      <c r="C803" s="77">
        <v>92114628</v>
      </c>
      <c r="D803" s="77">
        <v>47497408</v>
      </c>
      <c r="E803" s="75">
        <v>20</v>
      </c>
      <c r="F803" s="75">
        <v>85106980</v>
      </c>
      <c r="G803" s="75">
        <v>20</v>
      </c>
      <c r="H803" s="75">
        <v>85106980</v>
      </c>
      <c r="I803" s="75">
        <v>17</v>
      </c>
      <c r="J803" s="75">
        <v>84274458</v>
      </c>
      <c r="K803" s="75">
        <v>2</v>
      </c>
      <c r="L803" s="75">
        <v>6860044</v>
      </c>
      <c r="M803" s="76">
        <v>184.87797992693095</v>
      </c>
      <c r="N803" s="76">
        <v>230.4433063429469</v>
      </c>
      <c r="O803" s="76">
        <f t="shared" si="40"/>
        <v>516.27617391304352</v>
      </c>
      <c r="P803" s="76">
        <v>0</v>
      </c>
      <c r="Q803" s="76">
        <v>0</v>
      </c>
    </row>
    <row r="804" spans="1:17" s="73" customFormat="1" ht="12.75" x14ac:dyDescent="0.2">
      <c r="A804" s="74" t="s">
        <v>937</v>
      </c>
      <c r="B804" s="77">
        <v>2996932</v>
      </c>
      <c r="C804" s="77">
        <v>2996932</v>
      </c>
      <c r="D804" s="77">
        <v>2996932</v>
      </c>
      <c r="E804" s="75">
        <v>3</v>
      </c>
      <c r="F804" s="75">
        <v>2996932</v>
      </c>
      <c r="G804" s="75">
        <v>3</v>
      </c>
      <c r="H804" s="75">
        <v>2996932</v>
      </c>
      <c r="I804" s="75">
        <v>3</v>
      </c>
      <c r="J804" s="75">
        <v>2996932</v>
      </c>
      <c r="K804" s="75">
        <v>3</v>
      </c>
      <c r="L804" s="75">
        <v>2996932</v>
      </c>
      <c r="M804" s="76">
        <v>11.910510896000002</v>
      </c>
      <c r="N804" s="76">
        <v>17.321008144</v>
      </c>
      <c r="O804" s="76">
        <f t="shared" si="40"/>
        <v>32.575347826086954</v>
      </c>
      <c r="P804" s="76">
        <v>0</v>
      </c>
      <c r="Q804" s="76">
        <v>0</v>
      </c>
    </row>
    <row r="805" spans="1:17" s="73" customFormat="1" ht="12.75" x14ac:dyDescent="0.2">
      <c r="A805" s="74" t="s">
        <v>938</v>
      </c>
      <c r="B805" s="77">
        <v>1314011</v>
      </c>
      <c r="C805" s="77">
        <v>1314011</v>
      </c>
      <c r="D805" s="77">
        <v>1314011</v>
      </c>
      <c r="E805" s="75">
        <v>3</v>
      </c>
      <c r="F805" s="75">
        <v>1265417.6399999999</v>
      </c>
      <c r="G805" s="75">
        <v>3</v>
      </c>
      <c r="H805" s="75">
        <v>1265417.6399999999</v>
      </c>
      <c r="I805" s="75">
        <v>3</v>
      </c>
      <c r="J805" s="75">
        <v>1265417.6399999999</v>
      </c>
      <c r="K805" s="75">
        <v>3</v>
      </c>
      <c r="L805" s="75">
        <v>1265417.6399999999</v>
      </c>
      <c r="M805" s="76">
        <v>7.5335184460999995</v>
      </c>
      <c r="N805" s="76">
        <v>5.9389696707000006</v>
      </c>
      <c r="O805" s="76">
        <f t="shared" si="40"/>
        <v>14.282728260869565</v>
      </c>
      <c r="P805" s="76">
        <v>705800</v>
      </c>
      <c r="Q805" s="76">
        <v>705800</v>
      </c>
    </row>
    <row r="806" spans="1:17" s="73" customFormat="1" ht="12.75" x14ac:dyDescent="0.2">
      <c r="A806" s="74" t="s">
        <v>939</v>
      </c>
      <c r="B806" s="77">
        <v>1477951</v>
      </c>
      <c r="C806" s="77">
        <v>476907</v>
      </c>
      <c r="D806" s="77">
        <v>290715</v>
      </c>
      <c r="E806" s="75">
        <v>6</v>
      </c>
      <c r="F806" s="75">
        <v>476907</v>
      </c>
      <c r="G806" s="75">
        <v>6</v>
      </c>
      <c r="H806" s="75">
        <v>476907</v>
      </c>
      <c r="I806" s="75">
        <v>6</v>
      </c>
      <c r="J806" s="75">
        <v>476907</v>
      </c>
      <c r="K806" s="75">
        <v>5</v>
      </c>
      <c r="L806" s="75">
        <v>290715</v>
      </c>
      <c r="M806" s="76">
        <v>1.0474800953409575</v>
      </c>
      <c r="N806" s="76">
        <v>1.6943592951679465</v>
      </c>
      <c r="O806" s="76">
        <f t="shared" si="40"/>
        <v>3.1599456521739131</v>
      </c>
      <c r="P806" s="76">
        <v>0</v>
      </c>
      <c r="Q806" s="76">
        <v>0</v>
      </c>
    </row>
    <row r="807" spans="1:17" s="73" customFormat="1" ht="12.75" x14ac:dyDescent="0.2">
      <c r="A807" s="74" t="s">
        <v>940</v>
      </c>
      <c r="B807" s="77">
        <v>1269052</v>
      </c>
      <c r="C807" s="77">
        <v>1269052</v>
      </c>
      <c r="D807" s="77">
        <v>1269052</v>
      </c>
      <c r="E807" s="75">
        <v>3</v>
      </c>
      <c r="F807" s="75">
        <v>1269052</v>
      </c>
      <c r="G807" s="75">
        <v>3</v>
      </c>
      <c r="H807" s="75">
        <v>1269052</v>
      </c>
      <c r="I807" s="75">
        <v>3</v>
      </c>
      <c r="J807" s="75">
        <v>1269052</v>
      </c>
      <c r="K807" s="75">
        <v>3</v>
      </c>
      <c r="L807" s="75">
        <v>1269052</v>
      </c>
      <c r="M807" s="76">
        <v>2.1144765779999997</v>
      </c>
      <c r="N807" s="76">
        <v>5.4014226819999998</v>
      </c>
      <c r="O807" s="76">
        <f t="shared" si="40"/>
        <v>13.794043478260869</v>
      </c>
      <c r="P807" s="76">
        <v>0</v>
      </c>
      <c r="Q807" s="76">
        <v>0</v>
      </c>
    </row>
    <row r="808" spans="1:17" s="73" customFormat="1" ht="12.75" x14ac:dyDescent="0.2">
      <c r="A808" s="74" t="s">
        <v>941</v>
      </c>
      <c r="B808" s="77">
        <v>4714391</v>
      </c>
      <c r="C808" s="77">
        <v>4714391</v>
      </c>
      <c r="D808" s="77">
        <v>2881593</v>
      </c>
      <c r="E808" s="75">
        <v>3</v>
      </c>
      <c r="F808" s="75">
        <v>4714391</v>
      </c>
      <c r="G808" s="75">
        <v>3</v>
      </c>
      <c r="H808" s="75">
        <v>4714391</v>
      </c>
      <c r="I808" s="75">
        <v>3</v>
      </c>
      <c r="J808" s="75">
        <v>4714391</v>
      </c>
      <c r="K808" s="75">
        <v>1</v>
      </c>
      <c r="L808" s="75">
        <v>475402.2</v>
      </c>
      <c r="M808" s="76">
        <v>18.723502044155914</v>
      </c>
      <c r="N808" s="76">
        <v>11.887710872939003</v>
      </c>
      <c r="O808" s="76">
        <f t="shared" si="40"/>
        <v>31.32166304347826</v>
      </c>
      <c r="P808" s="76">
        <v>250979</v>
      </c>
      <c r="Q808" s="76">
        <v>5530</v>
      </c>
    </row>
    <row r="809" spans="1:17" s="73" customFormat="1" ht="12.75" x14ac:dyDescent="0.2">
      <c r="A809" s="74" t="s">
        <v>942</v>
      </c>
      <c r="B809" s="77">
        <v>128459</v>
      </c>
      <c r="C809" s="77">
        <v>128459</v>
      </c>
      <c r="D809" s="77">
        <v>128459</v>
      </c>
      <c r="E809" s="75">
        <v>1</v>
      </c>
      <c r="F809" s="75">
        <v>128459</v>
      </c>
      <c r="G809" s="75">
        <v>1</v>
      </c>
      <c r="H809" s="75">
        <v>128459</v>
      </c>
      <c r="I809" s="75">
        <v>1</v>
      </c>
      <c r="J809" s="75">
        <v>128459</v>
      </c>
      <c r="K809" s="75">
        <v>1</v>
      </c>
      <c r="L809" s="75">
        <v>128459</v>
      </c>
      <c r="M809" s="76">
        <v>0.22300482399999999</v>
      </c>
      <c r="N809" s="76">
        <v>0.93787915899999996</v>
      </c>
      <c r="O809" s="76">
        <f t="shared" si="40"/>
        <v>1.3962934782608696</v>
      </c>
      <c r="P809" s="76">
        <v>0</v>
      </c>
      <c r="Q809" s="76">
        <v>0</v>
      </c>
    </row>
    <row r="810" spans="1:17" s="73" customFormat="1" ht="12.75" x14ac:dyDescent="0.2">
      <c r="A810" s="74" t="s">
        <v>943</v>
      </c>
      <c r="B810" s="77">
        <v>159770</v>
      </c>
      <c r="C810" s="77">
        <v>27046</v>
      </c>
      <c r="D810" s="77">
        <v>27046</v>
      </c>
      <c r="E810" s="75">
        <v>2</v>
      </c>
      <c r="F810" s="75">
        <v>27047</v>
      </c>
      <c r="G810" s="75">
        <v>2</v>
      </c>
      <c r="H810" s="75">
        <v>27046</v>
      </c>
      <c r="I810" s="75">
        <v>2</v>
      </c>
      <c r="J810" s="75">
        <v>27046</v>
      </c>
      <c r="K810" s="75">
        <v>2</v>
      </c>
      <c r="L810" s="75">
        <v>27046</v>
      </c>
      <c r="M810" s="76">
        <v>5.8466799093659538E-2</v>
      </c>
      <c r="N810" s="76">
        <v>0.18937549122229422</v>
      </c>
      <c r="O810" s="76">
        <f t="shared" si="40"/>
        <v>0.29397826086956524</v>
      </c>
      <c r="P810" s="76">
        <v>31954</v>
      </c>
      <c r="Q810" s="76">
        <v>0</v>
      </c>
    </row>
    <row r="811" spans="1:17" s="73" customFormat="1" ht="12.75" x14ac:dyDescent="0.2">
      <c r="A811" s="74" t="s">
        <v>944</v>
      </c>
      <c r="B811" s="77">
        <v>1655804</v>
      </c>
      <c r="C811" s="77">
        <v>1655804</v>
      </c>
      <c r="D811" s="77">
        <v>1655804</v>
      </c>
      <c r="E811" s="75">
        <v>1</v>
      </c>
      <c r="F811" s="75">
        <v>1655804</v>
      </c>
      <c r="G811" s="75">
        <v>1</v>
      </c>
      <c r="H811" s="75">
        <v>1655804</v>
      </c>
      <c r="I811" s="75">
        <v>1</v>
      </c>
      <c r="J811" s="75">
        <v>1655804</v>
      </c>
      <c r="K811" s="75">
        <v>1</v>
      </c>
      <c r="L811" s="75">
        <v>1655804</v>
      </c>
      <c r="M811" s="76">
        <v>3.1221407439999997</v>
      </c>
      <c r="N811" s="76">
        <v>11.932800003999999</v>
      </c>
      <c r="O811" s="76">
        <f t="shared" si="40"/>
        <v>17.997869565217393</v>
      </c>
      <c r="P811" s="76">
        <v>0</v>
      </c>
      <c r="Q811" s="76">
        <v>0</v>
      </c>
    </row>
    <row r="812" spans="1:17" s="73" customFormat="1" ht="12.75" x14ac:dyDescent="0.2">
      <c r="A812" s="74" t="s">
        <v>945</v>
      </c>
      <c r="B812" s="77">
        <v>1291347</v>
      </c>
      <c r="C812" s="77">
        <v>766287</v>
      </c>
      <c r="D812" s="77">
        <v>578379</v>
      </c>
      <c r="E812" s="75">
        <v>3</v>
      </c>
      <c r="F812" s="75">
        <v>766287</v>
      </c>
      <c r="G812" s="75">
        <v>2</v>
      </c>
      <c r="H812" s="75">
        <v>578379</v>
      </c>
      <c r="I812" s="75">
        <v>3</v>
      </c>
      <c r="J812" s="75">
        <v>766287</v>
      </c>
      <c r="K812" s="75">
        <v>2</v>
      </c>
      <c r="L812" s="75">
        <v>578379</v>
      </c>
      <c r="M812" s="76">
        <v>0.93208884484787047</v>
      </c>
      <c r="N812" s="76">
        <v>4.1437928795176644</v>
      </c>
      <c r="O812" s="76">
        <f t="shared" si="40"/>
        <v>6.2867282608695652</v>
      </c>
      <c r="P812" s="76">
        <v>140019</v>
      </c>
      <c r="Q812" s="76">
        <v>92047</v>
      </c>
    </row>
    <row r="813" spans="1:17" s="73" customFormat="1" ht="12.75" x14ac:dyDescent="0.2">
      <c r="A813" s="74" t="s">
        <v>946</v>
      </c>
      <c r="B813" s="77">
        <v>2429787</v>
      </c>
      <c r="C813" s="77">
        <v>2429787</v>
      </c>
      <c r="D813" s="77">
        <v>2429787</v>
      </c>
      <c r="E813" s="75">
        <v>0</v>
      </c>
      <c r="F813" s="75">
        <v>0</v>
      </c>
      <c r="G813" s="75">
        <v>0</v>
      </c>
      <c r="H813" s="75">
        <v>0</v>
      </c>
      <c r="I813" s="75">
        <v>0</v>
      </c>
      <c r="J813" s="75">
        <v>0</v>
      </c>
      <c r="K813" s="75">
        <v>0</v>
      </c>
      <c r="L813" s="75">
        <v>0</v>
      </c>
      <c r="M813" s="76">
        <v>6.3037704982000005</v>
      </c>
      <c r="N813" s="76">
        <v>15.9744160878</v>
      </c>
      <c r="O813" s="76">
        <f t="shared" si="40"/>
        <v>26.410728260869565</v>
      </c>
      <c r="P813" s="76">
        <v>0</v>
      </c>
      <c r="Q813" s="76">
        <v>0</v>
      </c>
    </row>
    <row r="814" spans="1:17" s="73" customFormat="1" ht="12.75" x14ac:dyDescent="0.2">
      <c r="A814" s="74" t="s">
        <v>947</v>
      </c>
      <c r="B814" s="77">
        <v>33135437</v>
      </c>
      <c r="C814" s="77">
        <v>31674172</v>
      </c>
      <c r="D814" s="77">
        <v>30405570</v>
      </c>
      <c r="E814" s="75">
        <v>12</v>
      </c>
      <c r="F814" s="75">
        <v>32925997</v>
      </c>
      <c r="G814" s="75">
        <v>11</v>
      </c>
      <c r="H814" s="75">
        <v>31674172</v>
      </c>
      <c r="I814" s="75">
        <v>11</v>
      </c>
      <c r="J814" s="75">
        <v>31674172</v>
      </c>
      <c r="K814" s="75">
        <v>11</v>
      </c>
      <c r="L814" s="75">
        <v>31674172</v>
      </c>
      <c r="M814" s="76">
        <v>52.239309334521025</v>
      </c>
      <c r="N814" s="76">
        <v>220.61552463200709</v>
      </c>
      <c r="O814" s="76">
        <f t="shared" si="40"/>
        <v>330.49532608695654</v>
      </c>
      <c r="P814" s="76">
        <v>0</v>
      </c>
      <c r="Q814" s="76">
        <v>0</v>
      </c>
    </row>
    <row r="815" spans="1:17" s="73" customFormat="1" ht="12.75" x14ac:dyDescent="0.2">
      <c r="A815" s="74" t="s">
        <v>948</v>
      </c>
      <c r="B815" s="77">
        <v>430107</v>
      </c>
      <c r="C815" s="77">
        <v>299618</v>
      </c>
      <c r="D815" s="77">
        <v>296928</v>
      </c>
      <c r="E815" s="75">
        <v>1</v>
      </c>
      <c r="F815" s="75">
        <v>296928</v>
      </c>
      <c r="G815" s="75">
        <v>1</v>
      </c>
      <c r="H815" s="75">
        <v>296928</v>
      </c>
      <c r="I815" s="75">
        <v>1</v>
      </c>
      <c r="J815" s="75">
        <v>296928</v>
      </c>
      <c r="K815" s="75">
        <v>1</v>
      </c>
      <c r="L815" s="75">
        <v>296928</v>
      </c>
      <c r="M815" s="76">
        <v>0.89327881458959757</v>
      </c>
      <c r="N815" s="76">
        <v>1.9099484331350851</v>
      </c>
      <c r="O815" s="76">
        <f t="shared" si="40"/>
        <v>3.2274782608695651</v>
      </c>
      <c r="P815" s="76">
        <v>0</v>
      </c>
      <c r="Q815" s="76">
        <v>0</v>
      </c>
    </row>
    <row r="816" spans="1:17" s="73" customFormat="1" ht="12.75" x14ac:dyDescent="0.2">
      <c r="A816" s="74" t="s">
        <v>949</v>
      </c>
      <c r="B816" s="77">
        <v>654392</v>
      </c>
      <c r="C816" s="77">
        <v>124392</v>
      </c>
      <c r="D816" s="77">
        <v>124392</v>
      </c>
      <c r="E816" s="75">
        <v>1</v>
      </c>
      <c r="F816" s="75">
        <v>124392</v>
      </c>
      <c r="G816" s="75">
        <v>1</v>
      </c>
      <c r="H816" s="75">
        <v>124392</v>
      </c>
      <c r="I816" s="75">
        <v>1</v>
      </c>
      <c r="J816" s="75">
        <v>124392</v>
      </c>
      <c r="K816" s="75">
        <v>1</v>
      </c>
      <c r="L816" s="75">
        <v>124392</v>
      </c>
      <c r="M816" s="76">
        <v>0.37484211703036563</v>
      </c>
      <c r="N816" s="76">
        <v>0.75537234647501972</v>
      </c>
      <c r="O816" s="76">
        <f t="shared" si="40"/>
        <v>1.352086956521739</v>
      </c>
      <c r="P816" s="76">
        <v>31098</v>
      </c>
      <c r="Q816" s="76">
        <v>0</v>
      </c>
    </row>
    <row r="817" spans="1:17" s="73" customFormat="1" ht="12.75" x14ac:dyDescent="0.2">
      <c r="A817" s="74" t="s">
        <v>950</v>
      </c>
      <c r="B817" s="77">
        <v>26107448</v>
      </c>
      <c r="C817" s="77">
        <v>26107448</v>
      </c>
      <c r="D817" s="77">
        <v>24516987</v>
      </c>
      <c r="E817" s="75">
        <v>4</v>
      </c>
      <c r="F817" s="75">
        <v>18985960</v>
      </c>
      <c r="G817" s="75">
        <v>4</v>
      </c>
      <c r="H817" s="75">
        <v>18985960</v>
      </c>
      <c r="I817" s="75">
        <v>4</v>
      </c>
      <c r="J817" s="75">
        <v>18985960</v>
      </c>
      <c r="K817" s="75">
        <v>3</v>
      </c>
      <c r="L817" s="75">
        <v>15908309</v>
      </c>
      <c r="M817" s="76">
        <v>68.116170439175661</v>
      </c>
      <c r="N817" s="76">
        <v>155.56745501409577</v>
      </c>
      <c r="O817" s="76">
        <f t="shared" si="40"/>
        <v>266.48898913043479</v>
      </c>
      <c r="P817" s="76">
        <v>0</v>
      </c>
      <c r="Q817" s="76">
        <v>0</v>
      </c>
    </row>
    <row r="818" spans="1:17" s="73" customFormat="1" ht="12.75" x14ac:dyDescent="0.2">
      <c r="A818" s="74" t="s">
        <v>951</v>
      </c>
      <c r="B818" s="77">
        <v>192500</v>
      </c>
      <c r="C818" s="77">
        <v>39923.97</v>
      </c>
      <c r="D818" s="77">
        <v>39923.97</v>
      </c>
      <c r="E818" s="75">
        <v>1</v>
      </c>
      <c r="F818" s="75">
        <v>39923.97</v>
      </c>
      <c r="G818" s="75">
        <v>1</v>
      </c>
      <c r="H818" s="75">
        <v>39923.97</v>
      </c>
      <c r="I818" s="75">
        <v>1</v>
      </c>
      <c r="J818" s="75">
        <v>39923.97</v>
      </c>
      <c r="K818" s="75">
        <v>1</v>
      </c>
      <c r="L818" s="75">
        <v>39923.97</v>
      </c>
      <c r="M818" s="76">
        <v>0.13805482763001053</v>
      </c>
      <c r="N818" s="76">
        <v>0.22370061988217166</v>
      </c>
      <c r="O818" s="76">
        <f t="shared" si="40"/>
        <v>0.43395619565217392</v>
      </c>
      <c r="P818" s="76">
        <v>192500</v>
      </c>
      <c r="Q818" s="76">
        <v>39923.97</v>
      </c>
    </row>
    <row r="819" spans="1:17" s="73" customFormat="1" ht="12.75" x14ac:dyDescent="0.2">
      <c r="A819" s="74" t="s">
        <v>952</v>
      </c>
      <c r="B819" s="77">
        <v>3322782</v>
      </c>
      <c r="C819" s="77">
        <v>2815436</v>
      </c>
      <c r="D819" s="77">
        <v>682730</v>
      </c>
      <c r="E819" s="75">
        <v>17</v>
      </c>
      <c r="F819" s="75">
        <v>2448154</v>
      </c>
      <c r="G819" s="75">
        <v>16</v>
      </c>
      <c r="H819" s="75">
        <v>2444854</v>
      </c>
      <c r="I819" s="75">
        <v>16</v>
      </c>
      <c r="J819" s="75">
        <v>2444854</v>
      </c>
      <c r="K819" s="75">
        <v>15</v>
      </c>
      <c r="L819" s="75">
        <v>323183</v>
      </c>
      <c r="M819" s="76">
        <v>2.1683164620763886</v>
      </c>
      <c r="N819" s="76">
        <v>4.2066606704017149</v>
      </c>
      <c r="O819" s="76">
        <f t="shared" si="40"/>
        <v>7.4209782608695649</v>
      </c>
      <c r="P819" s="76">
        <v>0</v>
      </c>
      <c r="Q819" s="76">
        <v>0</v>
      </c>
    </row>
    <row r="820" spans="1:17" s="73" customFormat="1" ht="12.75" x14ac:dyDescent="0.2">
      <c r="A820" s="74" t="s">
        <v>953</v>
      </c>
      <c r="B820" s="77">
        <v>631171</v>
      </c>
      <c r="C820" s="77">
        <v>631171</v>
      </c>
      <c r="D820" s="77">
        <v>545511</v>
      </c>
      <c r="E820" s="75">
        <v>0</v>
      </c>
      <c r="F820" s="75">
        <v>0</v>
      </c>
      <c r="G820" s="75">
        <v>0</v>
      </c>
      <c r="H820" s="75">
        <v>0</v>
      </c>
      <c r="I820" s="75">
        <v>0</v>
      </c>
      <c r="J820" s="75">
        <v>0</v>
      </c>
      <c r="K820" s="75">
        <v>0</v>
      </c>
      <c r="L820" s="75">
        <v>0</v>
      </c>
      <c r="M820" s="76">
        <v>1.3565785500043082</v>
      </c>
      <c r="N820" s="76">
        <v>3.5652173875016269</v>
      </c>
      <c r="O820" s="76">
        <f t="shared" si="40"/>
        <v>5.9294673913043479</v>
      </c>
      <c r="P820" s="76">
        <v>0</v>
      </c>
      <c r="Q820" s="76">
        <v>0</v>
      </c>
    </row>
    <row r="821" spans="1:17" s="73" customFormat="1" ht="12.75" x14ac:dyDescent="0.2">
      <c r="A821" s="74" t="s">
        <v>954</v>
      </c>
      <c r="B821" s="77">
        <v>1508039</v>
      </c>
      <c r="C821" s="77">
        <v>1508039</v>
      </c>
      <c r="D821" s="77">
        <v>1508039</v>
      </c>
      <c r="E821" s="75">
        <v>4</v>
      </c>
      <c r="F821" s="75">
        <v>15080839</v>
      </c>
      <c r="G821" s="75">
        <v>4</v>
      </c>
      <c r="H821" s="75">
        <v>1508039</v>
      </c>
      <c r="I821" s="75">
        <v>4</v>
      </c>
      <c r="J821" s="75">
        <v>1508039</v>
      </c>
      <c r="K821" s="75">
        <v>0</v>
      </c>
      <c r="L821" s="75">
        <v>1508039</v>
      </c>
      <c r="M821" s="76">
        <v>10.198867756999999</v>
      </c>
      <c r="N821" s="76">
        <v>5.7592009409999996</v>
      </c>
      <c r="O821" s="76">
        <f t="shared" si="40"/>
        <v>16.391728260869566</v>
      </c>
      <c r="P821" s="76">
        <v>1330380</v>
      </c>
      <c r="Q821" s="76">
        <v>0</v>
      </c>
    </row>
    <row r="822" spans="1:17" s="73" customFormat="1" ht="12.75" x14ac:dyDescent="0.2">
      <c r="A822" s="74" t="s">
        <v>955</v>
      </c>
      <c r="B822" s="77">
        <v>136000</v>
      </c>
      <c r="C822" s="77">
        <v>136000</v>
      </c>
      <c r="D822" s="77">
        <v>136000</v>
      </c>
      <c r="E822" s="75">
        <v>0</v>
      </c>
      <c r="F822" s="75">
        <v>0</v>
      </c>
      <c r="G822" s="75">
        <v>0</v>
      </c>
      <c r="H822" s="75">
        <v>0</v>
      </c>
      <c r="I822" s="75">
        <v>0</v>
      </c>
      <c r="J822" s="75">
        <v>0</v>
      </c>
      <c r="K822" s="75">
        <v>0</v>
      </c>
      <c r="L822" s="75">
        <v>0</v>
      </c>
      <c r="M822" s="76">
        <v>0.17013600000000001</v>
      </c>
      <c r="N822" s="76">
        <v>0.92058400000000007</v>
      </c>
      <c r="O822" s="76">
        <f t="shared" si="40"/>
        <v>1.4782608695652173</v>
      </c>
      <c r="P822" s="76">
        <v>0</v>
      </c>
      <c r="Q822" s="76">
        <v>0</v>
      </c>
    </row>
    <row r="823" spans="1:17" s="73" customFormat="1" ht="12.75" x14ac:dyDescent="0.2">
      <c r="A823" s="74" t="s">
        <v>956</v>
      </c>
      <c r="B823" s="77">
        <v>61241167</v>
      </c>
      <c r="C823" s="77">
        <v>61241167</v>
      </c>
      <c r="D823" s="77">
        <v>61241167</v>
      </c>
      <c r="E823" s="75">
        <v>4</v>
      </c>
      <c r="F823" s="75">
        <v>61241167</v>
      </c>
      <c r="G823" s="75">
        <v>4</v>
      </c>
      <c r="H823" s="75">
        <v>61241167</v>
      </c>
      <c r="I823" s="75">
        <v>4</v>
      </c>
      <c r="J823" s="75">
        <v>61241167</v>
      </c>
      <c r="K823" s="75">
        <v>4</v>
      </c>
      <c r="L823" s="75">
        <v>61241167</v>
      </c>
      <c r="M823" s="76">
        <v>258.95205563403027</v>
      </c>
      <c r="N823" s="76">
        <v>322.65221128919995</v>
      </c>
      <c r="O823" s="76">
        <f t="shared" si="40"/>
        <v>665.66485869565213</v>
      </c>
      <c r="P823" s="76">
        <v>0</v>
      </c>
      <c r="Q823" s="76">
        <v>0</v>
      </c>
    </row>
    <row r="824" spans="1:17" s="73" customFormat="1" ht="12.75" x14ac:dyDescent="0.2">
      <c r="A824" s="74" t="s">
        <v>957</v>
      </c>
      <c r="B824" s="77">
        <v>3781265</v>
      </c>
      <c r="C824" s="77">
        <v>3781265</v>
      </c>
      <c r="D824" s="77">
        <v>3781265</v>
      </c>
      <c r="E824" s="75">
        <v>16</v>
      </c>
      <c r="F824" s="75">
        <v>3781265</v>
      </c>
      <c r="G824" s="75">
        <v>16</v>
      </c>
      <c r="H824" s="75">
        <v>3781265</v>
      </c>
      <c r="I824" s="75">
        <v>16</v>
      </c>
      <c r="J824" s="75">
        <v>3781265</v>
      </c>
      <c r="K824" s="75">
        <v>16</v>
      </c>
      <c r="L824" s="75">
        <v>3781265</v>
      </c>
      <c r="M824" s="76">
        <v>23.696104675000001</v>
      </c>
      <c r="N824" s="76">
        <v>13.623536515</v>
      </c>
      <c r="O824" s="76">
        <f t="shared" si="40"/>
        <v>41.100706521739127</v>
      </c>
      <c r="P824" s="76">
        <v>0</v>
      </c>
      <c r="Q824" s="76">
        <v>0</v>
      </c>
    </row>
    <row r="825" spans="1:17" s="73" customFormat="1" ht="12.75" x14ac:dyDescent="0.2">
      <c r="A825" s="74" t="s">
        <v>958</v>
      </c>
      <c r="B825" s="77">
        <v>3944919</v>
      </c>
      <c r="C825" s="77">
        <v>2640000</v>
      </c>
      <c r="D825" s="77">
        <v>0</v>
      </c>
      <c r="E825" s="75">
        <v>3</v>
      </c>
      <c r="F825" s="75">
        <v>3944919</v>
      </c>
      <c r="G825" s="75">
        <v>1</v>
      </c>
      <c r="H825" s="75">
        <v>2640000</v>
      </c>
      <c r="I825" s="75">
        <v>1</v>
      </c>
      <c r="J825" s="75">
        <v>2640000</v>
      </c>
      <c r="K825" s="75">
        <v>0</v>
      </c>
      <c r="L825" s="75">
        <v>0</v>
      </c>
      <c r="M825" s="76">
        <v>0</v>
      </c>
      <c r="N825" s="76">
        <v>0</v>
      </c>
      <c r="O825" s="76">
        <f t="shared" si="40"/>
        <v>0</v>
      </c>
      <c r="P825" s="76">
        <v>0</v>
      </c>
      <c r="Q825" s="76">
        <v>0</v>
      </c>
    </row>
    <row r="826" spans="1:17" s="73" customFormat="1" ht="12.75" x14ac:dyDescent="0.2">
      <c r="A826" s="74" t="s">
        <v>959</v>
      </c>
      <c r="B826" s="77">
        <v>4473342</v>
      </c>
      <c r="C826" s="77">
        <v>4473342</v>
      </c>
      <c r="D826" s="77">
        <v>3312991.9699999997</v>
      </c>
      <c r="E826" s="75">
        <v>2</v>
      </c>
      <c r="F826" s="75">
        <v>4473342</v>
      </c>
      <c r="G826" s="75">
        <v>2</v>
      </c>
      <c r="H826" s="75">
        <v>4473342</v>
      </c>
      <c r="I826" s="75">
        <v>2</v>
      </c>
      <c r="J826" s="75">
        <v>4473342</v>
      </c>
      <c r="K826" s="75">
        <v>1</v>
      </c>
      <c r="L826" s="75">
        <v>2793817</v>
      </c>
      <c r="M826" s="76">
        <v>22.405764693110001</v>
      </c>
      <c r="N826" s="76">
        <v>12.652316333430003</v>
      </c>
      <c r="O826" s="76">
        <f t="shared" si="40"/>
        <v>36.010782282608695</v>
      </c>
      <c r="P826" s="76">
        <v>0</v>
      </c>
      <c r="Q826" s="76">
        <v>0</v>
      </c>
    </row>
    <row r="827" spans="1:17" s="73" customFormat="1" ht="12.75" x14ac:dyDescent="0.2">
      <c r="A827" s="74" t="s">
        <v>960</v>
      </c>
      <c r="B827" s="77">
        <v>400000</v>
      </c>
      <c r="C827" s="77">
        <v>0</v>
      </c>
      <c r="D827" s="77">
        <v>0</v>
      </c>
      <c r="E827" s="75">
        <v>0</v>
      </c>
      <c r="F827" s="75">
        <v>0</v>
      </c>
      <c r="G827" s="75">
        <v>0</v>
      </c>
      <c r="H827" s="75">
        <v>0</v>
      </c>
      <c r="I827" s="75">
        <v>0</v>
      </c>
      <c r="J827" s="75">
        <v>0</v>
      </c>
      <c r="K827" s="75">
        <v>0</v>
      </c>
      <c r="L827" s="75">
        <v>0</v>
      </c>
      <c r="M827" s="76">
        <v>0</v>
      </c>
      <c r="N827" s="76">
        <v>0</v>
      </c>
      <c r="O827" s="76">
        <f t="shared" si="40"/>
        <v>0</v>
      </c>
      <c r="P827" s="76">
        <v>0</v>
      </c>
      <c r="Q827" s="76">
        <v>0</v>
      </c>
    </row>
    <row r="828" spans="1:17" s="73" customFormat="1" ht="12.75" x14ac:dyDescent="0.2">
      <c r="A828" s="74" t="s">
        <v>961</v>
      </c>
      <c r="B828" s="77">
        <v>13694262</v>
      </c>
      <c r="C828" s="77">
        <v>13521385</v>
      </c>
      <c r="D828" s="77">
        <v>10830488</v>
      </c>
      <c r="E828" s="75">
        <v>5</v>
      </c>
      <c r="F828" s="75">
        <v>13521385</v>
      </c>
      <c r="G828" s="75">
        <v>5</v>
      </c>
      <c r="H828" s="75">
        <v>13521385</v>
      </c>
      <c r="I828" s="75">
        <v>5</v>
      </c>
      <c r="J828" s="75">
        <v>13521385</v>
      </c>
      <c r="K828" s="75">
        <v>4</v>
      </c>
      <c r="L828" s="75">
        <v>3833487</v>
      </c>
      <c r="M828" s="76">
        <v>25.885990991117609</v>
      </c>
      <c r="N828" s="76">
        <v>45.480210083771745</v>
      </c>
      <c r="O828" s="76">
        <f t="shared" si="40"/>
        <v>117.72269565217391</v>
      </c>
      <c r="P828" s="76">
        <v>19211581</v>
      </c>
      <c r="Q828" s="76">
        <v>19109287</v>
      </c>
    </row>
    <row r="829" spans="1:17" s="73" customFormat="1" ht="12.75" x14ac:dyDescent="0.2">
      <c r="A829" s="74" t="s">
        <v>962</v>
      </c>
      <c r="B829" s="77">
        <v>253129</v>
      </c>
      <c r="C829" s="77">
        <v>219159</v>
      </c>
      <c r="D829" s="77">
        <v>219159</v>
      </c>
      <c r="E829" s="75">
        <v>11</v>
      </c>
      <c r="F829" s="75">
        <v>253129</v>
      </c>
      <c r="G829" s="75">
        <v>10</v>
      </c>
      <c r="H829" s="75">
        <v>219159</v>
      </c>
      <c r="I829" s="75">
        <v>10</v>
      </c>
      <c r="J829" s="75">
        <v>219159</v>
      </c>
      <c r="K829" s="75">
        <v>10</v>
      </c>
      <c r="L829" s="75">
        <v>219159</v>
      </c>
      <c r="M829" s="76">
        <v>0.90676064337943163</v>
      </c>
      <c r="N829" s="76">
        <v>1.0723719934556315</v>
      </c>
      <c r="O829" s="76">
        <f t="shared" si="40"/>
        <v>2.3821630434782608</v>
      </c>
      <c r="P829" s="76">
        <v>0</v>
      </c>
      <c r="Q829" s="76">
        <v>0</v>
      </c>
    </row>
    <row r="830" spans="1:17" s="73" customFormat="1" ht="12.75" x14ac:dyDescent="0.2">
      <c r="A830" s="74" t="s">
        <v>963</v>
      </c>
      <c r="B830" s="77">
        <v>2073000</v>
      </c>
      <c r="C830" s="77">
        <v>1604805</v>
      </c>
      <c r="D830" s="77">
        <v>1604805</v>
      </c>
      <c r="E830" s="75">
        <v>5</v>
      </c>
      <c r="F830" s="75">
        <v>1359585</v>
      </c>
      <c r="G830" s="75">
        <v>5</v>
      </c>
      <c r="H830" s="75">
        <v>1359585</v>
      </c>
      <c r="I830" s="75">
        <v>5</v>
      </c>
      <c r="J830" s="75">
        <v>1359585</v>
      </c>
      <c r="K830" s="75">
        <v>3</v>
      </c>
      <c r="L830" s="75">
        <v>1101885</v>
      </c>
      <c r="M830" s="76">
        <v>9.3217766456207904</v>
      </c>
      <c r="N830" s="76">
        <v>7.0882432183684552</v>
      </c>
      <c r="O830" s="76">
        <f t="shared" si="40"/>
        <v>17.443532608695651</v>
      </c>
      <c r="P830" s="76">
        <v>0</v>
      </c>
      <c r="Q830" s="76">
        <v>0</v>
      </c>
    </row>
    <row r="831" spans="1:17" s="73" customFormat="1" ht="12.75" x14ac:dyDescent="0.2">
      <c r="A831" s="74" t="s">
        <v>964</v>
      </c>
      <c r="B831" s="77">
        <v>340000</v>
      </c>
      <c r="C831" s="77">
        <v>315475</v>
      </c>
      <c r="D831" s="77">
        <v>314577</v>
      </c>
      <c r="E831" s="75">
        <v>28</v>
      </c>
      <c r="F831" s="75">
        <v>315475</v>
      </c>
      <c r="G831" s="75">
        <v>28</v>
      </c>
      <c r="H831" s="75">
        <v>315475</v>
      </c>
      <c r="I831" s="75">
        <v>28</v>
      </c>
      <c r="J831" s="75">
        <v>315475</v>
      </c>
      <c r="K831" s="75">
        <v>28</v>
      </c>
      <c r="L831" s="75">
        <v>315475</v>
      </c>
      <c r="M831" s="76">
        <v>0.73920556216641153</v>
      </c>
      <c r="N831" s="76">
        <v>1.895000282669117</v>
      </c>
      <c r="O831" s="76">
        <f t="shared" si="40"/>
        <v>3.4193152173913042</v>
      </c>
      <c r="P831" s="76">
        <v>0</v>
      </c>
      <c r="Q831" s="76">
        <v>0</v>
      </c>
    </row>
    <row r="832" spans="1:17" s="73" customFormat="1" ht="12.75" x14ac:dyDescent="0.2">
      <c r="A832" s="74" t="s">
        <v>965</v>
      </c>
      <c r="B832" s="77">
        <v>300000</v>
      </c>
      <c r="C832" s="77">
        <v>0</v>
      </c>
      <c r="D832" s="77">
        <v>0</v>
      </c>
      <c r="E832" s="75">
        <v>0</v>
      </c>
      <c r="F832" s="75">
        <v>0</v>
      </c>
      <c r="G832" s="75">
        <v>0</v>
      </c>
      <c r="H832" s="75">
        <v>0</v>
      </c>
      <c r="I832" s="75">
        <v>0</v>
      </c>
      <c r="J832" s="75">
        <v>0</v>
      </c>
      <c r="K832" s="75">
        <v>0</v>
      </c>
      <c r="L832" s="75">
        <v>0</v>
      </c>
      <c r="M832" s="76">
        <v>0</v>
      </c>
      <c r="N832" s="76">
        <v>0</v>
      </c>
      <c r="O832" s="76">
        <f t="shared" ref="O832:O895" si="41">D832/92000</f>
        <v>0</v>
      </c>
      <c r="P832" s="76">
        <v>0</v>
      </c>
      <c r="Q832" s="76">
        <v>0</v>
      </c>
    </row>
    <row r="833" spans="1:17" s="73" customFormat="1" ht="12.75" x14ac:dyDescent="0.2">
      <c r="A833" s="74" t="s">
        <v>966</v>
      </c>
      <c r="B833" s="77">
        <v>397500</v>
      </c>
      <c r="C833" s="77">
        <v>383549.4</v>
      </c>
      <c r="D833" s="77">
        <v>752.4</v>
      </c>
      <c r="E833" s="75">
        <v>3</v>
      </c>
      <c r="F833" s="75">
        <v>383549.4</v>
      </c>
      <c r="G833" s="75">
        <v>3</v>
      </c>
      <c r="H833" s="75">
        <v>383549.4</v>
      </c>
      <c r="I833" s="75">
        <v>3</v>
      </c>
      <c r="J833" s="75">
        <v>383549.4</v>
      </c>
      <c r="K833" s="75">
        <v>1</v>
      </c>
      <c r="L833" s="75">
        <v>752.4</v>
      </c>
      <c r="M833" s="76">
        <v>1.3061664000000035E-3</v>
      </c>
      <c r="N833" s="76">
        <v>5.4932724000000144E-3</v>
      </c>
      <c r="O833" s="76">
        <f t="shared" si="41"/>
        <v>8.1782608695652164E-3</v>
      </c>
      <c r="P833" s="76">
        <v>0</v>
      </c>
      <c r="Q833" s="76">
        <v>0</v>
      </c>
    </row>
    <row r="834" spans="1:17" s="73" customFormat="1" ht="12.75" x14ac:dyDescent="0.2">
      <c r="A834" s="74" t="s">
        <v>967</v>
      </c>
      <c r="B834" s="77">
        <v>224100</v>
      </c>
      <c r="C834" s="77">
        <v>152976</v>
      </c>
      <c r="D834" s="77">
        <v>0</v>
      </c>
      <c r="E834" s="75">
        <v>2</v>
      </c>
      <c r="F834" s="75">
        <v>152976</v>
      </c>
      <c r="G834" s="75">
        <v>0</v>
      </c>
      <c r="H834" s="75">
        <v>0</v>
      </c>
      <c r="I834" s="75">
        <v>0</v>
      </c>
      <c r="J834" s="75">
        <v>0</v>
      </c>
      <c r="K834" s="75">
        <v>0</v>
      </c>
      <c r="L834" s="75">
        <v>0</v>
      </c>
      <c r="M834" s="76">
        <v>0</v>
      </c>
      <c r="N834" s="76">
        <v>0</v>
      </c>
      <c r="O834" s="76">
        <f t="shared" si="41"/>
        <v>0</v>
      </c>
      <c r="P834" s="76">
        <v>0</v>
      </c>
      <c r="Q834" s="76">
        <v>0</v>
      </c>
    </row>
    <row r="835" spans="1:17" s="73" customFormat="1" ht="12.75" x14ac:dyDescent="0.2">
      <c r="A835" s="74" t="s">
        <v>968</v>
      </c>
      <c r="B835" s="77">
        <v>1023603</v>
      </c>
      <c r="C835" s="77">
        <v>852999</v>
      </c>
      <c r="D835" s="77">
        <v>852999</v>
      </c>
      <c r="E835" s="75">
        <v>0</v>
      </c>
      <c r="F835" s="75">
        <v>0</v>
      </c>
      <c r="G835" s="75">
        <v>0</v>
      </c>
      <c r="H835" s="75">
        <v>0</v>
      </c>
      <c r="I835" s="75">
        <v>0</v>
      </c>
      <c r="J835" s="75">
        <v>0</v>
      </c>
      <c r="K835" s="75">
        <v>0</v>
      </c>
      <c r="L835" s="75">
        <v>0</v>
      </c>
      <c r="M835" s="76">
        <v>2.015573879757504</v>
      </c>
      <c r="N835" s="76">
        <v>5.7389800619885527</v>
      </c>
      <c r="O835" s="76">
        <f t="shared" si="41"/>
        <v>9.2717282608695655</v>
      </c>
      <c r="P835" s="76">
        <v>348500</v>
      </c>
      <c r="Q835" s="76">
        <v>272210</v>
      </c>
    </row>
    <row r="836" spans="1:17" s="73" customFormat="1" ht="12.75" x14ac:dyDescent="0.2">
      <c r="A836" s="74" t="s">
        <v>1160</v>
      </c>
      <c r="B836" s="77">
        <v>1400000</v>
      </c>
      <c r="C836" s="77">
        <v>505234.75</v>
      </c>
      <c r="D836" s="77">
        <v>292566</v>
      </c>
      <c r="E836" s="75">
        <v>2</v>
      </c>
      <c r="F836" s="75">
        <v>212668.75</v>
      </c>
      <c r="G836" s="75">
        <v>2</v>
      </c>
      <c r="H836" s="75">
        <v>212668.75</v>
      </c>
      <c r="I836" s="75">
        <v>0</v>
      </c>
      <c r="J836" s="75">
        <v>212668.75</v>
      </c>
      <c r="K836" s="75">
        <v>0</v>
      </c>
      <c r="L836" s="75">
        <v>212668.75</v>
      </c>
      <c r="M836" s="76">
        <v>0.9810505205078387</v>
      </c>
      <c r="N836" s="76">
        <v>1.5456989015485691</v>
      </c>
      <c r="O836" s="76">
        <f t="shared" si="41"/>
        <v>3.1800652173913044</v>
      </c>
      <c r="P836" s="76">
        <v>0</v>
      </c>
      <c r="Q836" s="76">
        <v>0</v>
      </c>
    </row>
    <row r="837" spans="1:17" s="73" customFormat="1" ht="12.75" x14ac:dyDescent="0.2">
      <c r="A837" s="74" t="s">
        <v>969</v>
      </c>
      <c r="B837" s="77">
        <v>9662766</v>
      </c>
      <c r="C837" s="77">
        <v>5016588.01</v>
      </c>
      <c r="D837" s="77">
        <v>2767261.34</v>
      </c>
      <c r="E837" s="75">
        <v>3</v>
      </c>
      <c r="F837" s="75">
        <v>5016588.01</v>
      </c>
      <c r="G837" s="75">
        <v>3</v>
      </c>
      <c r="H837" s="75">
        <v>5016588.01</v>
      </c>
      <c r="I837" s="75">
        <v>3</v>
      </c>
      <c r="J837" s="75">
        <v>5016588.01</v>
      </c>
      <c r="K837" s="75">
        <v>1</v>
      </c>
      <c r="L837" s="75">
        <v>161462</v>
      </c>
      <c r="M837" s="76">
        <v>15.444915711565319</v>
      </c>
      <c r="N837" s="76">
        <v>11.749494958705377</v>
      </c>
      <c r="O837" s="76">
        <f t="shared" si="41"/>
        <v>30.078927608695651</v>
      </c>
      <c r="P837" s="76">
        <v>0</v>
      </c>
      <c r="Q837" s="76">
        <v>0</v>
      </c>
    </row>
    <row r="838" spans="1:17" s="73" customFormat="1" ht="12.75" x14ac:dyDescent="0.2">
      <c r="A838" s="74" t="s">
        <v>970</v>
      </c>
      <c r="B838" s="77">
        <v>2535135</v>
      </c>
      <c r="C838" s="77">
        <v>2368468</v>
      </c>
      <c r="D838" s="77">
        <v>2049357</v>
      </c>
      <c r="E838" s="75">
        <v>3</v>
      </c>
      <c r="F838" s="75">
        <v>651245</v>
      </c>
      <c r="G838" s="75">
        <v>3</v>
      </c>
      <c r="H838" s="75">
        <v>651245</v>
      </c>
      <c r="I838" s="75">
        <v>3</v>
      </c>
      <c r="J838" s="75">
        <v>651245</v>
      </c>
      <c r="K838" s="75">
        <v>2</v>
      </c>
      <c r="L838" s="75">
        <v>332134</v>
      </c>
      <c r="M838" s="76">
        <v>1.5550487651240796</v>
      </c>
      <c r="N838" s="76">
        <v>3.3574661231971286</v>
      </c>
      <c r="O838" s="76">
        <f t="shared" si="41"/>
        <v>22.27561956521739</v>
      </c>
      <c r="P838" s="76">
        <v>0</v>
      </c>
      <c r="Q838" s="76">
        <v>0</v>
      </c>
    </row>
    <row r="839" spans="1:17" s="73" customFormat="1" ht="12.75" x14ac:dyDescent="0.2">
      <c r="A839" s="74" t="s">
        <v>971</v>
      </c>
      <c r="B839" s="77">
        <v>13567108</v>
      </c>
      <c r="C839" s="77">
        <v>0</v>
      </c>
      <c r="D839" s="77">
        <v>0</v>
      </c>
      <c r="E839" s="75">
        <v>1</v>
      </c>
      <c r="F839" s="75">
        <v>0</v>
      </c>
      <c r="G839" s="75">
        <v>0</v>
      </c>
      <c r="H839" s="75">
        <v>0</v>
      </c>
      <c r="I839" s="75">
        <v>0</v>
      </c>
      <c r="J839" s="75">
        <v>0</v>
      </c>
      <c r="K839" s="75">
        <v>0</v>
      </c>
      <c r="L839" s="75">
        <v>0</v>
      </c>
      <c r="M839" s="76">
        <v>0</v>
      </c>
      <c r="N839" s="76">
        <v>0</v>
      </c>
      <c r="O839" s="76">
        <f t="shared" si="41"/>
        <v>0</v>
      </c>
      <c r="P839" s="76">
        <v>0</v>
      </c>
      <c r="Q839" s="76">
        <v>0</v>
      </c>
    </row>
    <row r="840" spans="1:17" s="73" customFormat="1" ht="12.75" x14ac:dyDescent="0.2">
      <c r="A840" s="74" t="s">
        <v>972</v>
      </c>
      <c r="B840" s="77">
        <v>325000</v>
      </c>
      <c r="C840" s="77">
        <v>296012</v>
      </c>
      <c r="D840" s="77">
        <v>0</v>
      </c>
      <c r="E840" s="75">
        <v>1</v>
      </c>
      <c r="F840" s="75">
        <v>296012</v>
      </c>
      <c r="G840" s="75">
        <v>1</v>
      </c>
      <c r="H840" s="75">
        <v>296012</v>
      </c>
      <c r="I840" s="75">
        <v>1</v>
      </c>
      <c r="J840" s="75">
        <v>296012</v>
      </c>
      <c r="K840" s="75">
        <v>0</v>
      </c>
      <c r="L840" s="75">
        <v>296012</v>
      </c>
      <c r="M840" s="76">
        <v>0</v>
      </c>
      <c r="N840" s="76">
        <v>0</v>
      </c>
      <c r="O840" s="76">
        <f t="shared" si="41"/>
        <v>0</v>
      </c>
      <c r="P840" s="76">
        <v>0</v>
      </c>
      <c r="Q840" s="76">
        <v>0</v>
      </c>
    </row>
    <row r="841" spans="1:17" s="73" customFormat="1" ht="12.75" x14ac:dyDescent="0.2">
      <c r="A841" s="74" t="s">
        <v>973</v>
      </c>
      <c r="B841" s="77">
        <v>1089206</v>
      </c>
      <c r="C841" s="77">
        <v>1000206</v>
      </c>
      <c r="D841" s="77">
        <v>1000206</v>
      </c>
      <c r="E841" s="75"/>
      <c r="F841" s="75"/>
      <c r="G841" s="75"/>
      <c r="H841" s="75"/>
      <c r="I841" s="75"/>
      <c r="J841" s="75"/>
      <c r="K841" s="75"/>
      <c r="L841" s="75"/>
      <c r="M841" s="76">
        <v>0</v>
      </c>
      <c r="N841" s="76">
        <v>0</v>
      </c>
      <c r="O841" s="76">
        <f t="shared" si="41"/>
        <v>10.871804347826087</v>
      </c>
      <c r="P841" s="76"/>
      <c r="Q841" s="76"/>
    </row>
    <row r="842" spans="1:17" s="73" customFormat="1" ht="12.75" x14ac:dyDescent="0.2">
      <c r="A842" s="74" t="s">
        <v>974</v>
      </c>
      <c r="B842" s="77">
        <v>3367685</v>
      </c>
      <c r="C842" s="77">
        <v>3367685</v>
      </c>
      <c r="D842" s="77">
        <v>318904</v>
      </c>
      <c r="E842" s="75">
        <v>4</v>
      </c>
      <c r="F842" s="75">
        <v>3228781</v>
      </c>
      <c r="G842" s="75">
        <v>4</v>
      </c>
      <c r="H842" s="75">
        <v>3228781</v>
      </c>
      <c r="I842" s="75">
        <v>3</v>
      </c>
      <c r="J842" s="75">
        <v>1053781</v>
      </c>
      <c r="K842" s="75">
        <v>2</v>
      </c>
      <c r="L842" s="75">
        <v>180000</v>
      </c>
      <c r="M842" s="76">
        <v>0.64643605778673519</v>
      </c>
      <c r="N842" s="76">
        <v>2.2540063565938513</v>
      </c>
      <c r="O842" s="76">
        <f t="shared" si="41"/>
        <v>3.4663478260869565</v>
      </c>
      <c r="P842" s="76">
        <v>0</v>
      </c>
      <c r="Q842" s="76">
        <v>0</v>
      </c>
    </row>
    <row r="843" spans="1:17" s="73" customFormat="1" ht="12.75" x14ac:dyDescent="0.2">
      <c r="A843" s="74" t="s">
        <v>975</v>
      </c>
      <c r="B843" s="77">
        <v>474949</v>
      </c>
      <c r="C843" s="77">
        <v>12544</v>
      </c>
      <c r="D843" s="77">
        <v>12544</v>
      </c>
      <c r="E843" s="75">
        <v>0</v>
      </c>
      <c r="F843" s="75">
        <v>0</v>
      </c>
      <c r="G843" s="75">
        <v>0</v>
      </c>
      <c r="H843" s="75">
        <v>0</v>
      </c>
      <c r="I843" s="75">
        <v>0</v>
      </c>
      <c r="J843" s="75">
        <v>0</v>
      </c>
      <c r="K843" s="75">
        <v>0</v>
      </c>
      <c r="L843" s="75">
        <v>0</v>
      </c>
      <c r="M843" s="76">
        <v>4.0107500212039647E-2</v>
      </c>
      <c r="N843" s="76">
        <v>6.7537216632657451E-2</v>
      </c>
      <c r="O843" s="76">
        <f t="shared" si="41"/>
        <v>0.13634782608695653</v>
      </c>
      <c r="P843" s="76">
        <v>0</v>
      </c>
      <c r="Q843" s="76">
        <v>0</v>
      </c>
    </row>
    <row r="844" spans="1:17" s="73" customFormat="1" ht="12.75" x14ac:dyDescent="0.2">
      <c r="A844" s="74" t="s">
        <v>976</v>
      </c>
      <c r="B844" s="77">
        <v>18554142</v>
      </c>
      <c r="C844" s="77">
        <v>7897549</v>
      </c>
      <c r="D844" s="77">
        <v>6911763</v>
      </c>
      <c r="E844" s="75">
        <v>5</v>
      </c>
      <c r="F844" s="75">
        <v>7897549</v>
      </c>
      <c r="G844" s="75">
        <v>5</v>
      </c>
      <c r="H844" s="75">
        <v>7897549</v>
      </c>
      <c r="I844" s="75">
        <v>4</v>
      </c>
      <c r="J844" s="75">
        <v>7251735</v>
      </c>
      <c r="K844" s="75">
        <v>1</v>
      </c>
      <c r="L844" s="75">
        <v>7620157</v>
      </c>
      <c r="M844" s="76">
        <v>20.629659294424609</v>
      </c>
      <c r="N844" s="76">
        <v>42.363838997357647</v>
      </c>
      <c r="O844" s="76">
        <f t="shared" si="41"/>
        <v>75.127858695652179</v>
      </c>
      <c r="P844" s="76">
        <v>598638552</v>
      </c>
      <c r="Q844" s="76">
        <v>362916218</v>
      </c>
    </row>
    <row r="845" spans="1:17" s="73" customFormat="1" ht="12.75" x14ac:dyDescent="0.2">
      <c r="A845" s="74" t="s">
        <v>977</v>
      </c>
      <c r="B845" s="77">
        <v>1023603</v>
      </c>
      <c r="C845" s="77">
        <v>160447</v>
      </c>
      <c r="D845" s="77">
        <v>160447</v>
      </c>
      <c r="E845" s="75">
        <v>6</v>
      </c>
      <c r="F845" s="75">
        <v>160447</v>
      </c>
      <c r="G845" s="75">
        <v>6</v>
      </c>
      <c r="H845" s="75">
        <v>160447</v>
      </c>
      <c r="I845" s="75">
        <v>0</v>
      </c>
      <c r="J845" s="75">
        <v>0</v>
      </c>
      <c r="K845" s="75">
        <v>0</v>
      </c>
      <c r="L845" s="75">
        <v>0</v>
      </c>
      <c r="M845" s="76">
        <v>0.39313652470213206</v>
      </c>
      <c r="N845" s="76">
        <v>1.0673316663573107</v>
      </c>
      <c r="O845" s="76">
        <f t="shared" si="41"/>
        <v>1.7439891304347825</v>
      </c>
      <c r="P845" s="76">
        <v>0</v>
      </c>
      <c r="Q845" s="76">
        <v>0</v>
      </c>
    </row>
    <row r="846" spans="1:17" s="73" customFormat="1" ht="12.75" x14ac:dyDescent="0.2">
      <c r="A846" s="74" t="s">
        <v>978</v>
      </c>
      <c r="B846" s="77">
        <v>991722</v>
      </c>
      <c r="C846" s="77">
        <v>505319.09</v>
      </c>
      <c r="D846" s="77">
        <v>349702.83</v>
      </c>
      <c r="E846" s="75">
        <v>17</v>
      </c>
      <c r="F846" s="75">
        <v>642146.87</v>
      </c>
      <c r="G846" s="75">
        <v>14</v>
      </c>
      <c r="H846" s="75">
        <v>424791.95</v>
      </c>
      <c r="I846" s="75">
        <v>13</v>
      </c>
      <c r="J846" s="75">
        <v>273853.84999999998</v>
      </c>
      <c r="K846" s="75">
        <v>13</v>
      </c>
      <c r="L846" s="75">
        <v>273853.84999999998</v>
      </c>
      <c r="M846" s="76">
        <v>1.2142585223583988</v>
      </c>
      <c r="N846" s="76">
        <v>1.6827345152885567</v>
      </c>
      <c r="O846" s="76">
        <f t="shared" si="41"/>
        <v>3.8011177173913047</v>
      </c>
      <c r="P846" s="76">
        <v>165073.13</v>
      </c>
      <c r="Q846" s="76">
        <v>144596.82</v>
      </c>
    </row>
    <row r="847" spans="1:17" s="73" customFormat="1" ht="12.75" x14ac:dyDescent="0.2">
      <c r="A847" s="74" t="s">
        <v>979</v>
      </c>
      <c r="B847" s="77">
        <v>1820168</v>
      </c>
      <c r="C847" s="77">
        <v>1312828</v>
      </c>
      <c r="D847" s="77">
        <v>650314</v>
      </c>
      <c r="E847" s="75">
        <v>8</v>
      </c>
      <c r="F847" s="75">
        <v>949769</v>
      </c>
      <c r="G847" s="75">
        <v>6</v>
      </c>
      <c r="H847" s="75">
        <v>527601</v>
      </c>
      <c r="I847" s="75">
        <v>6</v>
      </c>
      <c r="J847" s="75">
        <v>527610</v>
      </c>
      <c r="K847" s="75">
        <v>6</v>
      </c>
      <c r="L847" s="75">
        <v>527610</v>
      </c>
      <c r="M847" s="76">
        <v>1.9306581600266233</v>
      </c>
      <c r="N847" s="76">
        <v>4.0824782283788243</v>
      </c>
      <c r="O847" s="76">
        <f t="shared" si="41"/>
        <v>7.0686304347826088</v>
      </c>
      <c r="P847" s="76">
        <v>0</v>
      </c>
      <c r="Q847" s="76">
        <v>0</v>
      </c>
    </row>
    <row r="848" spans="1:17" s="73" customFormat="1" ht="12.75" x14ac:dyDescent="0.2">
      <c r="A848" s="74" t="s">
        <v>980</v>
      </c>
      <c r="B848" s="77">
        <v>3707709</v>
      </c>
      <c r="C848" s="77">
        <v>3706704</v>
      </c>
      <c r="D848" s="77">
        <v>3095805</v>
      </c>
      <c r="E848" s="75">
        <v>9</v>
      </c>
      <c r="F848" s="75">
        <v>3706704</v>
      </c>
      <c r="G848" s="75">
        <v>9</v>
      </c>
      <c r="H848" s="75">
        <v>3706704</v>
      </c>
      <c r="I848" s="75">
        <v>9</v>
      </c>
      <c r="J848" s="75">
        <v>3706704</v>
      </c>
      <c r="K848" s="75">
        <v>8</v>
      </c>
      <c r="L848" s="75">
        <v>3095805</v>
      </c>
      <c r="M848" s="76">
        <v>7.8975631919832043</v>
      </c>
      <c r="N848" s="76">
        <v>19.418650032884582</v>
      </c>
      <c r="O848" s="76">
        <f t="shared" si="41"/>
        <v>33.650054347826085</v>
      </c>
      <c r="P848" s="76">
        <v>2808324</v>
      </c>
      <c r="Q848" s="76">
        <v>2034934</v>
      </c>
    </row>
    <row r="849" spans="1:17" s="73" customFormat="1" ht="12.75" x14ac:dyDescent="0.2">
      <c r="A849" s="74" t="s">
        <v>981</v>
      </c>
      <c r="B849" s="77">
        <v>12996612</v>
      </c>
      <c r="C849" s="77">
        <v>12996612</v>
      </c>
      <c r="D849" s="77">
        <v>12465716</v>
      </c>
      <c r="E849" s="75">
        <v>3</v>
      </c>
      <c r="F849" s="75">
        <v>5130113</v>
      </c>
      <c r="G849" s="75">
        <v>3</v>
      </c>
      <c r="H849" s="75">
        <v>5130113</v>
      </c>
      <c r="I849" s="75">
        <v>3</v>
      </c>
      <c r="J849" s="75">
        <v>5130113</v>
      </c>
      <c r="K849" s="75">
        <v>1</v>
      </c>
      <c r="L849" s="75">
        <v>1196277</v>
      </c>
      <c r="M849" s="76">
        <v>57.360842007718475</v>
      </c>
      <c r="N849" s="76">
        <v>61.437955091774</v>
      </c>
      <c r="O849" s="76">
        <f t="shared" si="41"/>
        <v>135.49691304347826</v>
      </c>
      <c r="P849" s="76">
        <v>122920</v>
      </c>
      <c r="Q849" s="76">
        <v>122920</v>
      </c>
    </row>
    <row r="850" spans="1:17" s="73" customFormat="1" ht="12.75" x14ac:dyDescent="0.2">
      <c r="A850" s="74" t="s">
        <v>982</v>
      </c>
      <c r="B850" s="77">
        <v>3413070</v>
      </c>
      <c r="C850" s="77">
        <v>3413070</v>
      </c>
      <c r="D850" s="77">
        <v>3375549</v>
      </c>
      <c r="E850" s="75">
        <v>2</v>
      </c>
      <c r="F850" s="75">
        <v>3413070</v>
      </c>
      <c r="G850" s="75">
        <v>2</v>
      </c>
      <c r="H850" s="75">
        <v>3413070</v>
      </c>
      <c r="I850" s="75">
        <v>2</v>
      </c>
      <c r="J850" s="75">
        <v>3413070</v>
      </c>
      <c r="K850" s="75">
        <v>1</v>
      </c>
      <c r="L850" s="75">
        <v>1500000</v>
      </c>
      <c r="M850" s="76">
        <v>12.795859708849543</v>
      </c>
      <c r="N850" s="76">
        <v>7.2256969138099079</v>
      </c>
      <c r="O850" s="76">
        <f t="shared" si="41"/>
        <v>36.690750000000001</v>
      </c>
      <c r="P850" s="76">
        <v>11811993</v>
      </c>
      <c r="Q850" s="76">
        <v>8701731</v>
      </c>
    </row>
    <row r="851" spans="1:17" s="73" customFormat="1" ht="12.75" x14ac:dyDescent="0.2">
      <c r="A851" s="74" t="s">
        <v>983</v>
      </c>
      <c r="B851" s="77">
        <v>9745864</v>
      </c>
      <c r="C851" s="77">
        <v>4971394</v>
      </c>
      <c r="D851" s="77">
        <v>2185640.56</v>
      </c>
      <c r="E851" s="75">
        <v>6</v>
      </c>
      <c r="F851" s="75">
        <v>9745864</v>
      </c>
      <c r="G851" s="75">
        <v>2</v>
      </c>
      <c r="H851" s="75">
        <v>6360000</v>
      </c>
      <c r="I851" s="75">
        <v>2</v>
      </c>
      <c r="J851" s="75">
        <v>4720947</v>
      </c>
      <c r="K851" s="75">
        <v>0</v>
      </c>
      <c r="L851" s="75">
        <v>0</v>
      </c>
      <c r="M851" s="76">
        <v>14.78148710727999</v>
      </c>
      <c r="N851" s="76">
        <v>8.3469612986399948</v>
      </c>
      <c r="O851" s="76">
        <f t="shared" si="41"/>
        <v>23.756962608695652</v>
      </c>
      <c r="P851" s="76">
        <v>0</v>
      </c>
      <c r="Q851" s="76">
        <v>0</v>
      </c>
    </row>
    <row r="852" spans="1:17" s="73" customFormat="1" ht="12.75" x14ac:dyDescent="0.2">
      <c r="A852" s="74" t="s">
        <v>984</v>
      </c>
      <c r="B852" s="77">
        <v>21364202</v>
      </c>
      <c r="C852" s="77">
        <v>21364202</v>
      </c>
      <c r="D852" s="77">
        <v>17406807</v>
      </c>
      <c r="E852" s="75">
        <v>11</v>
      </c>
      <c r="F852" s="75">
        <v>20401811</v>
      </c>
      <c r="G852" s="75">
        <v>11</v>
      </c>
      <c r="H852" s="75">
        <v>20401811</v>
      </c>
      <c r="I852" s="75">
        <v>11</v>
      </c>
      <c r="J852" s="75">
        <v>17406807</v>
      </c>
      <c r="K852" s="75">
        <v>8</v>
      </c>
      <c r="L852" s="75">
        <v>9824615</v>
      </c>
      <c r="M852" s="76">
        <v>92.28767700979202</v>
      </c>
      <c r="N852" s="76">
        <v>79.208850386088628</v>
      </c>
      <c r="O852" s="76">
        <f t="shared" si="41"/>
        <v>189.20442391304348</v>
      </c>
      <c r="P852" s="76">
        <v>0</v>
      </c>
      <c r="Q852" s="76">
        <v>0</v>
      </c>
    </row>
    <row r="853" spans="1:17" s="73" customFormat="1" ht="12.75" x14ac:dyDescent="0.2">
      <c r="A853" s="74" t="s">
        <v>985</v>
      </c>
      <c r="B853" s="77">
        <v>1111400</v>
      </c>
      <c r="C853" s="77">
        <v>1111400</v>
      </c>
      <c r="D853" s="77">
        <v>1111400</v>
      </c>
      <c r="E853" s="75">
        <v>1</v>
      </c>
      <c r="F853" s="75">
        <v>457204</v>
      </c>
      <c r="G853" s="75">
        <v>1</v>
      </c>
      <c r="H853" s="75">
        <v>457204</v>
      </c>
      <c r="I853" s="75">
        <v>1</v>
      </c>
      <c r="J853" s="75">
        <v>457204</v>
      </c>
      <c r="K853" s="75">
        <v>1</v>
      </c>
      <c r="L853" s="75">
        <v>457204</v>
      </c>
      <c r="M853" s="76">
        <v>4.1758269120000007</v>
      </c>
      <c r="N853" s="76">
        <v>6.5017436840000009</v>
      </c>
      <c r="O853" s="76">
        <f t="shared" si="41"/>
        <v>12.080434782608696</v>
      </c>
      <c r="P853" s="76">
        <v>92793</v>
      </c>
      <c r="Q853" s="76">
        <v>92793</v>
      </c>
    </row>
    <row r="854" spans="1:17" s="73" customFormat="1" ht="12.75" x14ac:dyDescent="0.2">
      <c r="A854" s="74" t="s">
        <v>986</v>
      </c>
      <c r="B854" s="77">
        <v>10206069</v>
      </c>
      <c r="C854" s="77">
        <v>9605910.6500000004</v>
      </c>
      <c r="D854" s="77">
        <v>4217760</v>
      </c>
      <c r="E854" s="75">
        <v>6</v>
      </c>
      <c r="F854" s="75">
        <v>9487421.7400000002</v>
      </c>
      <c r="G854" s="75">
        <v>6</v>
      </c>
      <c r="H854" s="75">
        <v>9487421.7400000002</v>
      </c>
      <c r="I854" s="75">
        <v>6</v>
      </c>
      <c r="J854" s="75">
        <v>9487421.7400000002</v>
      </c>
      <c r="K854" s="75">
        <v>4</v>
      </c>
      <c r="L854" s="75">
        <v>2537421.7400000002</v>
      </c>
      <c r="M854" s="76">
        <v>12.973342188853755</v>
      </c>
      <c r="N854" s="76">
        <v>26.499849126811945</v>
      </c>
      <c r="O854" s="76">
        <f t="shared" si="41"/>
        <v>45.845217391304345</v>
      </c>
      <c r="P854" s="76">
        <v>0</v>
      </c>
      <c r="Q854" s="76">
        <v>0</v>
      </c>
    </row>
    <row r="855" spans="1:17" s="73" customFormat="1" ht="12.75" x14ac:dyDescent="0.2">
      <c r="A855" s="74" t="s">
        <v>987</v>
      </c>
      <c r="B855" s="77">
        <v>237421692</v>
      </c>
      <c r="C855" s="77">
        <v>204657101</v>
      </c>
      <c r="D855" s="77">
        <v>104349561</v>
      </c>
      <c r="E855" s="75">
        <v>27</v>
      </c>
      <c r="F855" s="75">
        <v>177394708</v>
      </c>
      <c r="G855" s="75">
        <v>24</v>
      </c>
      <c r="H855" s="75">
        <v>171636514</v>
      </c>
      <c r="I855" s="75">
        <v>22</v>
      </c>
      <c r="J855" s="75">
        <v>166612514</v>
      </c>
      <c r="K855" s="75">
        <v>9</v>
      </c>
      <c r="L855" s="75">
        <v>32236975</v>
      </c>
      <c r="M855" s="76">
        <v>437.25289092034154</v>
      </c>
      <c r="N855" s="76">
        <v>546.07068328471087</v>
      </c>
      <c r="O855" s="76">
        <f t="shared" si="41"/>
        <v>1134.2343586956522</v>
      </c>
      <c r="P855" s="76">
        <v>0</v>
      </c>
      <c r="Q855" s="76">
        <v>0</v>
      </c>
    </row>
    <row r="856" spans="1:17" s="73" customFormat="1" ht="12.75" x14ac:dyDescent="0.2">
      <c r="A856" s="74" t="s">
        <v>988</v>
      </c>
      <c r="B856" s="77">
        <v>150000</v>
      </c>
      <c r="C856" s="77">
        <v>131792.32000000001</v>
      </c>
      <c r="D856" s="77">
        <v>118613.09</v>
      </c>
      <c r="E856" s="75">
        <v>1</v>
      </c>
      <c r="F856" s="75">
        <v>131792.32000000001</v>
      </c>
      <c r="G856" s="75">
        <v>1</v>
      </c>
      <c r="H856" s="75">
        <v>131792.09</v>
      </c>
      <c r="I856" s="75">
        <v>1</v>
      </c>
      <c r="J856" s="75">
        <v>131792.09</v>
      </c>
      <c r="K856" s="75">
        <v>0</v>
      </c>
      <c r="L856" s="75">
        <v>0</v>
      </c>
      <c r="M856" s="76">
        <v>0.8495069505799997</v>
      </c>
      <c r="N856" s="76">
        <v>0.43326989515199976</v>
      </c>
      <c r="O856" s="76">
        <f t="shared" si="41"/>
        <v>1.2892727173913043</v>
      </c>
      <c r="P856" s="76">
        <v>0</v>
      </c>
      <c r="Q856" s="76">
        <v>0</v>
      </c>
    </row>
    <row r="857" spans="1:17" s="73" customFormat="1" ht="12.75" x14ac:dyDescent="0.2">
      <c r="A857" s="74" t="s">
        <v>989</v>
      </c>
      <c r="B857" s="77">
        <v>783500</v>
      </c>
      <c r="C857" s="77">
        <v>737102.74</v>
      </c>
      <c r="D857" s="77">
        <v>732320</v>
      </c>
      <c r="E857" s="75">
        <v>11</v>
      </c>
      <c r="F857" s="75">
        <v>737102.74</v>
      </c>
      <c r="G857" s="75">
        <v>11</v>
      </c>
      <c r="H857" s="75">
        <v>737102.74</v>
      </c>
      <c r="I857" s="75">
        <v>11</v>
      </c>
      <c r="J857" s="75">
        <v>737102.74</v>
      </c>
      <c r="K857" s="75">
        <v>11</v>
      </c>
      <c r="L857" s="75">
        <v>737102.74</v>
      </c>
      <c r="M857" s="76">
        <v>2.5214089782361198</v>
      </c>
      <c r="N857" s="76">
        <v>4.4758568406177401</v>
      </c>
      <c r="O857" s="76">
        <f t="shared" si="41"/>
        <v>7.96</v>
      </c>
      <c r="P857" s="76">
        <v>0</v>
      </c>
      <c r="Q857" s="76">
        <v>0</v>
      </c>
    </row>
    <row r="858" spans="1:17" s="73" customFormat="1" ht="12.75" x14ac:dyDescent="0.2">
      <c r="A858" s="74" t="s">
        <v>990</v>
      </c>
      <c r="B858" s="77">
        <v>2054603</v>
      </c>
      <c r="C858" s="77">
        <v>587470</v>
      </c>
      <c r="D858" s="77">
        <v>587470</v>
      </c>
      <c r="E858" s="75">
        <v>5</v>
      </c>
      <c r="F858" s="75">
        <v>587470</v>
      </c>
      <c r="G858" s="75">
        <v>5</v>
      </c>
      <c r="H858" s="75">
        <v>587470</v>
      </c>
      <c r="I858" s="75">
        <v>5</v>
      </c>
      <c r="J858" s="75">
        <v>587470</v>
      </c>
      <c r="K858" s="75">
        <v>3</v>
      </c>
      <c r="L858" s="75">
        <v>191023</v>
      </c>
      <c r="M858" s="76">
        <v>2.9648920499378955</v>
      </c>
      <c r="N858" s="76">
        <v>2.8528799184779343</v>
      </c>
      <c r="O858" s="76">
        <f t="shared" si="41"/>
        <v>6.3855434782608693</v>
      </c>
      <c r="P858" s="76">
        <v>29710</v>
      </c>
      <c r="Q858" s="76">
        <v>29710</v>
      </c>
    </row>
    <row r="859" spans="1:17" s="73" customFormat="1" ht="12.75" x14ac:dyDescent="0.2">
      <c r="A859" s="74" t="s">
        <v>991</v>
      </c>
      <c r="B859" s="77">
        <v>1930514</v>
      </c>
      <c r="C859" s="77">
        <v>1930514</v>
      </c>
      <c r="D859" s="77">
        <v>1917469</v>
      </c>
      <c r="E859" s="75">
        <v>4</v>
      </c>
      <c r="F859" s="75">
        <v>1930514</v>
      </c>
      <c r="G859" s="75">
        <v>4</v>
      </c>
      <c r="H859" s="75">
        <v>1930514</v>
      </c>
      <c r="I859" s="75">
        <v>4</v>
      </c>
      <c r="J859" s="75">
        <v>1930514</v>
      </c>
      <c r="K859" s="75">
        <v>3</v>
      </c>
      <c r="L859" s="75">
        <v>670514</v>
      </c>
      <c r="M859" s="76">
        <v>3.3287261839999993</v>
      </c>
      <c r="N859" s="76">
        <v>13.999441168999999</v>
      </c>
      <c r="O859" s="76">
        <f t="shared" si="41"/>
        <v>20.842054347826085</v>
      </c>
      <c r="P859" s="76">
        <v>0</v>
      </c>
      <c r="Q859" s="76">
        <v>0</v>
      </c>
    </row>
    <row r="860" spans="1:17" s="73" customFormat="1" ht="12.75" x14ac:dyDescent="0.2">
      <c r="A860" s="74" t="s">
        <v>992</v>
      </c>
      <c r="B860" s="77">
        <v>292500</v>
      </c>
      <c r="C860" s="77">
        <v>242659</v>
      </c>
      <c r="D860" s="77">
        <v>0</v>
      </c>
      <c r="E860" s="75">
        <v>1</v>
      </c>
      <c r="F860" s="75">
        <v>292500</v>
      </c>
      <c r="G860" s="75">
        <v>2</v>
      </c>
      <c r="H860" s="75">
        <v>242659</v>
      </c>
      <c r="I860" s="75">
        <v>2</v>
      </c>
      <c r="J860" s="75">
        <v>242569</v>
      </c>
      <c r="K860" s="75">
        <v>0</v>
      </c>
      <c r="L860" s="75">
        <v>242569</v>
      </c>
      <c r="M860" s="76">
        <v>0</v>
      </c>
      <c r="N860" s="76">
        <v>0</v>
      </c>
      <c r="O860" s="76">
        <f t="shared" si="41"/>
        <v>0</v>
      </c>
      <c r="P860" s="76">
        <v>0</v>
      </c>
      <c r="Q860" s="76">
        <v>0</v>
      </c>
    </row>
    <row r="861" spans="1:17" s="73" customFormat="1" ht="12.75" x14ac:dyDescent="0.2">
      <c r="A861" s="74" t="s">
        <v>993</v>
      </c>
      <c r="B861" s="77">
        <v>196850</v>
      </c>
      <c r="C861" s="77">
        <v>182921.79</v>
      </c>
      <c r="D861" s="77">
        <v>143955.29999999999</v>
      </c>
      <c r="E861" s="75">
        <v>31</v>
      </c>
      <c r="F861" s="75">
        <v>182921.79</v>
      </c>
      <c r="G861" s="75">
        <v>31</v>
      </c>
      <c r="H861" s="75">
        <v>182921.79</v>
      </c>
      <c r="I861" s="75">
        <v>31</v>
      </c>
      <c r="J861" s="75">
        <v>182921.79</v>
      </c>
      <c r="K861" s="75">
        <v>30</v>
      </c>
      <c r="L861" s="75">
        <v>143955.29999999999</v>
      </c>
      <c r="M861" s="76">
        <v>0.63600218667811514</v>
      </c>
      <c r="N861" s="76">
        <v>0.79491149157526531</v>
      </c>
      <c r="O861" s="76">
        <f t="shared" si="41"/>
        <v>1.5647315217391302</v>
      </c>
      <c r="P861" s="76">
        <v>0</v>
      </c>
      <c r="Q861" s="76">
        <v>0</v>
      </c>
    </row>
    <row r="862" spans="1:17" s="73" customFormat="1" ht="12.75" x14ac:dyDescent="0.2">
      <c r="A862" s="74" t="s">
        <v>994</v>
      </c>
      <c r="B862" s="77">
        <v>2860059</v>
      </c>
      <c r="C862" s="77">
        <v>2860059</v>
      </c>
      <c r="D862" s="77">
        <v>2744729</v>
      </c>
      <c r="E862" s="75">
        <v>3</v>
      </c>
      <c r="F862" s="75">
        <v>2860059</v>
      </c>
      <c r="G862" s="75">
        <v>3</v>
      </c>
      <c r="H862" s="75">
        <v>2860059</v>
      </c>
      <c r="I862" s="75">
        <v>2</v>
      </c>
      <c r="J862" s="75">
        <v>2860059</v>
      </c>
      <c r="K862" s="75">
        <v>2</v>
      </c>
      <c r="L862" s="75">
        <v>2860059</v>
      </c>
      <c r="M862" s="76">
        <v>9.8439141830000008</v>
      </c>
      <c r="N862" s="76">
        <v>16.521203355000001</v>
      </c>
      <c r="O862" s="76">
        <f t="shared" si="41"/>
        <v>29.834010869565219</v>
      </c>
      <c r="P862" s="76">
        <v>10689643</v>
      </c>
      <c r="Q862" s="76">
        <v>10489643</v>
      </c>
    </row>
    <row r="863" spans="1:17" s="73" customFormat="1" ht="12.75" x14ac:dyDescent="0.2">
      <c r="A863" s="74" t="s">
        <v>995</v>
      </c>
      <c r="B863" s="77">
        <v>3944843</v>
      </c>
      <c r="C863" s="77">
        <v>3944843</v>
      </c>
      <c r="D863" s="77">
        <v>2651797</v>
      </c>
      <c r="E863" s="75">
        <v>9</v>
      </c>
      <c r="F863" s="75">
        <v>3626677</v>
      </c>
      <c r="G863" s="75">
        <v>3</v>
      </c>
      <c r="H863" s="75">
        <v>2733166</v>
      </c>
      <c r="I863" s="75">
        <v>3</v>
      </c>
      <c r="J863" s="75">
        <v>2733166</v>
      </c>
      <c r="K863" s="75">
        <v>0</v>
      </c>
      <c r="L863" s="75">
        <v>0</v>
      </c>
      <c r="M863" s="76">
        <v>7.9346075114295429</v>
      </c>
      <c r="N863" s="76">
        <v>15.386626260258682</v>
      </c>
      <c r="O863" s="76">
        <f t="shared" si="41"/>
        <v>28.823880434782609</v>
      </c>
      <c r="P863" s="76">
        <v>0</v>
      </c>
      <c r="Q863" s="76">
        <v>0</v>
      </c>
    </row>
    <row r="864" spans="1:17" s="73" customFormat="1" ht="12.75" x14ac:dyDescent="0.2">
      <c r="A864" s="74" t="s">
        <v>996</v>
      </c>
      <c r="B864" s="77">
        <v>2139379</v>
      </c>
      <c r="C864" s="77">
        <v>1652495</v>
      </c>
      <c r="D864" s="77">
        <v>1482540</v>
      </c>
      <c r="E864" s="75">
        <v>6</v>
      </c>
      <c r="F864" s="75">
        <v>1652495</v>
      </c>
      <c r="G864" s="75">
        <v>6</v>
      </c>
      <c r="H864" s="75">
        <v>1652495</v>
      </c>
      <c r="I864" s="75">
        <v>6</v>
      </c>
      <c r="J864" s="75">
        <v>1652495</v>
      </c>
      <c r="K864" s="75">
        <v>5</v>
      </c>
      <c r="L864" s="75">
        <v>1482540</v>
      </c>
      <c r="M864" s="76">
        <v>4.9781795334060366</v>
      </c>
      <c r="N864" s="76">
        <v>9.0289928227059999</v>
      </c>
      <c r="O864" s="76">
        <f t="shared" si="41"/>
        <v>16.114565217391306</v>
      </c>
      <c r="P864" s="76">
        <v>0</v>
      </c>
      <c r="Q864" s="76">
        <v>0</v>
      </c>
    </row>
    <row r="865" spans="1:17" s="73" customFormat="1" ht="12.75" x14ac:dyDescent="0.2">
      <c r="A865" s="74" t="s">
        <v>997</v>
      </c>
      <c r="B865" s="77">
        <v>5118120</v>
      </c>
      <c r="C865" s="77">
        <v>5118120</v>
      </c>
      <c r="D865" s="77">
        <v>4304646</v>
      </c>
      <c r="E865" s="75">
        <v>3</v>
      </c>
      <c r="F865" s="75">
        <v>5118120</v>
      </c>
      <c r="G865" s="75">
        <v>2</v>
      </c>
      <c r="H865" s="75">
        <v>5118120</v>
      </c>
      <c r="I865" s="75">
        <v>2</v>
      </c>
      <c r="J865" s="75">
        <v>5118120</v>
      </c>
      <c r="K865" s="75">
        <v>2</v>
      </c>
      <c r="L865" s="75">
        <v>5118120</v>
      </c>
      <c r="M865" s="76">
        <v>22.371926419671649</v>
      </c>
      <c r="N865" s="76">
        <v>18.407007699074615</v>
      </c>
      <c r="O865" s="76">
        <f t="shared" si="41"/>
        <v>46.789630434782609</v>
      </c>
      <c r="P865" s="76">
        <v>5911686</v>
      </c>
      <c r="Q865" s="76">
        <v>5911686</v>
      </c>
    </row>
    <row r="866" spans="1:17" s="73" customFormat="1" ht="12.75" x14ac:dyDescent="0.2">
      <c r="A866" s="74" t="s">
        <v>998</v>
      </c>
      <c r="B866" s="77">
        <v>1285000</v>
      </c>
      <c r="C866" s="77">
        <v>1238752</v>
      </c>
      <c r="D866" s="77">
        <v>1238752</v>
      </c>
      <c r="E866" s="75">
        <v>2</v>
      </c>
      <c r="F866" s="75">
        <v>1238752</v>
      </c>
      <c r="G866" s="75">
        <v>2</v>
      </c>
      <c r="H866" s="75">
        <v>1238752</v>
      </c>
      <c r="I866" s="75">
        <v>2</v>
      </c>
      <c r="J866" s="75">
        <v>1238752</v>
      </c>
      <c r="K866" s="75">
        <v>2</v>
      </c>
      <c r="L866" s="75">
        <v>1238752</v>
      </c>
      <c r="M866" s="76">
        <v>2.3160724421852144</v>
      </c>
      <c r="N866" s="76">
        <v>8.8851130835922199</v>
      </c>
      <c r="O866" s="76">
        <f t="shared" si="41"/>
        <v>13.464695652173914</v>
      </c>
      <c r="P866" s="76">
        <v>0</v>
      </c>
      <c r="Q866" s="76">
        <v>0</v>
      </c>
    </row>
    <row r="867" spans="1:17" s="73" customFormat="1" ht="12.75" x14ac:dyDescent="0.2">
      <c r="A867" s="74" t="s">
        <v>999</v>
      </c>
      <c r="B867" s="77">
        <v>5525178</v>
      </c>
      <c r="C867" s="77">
        <v>5525178</v>
      </c>
      <c r="D867" s="77">
        <v>5039437</v>
      </c>
      <c r="E867" s="75">
        <v>1</v>
      </c>
      <c r="F867" s="75">
        <v>5525178</v>
      </c>
      <c r="G867" s="75">
        <v>1</v>
      </c>
      <c r="H867" s="75">
        <v>5525178</v>
      </c>
      <c r="I867" s="75">
        <v>1</v>
      </c>
      <c r="J867" s="75">
        <v>5525178</v>
      </c>
      <c r="K867" s="75">
        <v>0</v>
      </c>
      <c r="L867" s="75">
        <v>0</v>
      </c>
      <c r="M867" s="76">
        <v>8.7484626319999954</v>
      </c>
      <c r="N867" s="76">
        <v>36.792929536999978</v>
      </c>
      <c r="O867" s="76">
        <f t="shared" si="41"/>
        <v>54.776489130434783</v>
      </c>
      <c r="P867" s="76">
        <v>0</v>
      </c>
      <c r="Q867" s="76">
        <v>0</v>
      </c>
    </row>
    <row r="868" spans="1:17" s="73" customFormat="1" ht="12.75" x14ac:dyDescent="0.2">
      <c r="A868" s="74" t="s">
        <v>1000</v>
      </c>
      <c r="B868" s="77">
        <v>958874</v>
      </c>
      <c r="C868" s="77">
        <v>956888</v>
      </c>
      <c r="D868" s="77">
        <v>956888</v>
      </c>
      <c r="E868" s="75">
        <v>2</v>
      </c>
      <c r="F868" s="75">
        <v>956888</v>
      </c>
      <c r="G868" s="75">
        <v>2</v>
      </c>
      <c r="H868" s="75">
        <v>956888</v>
      </c>
      <c r="I868" s="75">
        <v>2</v>
      </c>
      <c r="J868" s="75">
        <v>956888</v>
      </c>
      <c r="K868" s="75">
        <v>2</v>
      </c>
      <c r="L868" s="75">
        <v>956888</v>
      </c>
      <c r="M868" s="76">
        <v>5.163145644762837</v>
      </c>
      <c r="N868" s="76">
        <v>3.2900284742563968</v>
      </c>
      <c r="O868" s="76">
        <f t="shared" si="41"/>
        <v>10.400956521739131</v>
      </c>
      <c r="P868" s="76">
        <v>811869</v>
      </c>
      <c r="Q868" s="76">
        <v>50632</v>
      </c>
    </row>
    <row r="869" spans="1:17" s="73" customFormat="1" ht="12.75" x14ac:dyDescent="0.2">
      <c r="A869" s="74" t="s">
        <v>1001</v>
      </c>
      <c r="B869" s="77">
        <v>2281044</v>
      </c>
      <c r="C869" s="77">
        <v>462024</v>
      </c>
      <c r="D869" s="77">
        <v>228104</v>
      </c>
      <c r="E869" s="75">
        <v>3</v>
      </c>
      <c r="F869" s="75">
        <v>462024</v>
      </c>
      <c r="G869" s="75">
        <v>3</v>
      </c>
      <c r="H869" s="75">
        <v>462024</v>
      </c>
      <c r="I869" s="75">
        <v>3</v>
      </c>
      <c r="J869" s="75">
        <v>462024</v>
      </c>
      <c r="K869" s="75">
        <v>0</v>
      </c>
      <c r="L869" s="75">
        <v>0</v>
      </c>
      <c r="M869" s="76">
        <v>1.4828936038184135</v>
      </c>
      <c r="N869" s="76">
        <v>0.85009799347998949</v>
      </c>
      <c r="O869" s="76">
        <f t="shared" si="41"/>
        <v>2.4793913043478262</v>
      </c>
      <c r="P869" s="76">
        <v>0</v>
      </c>
      <c r="Q869" s="76">
        <v>0</v>
      </c>
    </row>
    <row r="870" spans="1:17" s="73" customFormat="1" ht="12.75" x14ac:dyDescent="0.2">
      <c r="A870" s="74" t="s">
        <v>1002</v>
      </c>
      <c r="B870" s="77">
        <v>1383824</v>
      </c>
      <c r="C870" s="77">
        <v>1307925</v>
      </c>
      <c r="D870" s="77">
        <v>1307925</v>
      </c>
      <c r="E870" s="75">
        <v>2</v>
      </c>
      <c r="F870" s="75">
        <v>1225547</v>
      </c>
      <c r="G870" s="75">
        <v>2</v>
      </c>
      <c r="H870" s="75">
        <v>1225547</v>
      </c>
      <c r="I870" s="75">
        <v>2</v>
      </c>
      <c r="J870" s="75">
        <v>1225547</v>
      </c>
      <c r="K870" s="75">
        <v>2</v>
      </c>
      <c r="L870" s="75">
        <v>1225547</v>
      </c>
      <c r="M870" s="76">
        <v>6.1864852500000023</v>
      </c>
      <c r="N870" s="76">
        <v>6.5644755750000021</v>
      </c>
      <c r="O870" s="76">
        <f t="shared" si="41"/>
        <v>14.216576086956522</v>
      </c>
      <c r="P870" s="76">
        <v>26750</v>
      </c>
      <c r="Q870" s="76">
        <v>0</v>
      </c>
    </row>
    <row r="871" spans="1:17" s="73" customFormat="1" ht="12.75" x14ac:dyDescent="0.2">
      <c r="A871" s="74" t="s">
        <v>1003</v>
      </c>
      <c r="B871" s="77">
        <v>1174273</v>
      </c>
      <c r="C871" s="77">
        <v>1168100</v>
      </c>
      <c r="D871" s="77">
        <v>1168100</v>
      </c>
      <c r="E871" s="75">
        <v>2</v>
      </c>
      <c r="F871" s="75">
        <v>1168100</v>
      </c>
      <c r="G871" s="75">
        <v>2</v>
      </c>
      <c r="H871" s="75">
        <v>1168100</v>
      </c>
      <c r="I871" s="75">
        <v>2</v>
      </c>
      <c r="J871" s="75">
        <v>1168100</v>
      </c>
      <c r="K871" s="75">
        <v>2</v>
      </c>
      <c r="L871" s="75">
        <v>1168100</v>
      </c>
      <c r="M871" s="76">
        <v>2.0278216000000007</v>
      </c>
      <c r="N871" s="76">
        <v>8.5282981000000024</v>
      </c>
      <c r="O871" s="76">
        <f t="shared" si="41"/>
        <v>12.696739130434782</v>
      </c>
      <c r="P871" s="76">
        <v>0</v>
      </c>
      <c r="Q871" s="76">
        <v>0</v>
      </c>
    </row>
    <row r="872" spans="1:17" s="73" customFormat="1" ht="12.75" x14ac:dyDescent="0.2">
      <c r="A872" s="74" t="s">
        <v>1004</v>
      </c>
      <c r="B872" s="77">
        <v>374183</v>
      </c>
      <c r="C872" s="77">
        <v>374183</v>
      </c>
      <c r="D872" s="77">
        <v>374183</v>
      </c>
      <c r="E872" s="75">
        <v>1</v>
      </c>
      <c r="F872" s="75">
        <v>374183</v>
      </c>
      <c r="G872" s="75">
        <v>1</v>
      </c>
      <c r="H872" s="75">
        <v>374183</v>
      </c>
      <c r="I872" s="75">
        <v>1</v>
      </c>
      <c r="J872" s="75">
        <v>374183</v>
      </c>
      <c r="K872" s="75">
        <v>1</v>
      </c>
      <c r="L872" s="75">
        <v>374183</v>
      </c>
      <c r="M872" s="76">
        <v>0.64958168799999993</v>
      </c>
      <c r="N872" s="76">
        <v>2.7319100830000003</v>
      </c>
      <c r="O872" s="76">
        <f t="shared" si="41"/>
        <v>4.0672065217391307</v>
      </c>
      <c r="P872" s="76">
        <v>496344</v>
      </c>
      <c r="Q872" s="76">
        <v>0</v>
      </c>
    </row>
    <row r="873" spans="1:17" s="73" customFormat="1" ht="12.75" x14ac:dyDescent="0.2">
      <c r="A873" s="74" t="s">
        <v>1005</v>
      </c>
      <c r="B873" s="77">
        <v>1264326</v>
      </c>
      <c r="C873" s="77">
        <v>222044</v>
      </c>
      <c r="D873" s="77">
        <v>222044</v>
      </c>
      <c r="E873" s="75">
        <v>3</v>
      </c>
      <c r="F873" s="75">
        <v>1029765</v>
      </c>
      <c r="G873" s="75">
        <v>0</v>
      </c>
      <c r="H873" s="75">
        <v>0</v>
      </c>
      <c r="I873" s="75">
        <v>0</v>
      </c>
      <c r="J873" s="75">
        <v>0</v>
      </c>
      <c r="K873" s="75">
        <v>0</v>
      </c>
      <c r="L873" s="75">
        <v>0</v>
      </c>
      <c r="M873" s="76">
        <v>1.5282653323255488</v>
      </c>
      <c r="N873" s="76">
        <v>0.76929425428399745</v>
      </c>
      <c r="O873" s="76">
        <f t="shared" si="41"/>
        <v>2.4135217391304349</v>
      </c>
      <c r="P873" s="76">
        <v>0</v>
      </c>
      <c r="Q873" s="76">
        <v>0</v>
      </c>
    </row>
    <row r="874" spans="1:17" s="73" customFormat="1" ht="12.75" x14ac:dyDescent="0.2">
      <c r="A874" s="74" t="s">
        <v>1006</v>
      </c>
      <c r="B874" s="77">
        <v>23061105</v>
      </c>
      <c r="C874" s="77">
        <v>23061105</v>
      </c>
      <c r="D874" s="77">
        <v>20673536</v>
      </c>
      <c r="E874" s="75">
        <v>5</v>
      </c>
      <c r="F874" s="75">
        <v>20748884</v>
      </c>
      <c r="G874" s="75">
        <v>5</v>
      </c>
      <c r="H874" s="75">
        <v>20748884</v>
      </c>
      <c r="I874" s="75">
        <v>5</v>
      </c>
      <c r="J874" s="75">
        <v>20748884</v>
      </c>
      <c r="K874" s="75">
        <v>4</v>
      </c>
      <c r="L874" s="75">
        <v>16136663</v>
      </c>
      <c r="M874" s="76">
        <v>91.838801384138378</v>
      </c>
      <c r="N874" s="76">
        <v>105.57500407634038</v>
      </c>
      <c r="O874" s="76">
        <f t="shared" si="41"/>
        <v>224.71234782608695</v>
      </c>
      <c r="P874" s="76">
        <v>0</v>
      </c>
      <c r="Q874" s="76">
        <v>0</v>
      </c>
    </row>
    <row r="875" spans="1:17" s="73" customFormat="1" ht="12.75" x14ac:dyDescent="0.2">
      <c r="A875" s="74" t="s">
        <v>1007</v>
      </c>
      <c r="B875" s="77">
        <v>208000</v>
      </c>
      <c r="C875" s="77">
        <v>207125</v>
      </c>
      <c r="D875" s="77">
        <v>207125</v>
      </c>
      <c r="E875" s="75">
        <v>3</v>
      </c>
      <c r="F875" s="75">
        <v>207125</v>
      </c>
      <c r="G875" s="75">
        <v>3</v>
      </c>
      <c r="H875" s="75">
        <v>207125</v>
      </c>
      <c r="I875" s="75">
        <v>3</v>
      </c>
      <c r="J875" s="75">
        <v>207125</v>
      </c>
      <c r="K875" s="75">
        <v>3</v>
      </c>
      <c r="L875" s="75">
        <v>207125</v>
      </c>
      <c r="M875" s="76">
        <v>0.40435579807692301</v>
      </c>
      <c r="N875" s="76">
        <v>1.3302523461538458</v>
      </c>
      <c r="O875" s="76">
        <f t="shared" si="41"/>
        <v>2.2513586956521738</v>
      </c>
      <c r="P875" s="76">
        <v>0</v>
      </c>
      <c r="Q875" s="76">
        <v>0</v>
      </c>
    </row>
    <row r="876" spans="1:17" s="73" customFormat="1" ht="12.75" x14ac:dyDescent="0.2">
      <c r="A876" s="74" t="s">
        <v>1008</v>
      </c>
      <c r="B876" s="77">
        <v>1053488</v>
      </c>
      <c r="C876" s="77">
        <v>1016583.03</v>
      </c>
      <c r="D876" s="77">
        <v>1016583.03</v>
      </c>
      <c r="E876" s="75">
        <v>1</v>
      </c>
      <c r="F876" s="75">
        <v>1000233</v>
      </c>
      <c r="G876" s="75">
        <v>1</v>
      </c>
      <c r="H876" s="75">
        <v>1000233</v>
      </c>
      <c r="I876" s="75">
        <v>1</v>
      </c>
      <c r="J876" s="75">
        <v>1000233</v>
      </c>
      <c r="K876" s="75">
        <v>1</v>
      </c>
      <c r="L876" s="75">
        <v>1000233</v>
      </c>
      <c r="M876" s="76">
        <v>2.0303854185084327</v>
      </c>
      <c r="N876" s="76">
        <v>7.2367891720472146</v>
      </c>
      <c r="O876" s="76">
        <f t="shared" si="41"/>
        <v>11.04981554347826</v>
      </c>
      <c r="P876" s="76">
        <v>0</v>
      </c>
      <c r="Q876" s="76">
        <v>0</v>
      </c>
    </row>
    <row r="877" spans="1:17" s="73" customFormat="1" ht="12.75" x14ac:dyDescent="0.2">
      <c r="A877" s="74" t="s">
        <v>1009</v>
      </c>
      <c r="B877" s="77">
        <v>2995836</v>
      </c>
      <c r="C877" s="77">
        <v>1000304</v>
      </c>
      <c r="D877" s="77">
        <v>560704</v>
      </c>
      <c r="E877" s="75">
        <v>4</v>
      </c>
      <c r="F877" s="75">
        <v>2941836</v>
      </c>
      <c r="G877" s="75">
        <v>4</v>
      </c>
      <c r="H877" s="75">
        <v>1000304</v>
      </c>
      <c r="I877" s="75">
        <v>2</v>
      </c>
      <c r="J877" s="75">
        <v>821798</v>
      </c>
      <c r="K877" s="75">
        <v>1</v>
      </c>
      <c r="L877" s="75">
        <v>138654</v>
      </c>
      <c r="M877" s="76">
        <v>1.9689867807995711</v>
      </c>
      <c r="N877" s="76">
        <v>2.6577388795747159</v>
      </c>
      <c r="O877" s="76">
        <f t="shared" si="41"/>
        <v>6.0946086956521741</v>
      </c>
      <c r="P877" s="76">
        <v>0</v>
      </c>
      <c r="Q877" s="76">
        <v>0</v>
      </c>
    </row>
    <row r="878" spans="1:17" s="73" customFormat="1" ht="12.75" x14ac:dyDescent="0.2">
      <c r="A878" s="74" t="s">
        <v>1010</v>
      </c>
      <c r="B878" s="77">
        <v>2181220</v>
      </c>
      <c r="C878" s="77">
        <v>338178</v>
      </c>
      <c r="D878" s="77">
        <v>321720</v>
      </c>
      <c r="E878" s="75">
        <v>4</v>
      </c>
      <c r="F878" s="75">
        <v>294584</v>
      </c>
      <c r="G878" s="75">
        <v>4</v>
      </c>
      <c r="H878" s="75">
        <v>294584</v>
      </c>
      <c r="I878" s="75">
        <v>4</v>
      </c>
      <c r="J878" s="75">
        <v>294584</v>
      </c>
      <c r="K878" s="75">
        <v>3</v>
      </c>
      <c r="L878" s="75">
        <v>204584</v>
      </c>
      <c r="M878" s="76">
        <v>1.2015026845485894</v>
      </c>
      <c r="N878" s="76">
        <v>1.5544586554947211</v>
      </c>
      <c r="O878" s="76">
        <f t="shared" si="41"/>
        <v>3.4969565217391305</v>
      </c>
      <c r="P878" s="76">
        <v>0</v>
      </c>
      <c r="Q878" s="76">
        <v>0</v>
      </c>
    </row>
    <row r="879" spans="1:17" s="73" customFormat="1" ht="12.75" x14ac:dyDescent="0.2">
      <c r="A879" s="74" t="s">
        <v>1011</v>
      </c>
      <c r="B879" s="77">
        <v>675713</v>
      </c>
      <c r="C879" s="77">
        <v>577213</v>
      </c>
      <c r="D879" s="77">
        <v>527713</v>
      </c>
      <c r="E879" s="75">
        <v>6</v>
      </c>
      <c r="F879" s="75">
        <v>577213</v>
      </c>
      <c r="G879" s="75">
        <v>6</v>
      </c>
      <c r="H879" s="75">
        <v>577213</v>
      </c>
      <c r="I879" s="75">
        <v>6</v>
      </c>
      <c r="J879" s="75">
        <v>577213</v>
      </c>
      <c r="K879" s="75">
        <v>5</v>
      </c>
      <c r="L879" s="75">
        <v>285500</v>
      </c>
      <c r="M879" s="76">
        <v>2.6738747439840815</v>
      </c>
      <c r="N879" s="76">
        <v>2.3382603735976097</v>
      </c>
      <c r="O879" s="76">
        <f t="shared" si="41"/>
        <v>5.7360108695652174</v>
      </c>
      <c r="P879" s="76">
        <v>0</v>
      </c>
      <c r="Q879" s="76">
        <v>0</v>
      </c>
    </row>
    <row r="880" spans="1:17" s="73" customFormat="1" ht="12.75" x14ac:dyDescent="0.2">
      <c r="A880" s="74" t="s">
        <v>1012</v>
      </c>
      <c r="B880" s="77">
        <v>926239</v>
      </c>
      <c r="C880" s="77">
        <v>926239</v>
      </c>
      <c r="D880" s="77">
        <v>621887</v>
      </c>
      <c r="E880" s="75">
        <v>8</v>
      </c>
      <c r="F880" s="75">
        <v>917239</v>
      </c>
      <c r="G880" s="75">
        <v>8</v>
      </c>
      <c r="H880" s="75">
        <v>917239</v>
      </c>
      <c r="I880" s="75">
        <v>8</v>
      </c>
      <c r="J880" s="75">
        <v>917239</v>
      </c>
      <c r="K880" s="75">
        <v>6</v>
      </c>
      <c r="L880" s="75">
        <v>608046</v>
      </c>
      <c r="M880" s="76">
        <v>4.0315443984089594</v>
      </c>
      <c r="N880" s="76">
        <v>2.2876330511406606</v>
      </c>
      <c r="O880" s="76">
        <f t="shared" si="41"/>
        <v>6.7596413043478263</v>
      </c>
      <c r="P880" s="76">
        <v>0</v>
      </c>
      <c r="Q880" s="76">
        <v>0</v>
      </c>
    </row>
    <row r="881" spans="1:17" s="73" customFormat="1" ht="12.75" x14ac:dyDescent="0.2">
      <c r="A881" s="74" t="s">
        <v>1013</v>
      </c>
      <c r="B881" s="77">
        <v>1609175</v>
      </c>
      <c r="C881" s="77">
        <v>1016583</v>
      </c>
      <c r="D881" s="77">
        <v>587443</v>
      </c>
      <c r="E881" s="75">
        <v>2</v>
      </c>
      <c r="F881" s="75">
        <v>890665</v>
      </c>
      <c r="G881" s="75">
        <v>2</v>
      </c>
      <c r="H881" s="75">
        <v>698612</v>
      </c>
      <c r="I881" s="75">
        <v>2</v>
      </c>
      <c r="J881" s="75">
        <v>192053</v>
      </c>
      <c r="K881" s="75">
        <v>1</v>
      </c>
      <c r="L881" s="75">
        <v>192053</v>
      </c>
      <c r="M881" s="76">
        <v>2.9908852340579131</v>
      </c>
      <c r="N881" s="76">
        <v>2.3846575281806039</v>
      </c>
      <c r="O881" s="76">
        <f t="shared" si="41"/>
        <v>6.3852500000000001</v>
      </c>
      <c r="P881" s="76">
        <v>0</v>
      </c>
      <c r="Q881" s="76">
        <v>0</v>
      </c>
    </row>
    <row r="882" spans="1:17" s="73" customFormat="1" ht="12.75" x14ac:dyDescent="0.2">
      <c r="A882" s="74" t="s">
        <v>1014</v>
      </c>
      <c r="B882" s="77">
        <v>1350000</v>
      </c>
      <c r="C882" s="77">
        <v>19229</v>
      </c>
      <c r="D882" s="77">
        <v>19229</v>
      </c>
      <c r="E882" s="75">
        <v>1</v>
      </c>
      <c r="F882" s="75">
        <v>1100000</v>
      </c>
      <c r="G882" s="75">
        <v>0</v>
      </c>
      <c r="H882" s="75">
        <v>0</v>
      </c>
      <c r="I882" s="75">
        <v>0</v>
      </c>
      <c r="J882" s="75">
        <v>0</v>
      </c>
      <c r="K882" s="75">
        <v>0</v>
      </c>
      <c r="L882" s="75">
        <v>0</v>
      </c>
      <c r="M882" s="76">
        <v>0.11404623149642591</v>
      </c>
      <c r="N882" s="76">
        <v>6.9329618951444419E-2</v>
      </c>
      <c r="O882" s="76">
        <f t="shared" si="41"/>
        <v>0.20901086956521739</v>
      </c>
      <c r="P882" s="76">
        <v>0</v>
      </c>
      <c r="Q882" s="76">
        <v>0</v>
      </c>
    </row>
    <row r="883" spans="1:17" s="73" customFormat="1" ht="12.75" x14ac:dyDescent="0.2">
      <c r="A883" s="74" t="s">
        <v>1015</v>
      </c>
      <c r="B883" s="77">
        <v>2485982</v>
      </c>
      <c r="C883" s="77">
        <v>2334069</v>
      </c>
      <c r="D883" s="77">
        <v>0</v>
      </c>
      <c r="E883" s="75">
        <v>1</v>
      </c>
      <c r="F883" s="75">
        <v>2334069</v>
      </c>
      <c r="G883" s="75">
        <v>1</v>
      </c>
      <c r="H883" s="75">
        <v>2334069</v>
      </c>
      <c r="I883" s="75">
        <v>1</v>
      </c>
      <c r="J883" s="75">
        <v>2334069</v>
      </c>
      <c r="K883" s="75">
        <v>0</v>
      </c>
      <c r="L883" s="75">
        <v>2334069</v>
      </c>
      <c r="M883" s="76">
        <v>0</v>
      </c>
      <c r="N883" s="76">
        <v>0</v>
      </c>
      <c r="O883" s="76">
        <f t="shared" si="41"/>
        <v>0</v>
      </c>
      <c r="P883" s="76">
        <v>0</v>
      </c>
      <c r="Q883" s="76">
        <v>0</v>
      </c>
    </row>
    <row r="884" spans="1:17" s="73" customFormat="1" ht="12.75" x14ac:dyDescent="0.2">
      <c r="A884" s="74" t="s">
        <v>1016</v>
      </c>
      <c r="B884" s="77">
        <v>2930929</v>
      </c>
      <c r="C884" s="77">
        <v>2930929</v>
      </c>
      <c r="D884" s="77">
        <v>0</v>
      </c>
      <c r="E884" s="75">
        <v>2</v>
      </c>
      <c r="F884" s="75">
        <v>2930929</v>
      </c>
      <c r="G884" s="75">
        <v>2</v>
      </c>
      <c r="H884" s="75">
        <v>2930929</v>
      </c>
      <c r="I884" s="75">
        <v>0</v>
      </c>
      <c r="J884" s="75">
        <v>0</v>
      </c>
      <c r="K884" s="75">
        <v>0</v>
      </c>
      <c r="L884" s="75">
        <v>0</v>
      </c>
      <c r="M884" s="76">
        <v>0</v>
      </c>
      <c r="N884" s="76">
        <v>0</v>
      </c>
      <c r="O884" s="76">
        <f t="shared" si="41"/>
        <v>0</v>
      </c>
      <c r="P884" s="76">
        <v>0</v>
      </c>
      <c r="Q884" s="76">
        <v>0</v>
      </c>
    </row>
    <row r="885" spans="1:17" s="73" customFormat="1" ht="12.75" x14ac:dyDescent="0.2">
      <c r="A885" s="74" t="s">
        <v>1017</v>
      </c>
      <c r="B885" s="77">
        <v>132000</v>
      </c>
      <c r="C885" s="77">
        <v>57104.5</v>
      </c>
      <c r="D885" s="77">
        <v>57104.5</v>
      </c>
      <c r="E885" s="75">
        <v>3</v>
      </c>
      <c r="F885" s="75">
        <v>57104.5</v>
      </c>
      <c r="G885" s="75">
        <v>1</v>
      </c>
      <c r="H885" s="75">
        <v>57104.5</v>
      </c>
      <c r="I885" s="75">
        <v>1</v>
      </c>
      <c r="J885" s="75">
        <v>57104.5</v>
      </c>
      <c r="K885" s="75">
        <v>1</v>
      </c>
      <c r="L885" s="75">
        <v>57104.5</v>
      </c>
      <c r="M885" s="76">
        <v>0.35414134372727235</v>
      </c>
      <c r="N885" s="76">
        <v>0.24060202377272702</v>
      </c>
      <c r="O885" s="76">
        <f t="shared" si="41"/>
        <v>0.62070108695652171</v>
      </c>
      <c r="P885" s="76">
        <v>0</v>
      </c>
      <c r="Q885" s="76">
        <v>0</v>
      </c>
    </row>
    <row r="886" spans="1:17" s="73" customFormat="1" ht="12.75" x14ac:dyDescent="0.2">
      <c r="A886" s="74" t="s">
        <v>1018</v>
      </c>
      <c r="B886" s="77">
        <v>1640909</v>
      </c>
      <c r="C886" s="77">
        <v>1640909</v>
      </c>
      <c r="D886" s="77">
        <v>1619749</v>
      </c>
      <c r="E886" s="75">
        <v>18</v>
      </c>
      <c r="F886" s="75">
        <v>1480909</v>
      </c>
      <c r="G886" s="75">
        <v>18</v>
      </c>
      <c r="H886" s="75">
        <v>1480909</v>
      </c>
      <c r="I886" s="75">
        <v>18</v>
      </c>
      <c r="J886" s="75">
        <v>1480909</v>
      </c>
      <c r="K886" s="75">
        <v>16</v>
      </c>
      <c r="L886" s="75">
        <v>1459749</v>
      </c>
      <c r="M886" s="76">
        <v>5.9931176668252739</v>
      </c>
      <c r="N886" s="76">
        <v>9.2166430278767937</v>
      </c>
      <c r="O886" s="76">
        <f t="shared" si="41"/>
        <v>17.605967391304347</v>
      </c>
      <c r="P886" s="76">
        <v>0</v>
      </c>
      <c r="Q886" s="76">
        <v>0</v>
      </c>
    </row>
    <row r="887" spans="1:17" s="73" customFormat="1" ht="12.75" x14ac:dyDescent="0.2">
      <c r="A887" s="74" t="s">
        <v>1019</v>
      </c>
      <c r="B887" s="77">
        <v>2653070</v>
      </c>
      <c r="C887" s="77">
        <v>2122187</v>
      </c>
      <c r="D887" s="77">
        <v>1922187</v>
      </c>
      <c r="E887" s="75">
        <v>7</v>
      </c>
      <c r="F887" s="75">
        <v>2259352</v>
      </c>
      <c r="G887" s="75">
        <v>5</v>
      </c>
      <c r="H887" s="75">
        <v>1922187</v>
      </c>
      <c r="I887" s="75">
        <v>5</v>
      </c>
      <c r="J887" s="75">
        <v>1922187</v>
      </c>
      <c r="K887" s="75">
        <v>5</v>
      </c>
      <c r="L887" s="75">
        <v>1922187</v>
      </c>
      <c r="M887" s="76">
        <v>5.0775415569564339</v>
      </c>
      <c r="N887" s="76">
        <v>12.724981548434656</v>
      </c>
      <c r="O887" s="76">
        <f t="shared" si="41"/>
        <v>20.89333695652174</v>
      </c>
      <c r="P887" s="76">
        <v>0</v>
      </c>
      <c r="Q887" s="76">
        <v>0</v>
      </c>
    </row>
    <row r="888" spans="1:17" s="73" customFormat="1" ht="12.75" x14ac:dyDescent="0.2">
      <c r="A888" s="74" t="s">
        <v>1020</v>
      </c>
      <c r="B888" s="77">
        <v>26281720</v>
      </c>
      <c r="C888" s="77">
        <v>22453939</v>
      </c>
      <c r="D888" s="77">
        <v>15692434</v>
      </c>
      <c r="E888" s="75">
        <v>13</v>
      </c>
      <c r="F888" s="75">
        <v>22393939</v>
      </c>
      <c r="G888" s="75">
        <v>13</v>
      </c>
      <c r="H888" s="75">
        <v>22393939</v>
      </c>
      <c r="I888" s="75">
        <v>13</v>
      </c>
      <c r="J888" s="75">
        <v>22463939</v>
      </c>
      <c r="K888" s="75">
        <v>4</v>
      </c>
      <c r="L888" s="75">
        <v>1728535</v>
      </c>
      <c r="M888" s="76">
        <v>77.081683783940491</v>
      </c>
      <c r="N888" s="76">
        <v>76.388076658359751</v>
      </c>
      <c r="O888" s="76">
        <f t="shared" si="41"/>
        <v>170.5699347826087</v>
      </c>
      <c r="P888" s="76">
        <v>7389985</v>
      </c>
      <c r="Q888" s="76">
        <v>7143206</v>
      </c>
    </row>
    <row r="889" spans="1:17" s="73" customFormat="1" ht="12.75" x14ac:dyDescent="0.2">
      <c r="A889" s="74" t="s">
        <v>1021</v>
      </c>
      <c r="B889" s="77">
        <v>25825268</v>
      </c>
      <c r="C889" s="77">
        <v>24664159</v>
      </c>
      <c r="D889" s="77">
        <v>24106981</v>
      </c>
      <c r="E889" s="75">
        <v>138</v>
      </c>
      <c r="F889" s="75">
        <v>23513013</v>
      </c>
      <c r="G889" s="75">
        <v>138</v>
      </c>
      <c r="H889" s="75">
        <v>23513013</v>
      </c>
      <c r="I889" s="75">
        <v>115</v>
      </c>
      <c r="J889" s="75">
        <v>22131287</v>
      </c>
      <c r="K889" s="75">
        <v>79</v>
      </c>
      <c r="L889" s="75">
        <v>11819747</v>
      </c>
      <c r="M889" s="76">
        <v>125.38194737787582</v>
      </c>
      <c r="N889" s="76">
        <v>113.03810844054505</v>
      </c>
      <c r="O889" s="76">
        <f t="shared" si="41"/>
        <v>262.03240217391306</v>
      </c>
      <c r="P889" s="76">
        <v>0</v>
      </c>
      <c r="Q889" s="76">
        <v>0</v>
      </c>
    </row>
    <row r="890" spans="1:17" s="73" customFormat="1" ht="12.75" x14ac:dyDescent="0.2">
      <c r="A890" s="74" t="s">
        <v>1022</v>
      </c>
      <c r="B890" s="77">
        <v>1263671</v>
      </c>
      <c r="C890" s="77">
        <v>1263671</v>
      </c>
      <c r="D890" s="77">
        <v>1218386</v>
      </c>
      <c r="E890" s="75">
        <v>4</v>
      </c>
      <c r="F890" s="75">
        <v>1263671</v>
      </c>
      <c r="G890" s="75">
        <v>4</v>
      </c>
      <c r="H890" s="75">
        <v>1263671</v>
      </c>
      <c r="I890" s="75">
        <v>4</v>
      </c>
      <c r="J890" s="75">
        <v>4</v>
      </c>
      <c r="K890" s="75">
        <v>4</v>
      </c>
      <c r="L890" s="75">
        <v>1263671</v>
      </c>
      <c r="M890" s="76">
        <v>8.7062292711386675</v>
      </c>
      <c r="N890" s="76">
        <v>4.3413646286091687</v>
      </c>
      <c r="O890" s="76">
        <f t="shared" si="41"/>
        <v>13.243326086956522</v>
      </c>
      <c r="P890" s="76">
        <v>0</v>
      </c>
      <c r="Q890" s="76">
        <v>0</v>
      </c>
    </row>
    <row r="891" spans="1:17" s="73" customFormat="1" ht="12.75" x14ac:dyDescent="0.2">
      <c r="A891" s="74" t="s">
        <v>1023</v>
      </c>
      <c r="B891" s="77">
        <v>841295</v>
      </c>
      <c r="C891" s="77">
        <v>815074</v>
      </c>
      <c r="D891" s="77">
        <v>815074</v>
      </c>
      <c r="E891" s="75">
        <v>4</v>
      </c>
      <c r="F891" s="75">
        <v>815074</v>
      </c>
      <c r="G891" s="75">
        <v>4</v>
      </c>
      <c r="H891" s="75">
        <v>815074</v>
      </c>
      <c r="I891" s="75">
        <v>4</v>
      </c>
      <c r="J891" s="75">
        <v>815074</v>
      </c>
      <c r="K891" s="75">
        <v>4</v>
      </c>
      <c r="L891" s="75">
        <v>815074</v>
      </c>
      <c r="M891" s="76">
        <v>4.600791140257309</v>
      </c>
      <c r="N891" s="76">
        <v>3.1285260863451443</v>
      </c>
      <c r="O891" s="76">
        <f t="shared" si="41"/>
        <v>8.8595000000000006</v>
      </c>
      <c r="P891" s="76">
        <v>3181796</v>
      </c>
      <c r="Q891" s="76">
        <v>2148916</v>
      </c>
    </row>
    <row r="892" spans="1:17" s="73" customFormat="1" ht="12.75" x14ac:dyDescent="0.2">
      <c r="A892" s="74" t="s">
        <v>1024</v>
      </c>
      <c r="B892" s="77">
        <v>4718495</v>
      </c>
      <c r="C892" s="77">
        <v>4718495</v>
      </c>
      <c r="D892" s="77">
        <v>4718495</v>
      </c>
      <c r="E892" s="75">
        <v>5</v>
      </c>
      <c r="F892" s="75">
        <v>4717273</v>
      </c>
      <c r="G892" s="75">
        <v>5</v>
      </c>
      <c r="H892" s="75">
        <v>4717273</v>
      </c>
      <c r="I892" s="75">
        <v>5</v>
      </c>
      <c r="J892" s="75">
        <v>4717273</v>
      </c>
      <c r="K892" s="75">
        <v>5</v>
      </c>
      <c r="L892" s="75">
        <v>4717273</v>
      </c>
      <c r="M892" s="76">
        <v>8.3380928519999991</v>
      </c>
      <c r="N892" s="76">
        <v>34.319568394000001</v>
      </c>
      <c r="O892" s="76">
        <f t="shared" si="41"/>
        <v>51.287989130434781</v>
      </c>
      <c r="P892" s="76">
        <v>0</v>
      </c>
      <c r="Q892" s="76">
        <v>0</v>
      </c>
    </row>
    <row r="893" spans="1:17" s="73" customFormat="1" ht="12.75" x14ac:dyDescent="0.2">
      <c r="A893" s="74" t="s">
        <v>1025</v>
      </c>
      <c r="B893" s="77">
        <v>300000</v>
      </c>
      <c r="C893" s="77">
        <v>128483.48</v>
      </c>
      <c r="D893" s="77">
        <v>128483.48</v>
      </c>
      <c r="E893" s="75">
        <v>3</v>
      </c>
      <c r="F893" s="75">
        <v>128483.48</v>
      </c>
      <c r="G893" s="75">
        <v>3</v>
      </c>
      <c r="H893" s="75">
        <v>128483.48</v>
      </c>
      <c r="I893" s="75">
        <v>3</v>
      </c>
      <c r="J893" s="75">
        <v>128483.48</v>
      </c>
      <c r="K893" s="75">
        <v>3</v>
      </c>
      <c r="L893" s="75">
        <v>128483.48</v>
      </c>
      <c r="M893" s="76">
        <v>0.7529131928000008</v>
      </c>
      <c r="N893" s="76">
        <v>0.46819380112000047</v>
      </c>
      <c r="O893" s="76">
        <f t="shared" si="41"/>
        <v>1.3965595652173912</v>
      </c>
      <c r="P893" s="76">
        <v>300000</v>
      </c>
      <c r="Q893" s="76">
        <v>128483.48</v>
      </c>
    </row>
    <row r="894" spans="1:17" s="73" customFormat="1" ht="12.75" x14ac:dyDescent="0.2">
      <c r="A894" s="74" t="s">
        <v>1026</v>
      </c>
      <c r="B894" s="77">
        <v>500000</v>
      </c>
      <c r="C894" s="77">
        <v>298032</v>
      </c>
      <c r="D894" s="77">
        <v>35302</v>
      </c>
      <c r="E894" s="75">
        <v>2</v>
      </c>
      <c r="F894" s="75">
        <v>298032</v>
      </c>
      <c r="G894" s="75">
        <v>2</v>
      </c>
      <c r="H894" s="75">
        <v>298032</v>
      </c>
      <c r="I894" s="75">
        <v>2</v>
      </c>
      <c r="J894" s="75">
        <v>298032</v>
      </c>
      <c r="K894" s="75">
        <v>0</v>
      </c>
      <c r="L894" s="75">
        <v>0</v>
      </c>
      <c r="M894" s="76">
        <v>0.20628303606199999</v>
      </c>
      <c r="N894" s="76">
        <v>0.15287082764600002</v>
      </c>
      <c r="O894" s="76">
        <f t="shared" si="41"/>
        <v>0.38371739130434784</v>
      </c>
      <c r="P894" s="76">
        <v>0</v>
      </c>
      <c r="Q894" s="76">
        <v>0</v>
      </c>
    </row>
    <row r="895" spans="1:17" s="73" customFormat="1" ht="12.75" x14ac:dyDescent="0.2">
      <c r="A895" s="74" t="s">
        <v>1027</v>
      </c>
      <c r="B895" s="77">
        <v>2553823</v>
      </c>
      <c r="C895" s="77">
        <v>2156276</v>
      </c>
      <c r="D895" s="77">
        <v>2156276</v>
      </c>
      <c r="E895" s="75">
        <v>5</v>
      </c>
      <c r="F895" s="75">
        <v>2156276</v>
      </c>
      <c r="G895" s="75">
        <v>5</v>
      </c>
      <c r="H895" s="75">
        <v>2156276</v>
      </c>
      <c r="I895" s="75">
        <v>5</v>
      </c>
      <c r="J895" s="75">
        <v>2156276</v>
      </c>
      <c r="K895" s="75">
        <v>5</v>
      </c>
      <c r="L895" s="75">
        <v>2156276</v>
      </c>
      <c r="M895" s="76">
        <v>4.6031865182906655</v>
      </c>
      <c r="N895" s="76">
        <v>13.880219641074238</v>
      </c>
      <c r="O895" s="76">
        <f t="shared" si="41"/>
        <v>23.437782608695652</v>
      </c>
      <c r="P895" s="76">
        <v>255283</v>
      </c>
      <c r="Q895" s="76">
        <v>0</v>
      </c>
    </row>
    <row r="896" spans="1:17" s="73" customFormat="1" ht="12.75" x14ac:dyDescent="0.2">
      <c r="A896" s="74" t="s">
        <v>1028</v>
      </c>
      <c r="B896" s="77">
        <v>913309</v>
      </c>
      <c r="C896" s="77">
        <v>913309</v>
      </c>
      <c r="D896" s="77">
        <v>611602</v>
      </c>
      <c r="E896" s="75">
        <v>8</v>
      </c>
      <c r="F896" s="75">
        <v>913309</v>
      </c>
      <c r="G896" s="75">
        <v>8</v>
      </c>
      <c r="H896" s="75">
        <v>913309</v>
      </c>
      <c r="I896" s="75">
        <v>8</v>
      </c>
      <c r="J896" s="75">
        <v>913309</v>
      </c>
      <c r="K896" s="75">
        <v>6</v>
      </c>
      <c r="L896" s="75">
        <v>543910</v>
      </c>
      <c r="M896" s="76">
        <v>1.3254389674730043</v>
      </c>
      <c r="N896" s="76">
        <v>4.1330108557396024</v>
      </c>
      <c r="O896" s="76">
        <f t="shared" ref="O896:O959" si="42">D896/92000</f>
        <v>6.6478478260869567</v>
      </c>
      <c r="P896" s="76">
        <v>0</v>
      </c>
      <c r="Q896" s="76">
        <v>0</v>
      </c>
    </row>
    <row r="897" spans="1:17" s="73" customFormat="1" ht="12.75" x14ac:dyDescent="0.2">
      <c r="A897" s="74" t="s">
        <v>1029</v>
      </c>
      <c r="B897" s="77">
        <v>974922</v>
      </c>
      <c r="C897" s="77">
        <v>790465</v>
      </c>
      <c r="D897" s="77">
        <v>763739</v>
      </c>
      <c r="E897" s="75">
        <v>2</v>
      </c>
      <c r="F897" s="75">
        <v>770465</v>
      </c>
      <c r="G897" s="75">
        <v>2</v>
      </c>
      <c r="H897" s="75">
        <v>770465</v>
      </c>
      <c r="I897" s="75">
        <v>2</v>
      </c>
      <c r="J897" s="75">
        <v>716980</v>
      </c>
      <c r="K897" s="75">
        <v>1</v>
      </c>
      <c r="L897" s="75">
        <v>716980</v>
      </c>
      <c r="M897" s="76">
        <v>1.9834606907429233</v>
      </c>
      <c r="N897" s="76">
        <v>5.0428349703913389</v>
      </c>
      <c r="O897" s="76">
        <f t="shared" si="42"/>
        <v>8.3015108695652167</v>
      </c>
      <c r="P897" s="76">
        <v>0</v>
      </c>
      <c r="Q897" s="76">
        <v>0</v>
      </c>
    </row>
    <row r="898" spans="1:17" s="73" customFormat="1" ht="12.75" x14ac:dyDescent="0.2">
      <c r="A898" s="74" t="s">
        <v>1030</v>
      </c>
      <c r="B898" s="77">
        <v>4841838</v>
      </c>
      <c r="C898" s="77">
        <v>4796727</v>
      </c>
      <c r="D898" s="77">
        <v>4796727</v>
      </c>
      <c r="E898" s="75">
        <v>1</v>
      </c>
      <c r="F898" s="75">
        <v>1745837</v>
      </c>
      <c r="G898" s="75">
        <v>1</v>
      </c>
      <c r="H898" s="75">
        <v>1745837</v>
      </c>
      <c r="I898" s="75">
        <v>1</v>
      </c>
      <c r="J898" s="75">
        <v>1745837</v>
      </c>
      <c r="K898" s="75">
        <v>1</v>
      </c>
      <c r="L898" s="75">
        <v>1745837</v>
      </c>
      <c r="M898" s="76">
        <v>20.243359780406099</v>
      </c>
      <c r="N898" s="76">
        <v>25.345905467999998</v>
      </c>
      <c r="O898" s="76">
        <f t="shared" si="42"/>
        <v>52.138336956521741</v>
      </c>
      <c r="P898" s="76">
        <v>5000000</v>
      </c>
      <c r="Q898" s="76">
        <v>3254463</v>
      </c>
    </row>
    <row r="899" spans="1:17" s="73" customFormat="1" ht="12.75" x14ac:dyDescent="0.2">
      <c r="A899" s="74" t="s">
        <v>1031</v>
      </c>
      <c r="B899" s="77">
        <v>1080586</v>
      </c>
      <c r="C899" s="77">
        <v>1080586</v>
      </c>
      <c r="D899" s="77">
        <v>227622</v>
      </c>
      <c r="E899" s="75">
        <v>1</v>
      </c>
      <c r="F899" s="75">
        <v>1080586</v>
      </c>
      <c r="G899" s="75">
        <v>1</v>
      </c>
      <c r="H899" s="75">
        <v>1080586</v>
      </c>
      <c r="I899" s="75">
        <v>1</v>
      </c>
      <c r="J899" s="75">
        <v>1080586</v>
      </c>
      <c r="K899" s="75">
        <v>0</v>
      </c>
      <c r="L899" s="75">
        <v>0</v>
      </c>
      <c r="M899" s="76">
        <v>1.4344988705268802</v>
      </c>
      <c r="N899" s="76">
        <v>0.86172687138584769</v>
      </c>
      <c r="O899" s="76">
        <f t="shared" si="42"/>
        <v>2.4741521739130437</v>
      </c>
      <c r="P899" s="76">
        <v>0</v>
      </c>
      <c r="Q899" s="76">
        <v>0</v>
      </c>
    </row>
    <row r="900" spans="1:17" s="73" customFormat="1" ht="12.75" x14ac:dyDescent="0.2">
      <c r="A900" s="74" t="s">
        <v>1032</v>
      </c>
      <c r="B900" s="77">
        <v>375000</v>
      </c>
      <c r="C900" s="77">
        <v>338820</v>
      </c>
      <c r="D900" s="77">
        <v>113804</v>
      </c>
      <c r="E900" s="75">
        <v>2</v>
      </c>
      <c r="F900" s="75">
        <v>338820</v>
      </c>
      <c r="G900" s="75">
        <v>2</v>
      </c>
      <c r="H900" s="75">
        <v>338820</v>
      </c>
      <c r="I900" s="75">
        <v>2</v>
      </c>
      <c r="J900" s="75">
        <v>338820</v>
      </c>
      <c r="K900" s="75">
        <v>0</v>
      </c>
      <c r="L900" s="75">
        <v>0</v>
      </c>
      <c r="M900" s="76">
        <v>0.84533611199999903</v>
      </c>
      <c r="N900" s="76">
        <v>0.40309376799999952</v>
      </c>
      <c r="O900" s="76">
        <f t="shared" si="42"/>
        <v>1.2370000000000001</v>
      </c>
      <c r="P900" s="76">
        <v>0</v>
      </c>
      <c r="Q900" s="76">
        <v>0</v>
      </c>
    </row>
    <row r="901" spans="1:17" s="73" customFormat="1" ht="12.75" x14ac:dyDescent="0.2">
      <c r="A901" s="74" t="s">
        <v>770</v>
      </c>
      <c r="B901" s="77">
        <v>9326710</v>
      </c>
      <c r="C901" s="77">
        <v>5257063.5599999996</v>
      </c>
      <c r="D901" s="77">
        <v>1423093.1</v>
      </c>
      <c r="E901" s="75">
        <v>10</v>
      </c>
      <c r="F901" s="75">
        <v>3223706.16</v>
      </c>
      <c r="G901" s="75">
        <v>10</v>
      </c>
      <c r="H901" s="75">
        <v>3223706.16</v>
      </c>
      <c r="I901" s="75">
        <v>10</v>
      </c>
      <c r="J901" s="75">
        <v>3223706.16</v>
      </c>
      <c r="K901" s="75">
        <v>3</v>
      </c>
      <c r="L901" s="75">
        <v>48871</v>
      </c>
      <c r="M901" s="76">
        <v>6.4932821108994165</v>
      </c>
      <c r="N901" s="76">
        <v>6.6770651161786159</v>
      </c>
      <c r="O901" s="76">
        <f t="shared" si="42"/>
        <v>15.468403260869566</v>
      </c>
      <c r="P901" s="76">
        <v>0</v>
      </c>
      <c r="Q901" s="76">
        <v>0</v>
      </c>
    </row>
    <row r="902" spans="1:17" s="73" customFormat="1" ht="12.75" x14ac:dyDescent="0.2">
      <c r="A902" s="74" t="s">
        <v>1033</v>
      </c>
      <c r="B902" s="77">
        <v>2535006</v>
      </c>
      <c r="C902" s="77">
        <v>2535006</v>
      </c>
      <c r="D902" s="77">
        <v>1764037</v>
      </c>
      <c r="E902" s="75">
        <v>14</v>
      </c>
      <c r="F902" s="75">
        <v>2535006</v>
      </c>
      <c r="G902" s="75">
        <v>14</v>
      </c>
      <c r="H902" s="75">
        <v>2535006</v>
      </c>
      <c r="I902" s="75">
        <v>14</v>
      </c>
      <c r="J902" s="75">
        <v>2535006</v>
      </c>
      <c r="K902" s="75">
        <v>6</v>
      </c>
      <c r="L902" s="75">
        <v>1462926</v>
      </c>
      <c r="M902" s="76">
        <v>4.8873175985813813</v>
      </c>
      <c r="N902" s="76">
        <v>10.808075194916629</v>
      </c>
      <c r="O902" s="76">
        <f t="shared" si="42"/>
        <v>19.174315217391303</v>
      </c>
      <c r="P902" s="76">
        <v>0</v>
      </c>
      <c r="Q902" s="76">
        <v>0</v>
      </c>
    </row>
    <row r="903" spans="1:17" s="73" customFormat="1" ht="12.75" x14ac:dyDescent="0.2">
      <c r="A903" s="74" t="s">
        <v>1034</v>
      </c>
      <c r="B903" s="77">
        <v>1845928</v>
      </c>
      <c r="C903" s="77">
        <v>500836.81</v>
      </c>
      <c r="D903" s="77">
        <v>500836.81</v>
      </c>
      <c r="E903" s="75">
        <v>13</v>
      </c>
      <c r="F903" s="75">
        <v>492829.56</v>
      </c>
      <c r="G903" s="75">
        <v>13</v>
      </c>
      <c r="H903" s="75">
        <v>492829.56</v>
      </c>
      <c r="I903" s="75">
        <v>13</v>
      </c>
      <c r="J903" s="75">
        <v>492829.56</v>
      </c>
      <c r="K903" s="75">
        <v>10</v>
      </c>
      <c r="L903" s="75">
        <v>439736.66</v>
      </c>
      <c r="M903" s="76">
        <v>3.0500229952375819</v>
      </c>
      <c r="N903" s="76">
        <v>2.115113577037588</v>
      </c>
      <c r="O903" s="76">
        <f t="shared" si="42"/>
        <v>5.4438783695652173</v>
      </c>
      <c r="P903" s="76">
        <v>0</v>
      </c>
      <c r="Q903" s="76">
        <v>0</v>
      </c>
    </row>
    <row r="904" spans="1:17" s="73" customFormat="1" ht="12.75" x14ac:dyDescent="0.2">
      <c r="A904" s="74" t="s">
        <v>1035</v>
      </c>
      <c r="B904" s="77">
        <v>4200000</v>
      </c>
      <c r="C904" s="77">
        <v>3102872</v>
      </c>
      <c r="D904" s="77">
        <v>2870377</v>
      </c>
      <c r="E904" s="75">
        <v>9</v>
      </c>
      <c r="F904" s="75">
        <v>3102872</v>
      </c>
      <c r="G904" s="75">
        <v>9</v>
      </c>
      <c r="H904" s="75">
        <v>3102872</v>
      </c>
      <c r="I904" s="75">
        <v>9</v>
      </c>
      <c r="J904" s="75">
        <v>3102872</v>
      </c>
      <c r="K904" s="75">
        <v>4</v>
      </c>
      <c r="L904" s="75">
        <v>904000</v>
      </c>
      <c r="M904" s="76">
        <v>12.371376126732136</v>
      </c>
      <c r="N904" s="76">
        <v>11.220559976660711</v>
      </c>
      <c r="O904" s="76">
        <f t="shared" si="42"/>
        <v>31.199750000000002</v>
      </c>
      <c r="P904" s="76">
        <v>0</v>
      </c>
      <c r="Q904" s="76">
        <v>0</v>
      </c>
    </row>
    <row r="905" spans="1:17" s="73" customFormat="1" ht="12.75" x14ac:dyDescent="0.2">
      <c r="A905" s="74" t="s">
        <v>1036</v>
      </c>
      <c r="B905" s="77">
        <v>311303</v>
      </c>
      <c r="C905" s="77">
        <v>258315</v>
      </c>
      <c r="D905" s="77">
        <v>258315</v>
      </c>
      <c r="E905" s="75">
        <v>1</v>
      </c>
      <c r="F905" s="75">
        <v>0</v>
      </c>
      <c r="G905" s="75">
        <v>1</v>
      </c>
      <c r="H905" s="75">
        <v>258315</v>
      </c>
      <c r="I905" s="75">
        <v>1</v>
      </c>
      <c r="J905" s="75">
        <v>258315</v>
      </c>
      <c r="K905" s="75">
        <v>1</v>
      </c>
      <c r="L905" s="75">
        <v>258315</v>
      </c>
      <c r="M905" s="76">
        <v>0.64606038521964126</v>
      </c>
      <c r="N905" s="76">
        <v>1.7472569530709794</v>
      </c>
      <c r="O905" s="76">
        <f t="shared" si="42"/>
        <v>2.8077717391304349</v>
      </c>
      <c r="P905" s="76">
        <v>0</v>
      </c>
      <c r="Q905" s="76">
        <v>0</v>
      </c>
    </row>
    <row r="906" spans="1:17" s="73" customFormat="1" ht="12.75" x14ac:dyDescent="0.2">
      <c r="A906" s="74" t="s">
        <v>1037</v>
      </c>
      <c r="B906" s="77">
        <v>546956</v>
      </c>
      <c r="C906" s="77">
        <v>546956</v>
      </c>
      <c r="D906" s="77">
        <v>546956</v>
      </c>
      <c r="E906" s="75">
        <v>5</v>
      </c>
      <c r="F906" s="75">
        <v>492261</v>
      </c>
      <c r="G906" s="75">
        <v>5</v>
      </c>
      <c r="H906" s="75">
        <v>492261</v>
      </c>
      <c r="I906" s="75">
        <v>5</v>
      </c>
      <c r="J906" s="75">
        <v>492261</v>
      </c>
      <c r="K906" s="75">
        <v>5</v>
      </c>
      <c r="L906" s="75">
        <v>492261</v>
      </c>
      <c r="M906" s="76">
        <v>3.4529738820000007</v>
      </c>
      <c r="N906" s="76">
        <v>2.124488478</v>
      </c>
      <c r="O906" s="76">
        <f t="shared" si="42"/>
        <v>5.9451739130434786</v>
      </c>
      <c r="P906" s="76">
        <v>0</v>
      </c>
      <c r="Q906" s="76">
        <v>0</v>
      </c>
    </row>
    <row r="907" spans="1:17" s="73" customFormat="1" ht="12.75" x14ac:dyDescent="0.2">
      <c r="A907" s="74" t="s">
        <v>1038</v>
      </c>
      <c r="B907" s="77">
        <v>586247</v>
      </c>
      <c r="C907" s="77">
        <v>568384</v>
      </c>
      <c r="D907" s="77">
        <v>499878</v>
      </c>
      <c r="E907" s="75">
        <v>7</v>
      </c>
      <c r="F907" s="75">
        <v>568384</v>
      </c>
      <c r="G907" s="75">
        <v>7</v>
      </c>
      <c r="H907" s="75">
        <v>568384</v>
      </c>
      <c r="I907" s="75">
        <v>7</v>
      </c>
      <c r="J907" s="75">
        <v>568384</v>
      </c>
      <c r="K907" s="75">
        <v>5</v>
      </c>
      <c r="L907" s="75">
        <v>499878</v>
      </c>
      <c r="M907" s="76">
        <v>2.1881581801243617</v>
      </c>
      <c r="N907" s="76">
        <v>2.1745869631434442</v>
      </c>
      <c r="O907" s="76">
        <f t="shared" si="42"/>
        <v>5.4334565217391306</v>
      </c>
      <c r="P907" s="76">
        <v>0</v>
      </c>
      <c r="Q907" s="76">
        <v>0</v>
      </c>
    </row>
    <row r="908" spans="1:17" s="73" customFormat="1" ht="12.75" x14ac:dyDescent="0.2">
      <c r="A908" s="74" t="s">
        <v>1039</v>
      </c>
      <c r="B908" s="77">
        <v>1527492</v>
      </c>
      <c r="C908" s="77">
        <v>588097.19999999995</v>
      </c>
      <c r="D908" s="77">
        <v>566973.37</v>
      </c>
      <c r="E908" s="75">
        <v>1</v>
      </c>
      <c r="F908" s="75">
        <v>82999</v>
      </c>
      <c r="G908" s="75">
        <v>1</v>
      </c>
      <c r="H908" s="75">
        <v>82999</v>
      </c>
      <c r="I908" s="75">
        <v>1</v>
      </c>
      <c r="J908" s="75">
        <v>82999</v>
      </c>
      <c r="K908" s="75">
        <v>0</v>
      </c>
      <c r="L908" s="75">
        <v>0</v>
      </c>
      <c r="M908" s="76">
        <v>2.5216367926089558</v>
      </c>
      <c r="N908" s="76">
        <v>3.0284652909933794</v>
      </c>
      <c r="O908" s="76">
        <f t="shared" si="42"/>
        <v>6.1627540217391301</v>
      </c>
      <c r="P908" s="76">
        <v>0</v>
      </c>
      <c r="Q908" s="76">
        <v>0</v>
      </c>
    </row>
    <row r="909" spans="1:17" s="73" customFormat="1" ht="12.75" x14ac:dyDescent="0.2">
      <c r="A909" s="74" t="s">
        <v>1040</v>
      </c>
      <c r="B909" s="77">
        <v>2052316</v>
      </c>
      <c r="C909" s="77">
        <v>1734718.72</v>
      </c>
      <c r="D909" s="77">
        <v>58014.71</v>
      </c>
      <c r="E909" s="75">
        <v>8</v>
      </c>
      <c r="F909" s="75">
        <v>1734718.72</v>
      </c>
      <c r="G909" s="75">
        <v>8</v>
      </c>
      <c r="H909" s="75">
        <v>1734718.72</v>
      </c>
      <c r="I909" s="75">
        <v>8</v>
      </c>
      <c r="J909" s="75">
        <v>1734718.72</v>
      </c>
      <c r="K909" s="75">
        <v>4</v>
      </c>
      <c r="L909" s="75">
        <v>58014.71</v>
      </c>
      <c r="M909" s="76">
        <v>0.12622498060158729</v>
      </c>
      <c r="N909" s="76">
        <v>0.40446285709809959</v>
      </c>
      <c r="O909" s="76">
        <f t="shared" si="42"/>
        <v>0.63059467391304347</v>
      </c>
      <c r="P909" s="76">
        <v>0</v>
      </c>
      <c r="Q909" s="76">
        <v>0</v>
      </c>
    </row>
    <row r="910" spans="1:17" s="73" customFormat="1" ht="12.75" x14ac:dyDescent="0.2">
      <c r="A910" s="74" t="s">
        <v>1041</v>
      </c>
      <c r="B910" s="77">
        <v>1199564</v>
      </c>
      <c r="C910" s="77">
        <v>111064</v>
      </c>
      <c r="D910" s="77">
        <v>0</v>
      </c>
      <c r="E910" s="75">
        <v>1</v>
      </c>
      <c r="F910" s="75">
        <v>111064</v>
      </c>
      <c r="G910" s="75">
        <v>1</v>
      </c>
      <c r="H910" s="75">
        <v>111064</v>
      </c>
      <c r="I910" s="75">
        <v>1</v>
      </c>
      <c r="J910" s="75">
        <v>111064</v>
      </c>
      <c r="K910" s="75">
        <v>0</v>
      </c>
      <c r="L910" s="75">
        <v>0</v>
      </c>
      <c r="M910" s="76">
        <v>0</v>
      </c>
      <c r="N910" s="76">
        <v>0</v>
      </c>
      <c r="O910" s="76">
        <f t="shared" si="42"/>
        <v>0</v>
      </c>
      <c r="P910" s="76">
        <v>0</v>
      </c>
      <c r="Q910" s="76">
        <v>0</v>
      </c>
    </row>
    <row r="911" spans="1:17" s="73" customFormat="1" ht="12.75" x14ac:dyDescent="0.2">
      <c r="A911" s="74" t="s">
        <v>1042</v>
      </c>
      <c r="B911" s="77">
        <v>950137</v>
      </c>
      <c r="C911" s="77">
        <v>950137</v>
      </c>
      <c r="D911" s="77">
        <v>950137</v>
      </c>
      <c r="E911" s="75">
        <v>1</v>
      </c>
      <c r="F911" s="75">
        <v>950137</v>
      </c>
      <c r="G911" s="75">
        <v>1</v>
      </c>
      <c r="H911" s="75">
        <v>950137</v>
      </c>
      <c r="I911" s="75">
        <v>1</v>
      </c>
      <c r="J911" s="75">
        <v>950137</v>
      </c>
      <c r="K911" s="75">
        <v>1</v>
      </c>
      <c r="L911" s="75">
        <v>950137</v>
      </c>
      <c r="M911" s="76">
        <v>1.649437832</v>
      </c>
      <c r="N911" s="76">
        <v>6.9369502370000005</v>
      </c>
      <c r="O911" s="76">
        <f t="shared" si="42"/>
        <v>10.327576086956523</v>
      </c>
      <c r="P911" s="76">
        <v>0</v>
      </c>
      <c r="Q911" s="76">
        <v>0</v>
      </c>
    </row>
    <row r="912" spans="1:17" s="73" customFormat="1" ht="12.75" x14ac:dyDescent="0.2">
      <c r="A912" s="74" t="s">
        <v>1043</v>
      </c>
      <c r="B912" s="77">
        <v>6630292</v>
      </c>
      <c r="C912" s="77">
        <v>3999509</v>
      </c>
      <c r="D912" s="77">
        <v>1314587</v>
      </c>
      <c r="E912" s="75">
        <v>18</v>
      </c>
      <c r="F912" s="75">
        <v>3999509</v>
      </c>
      <c r="G912" s="75">
        <v>18</v>
      </c>
      <c r="H912" s="75">
        <v>3999509</v>
      </c>
      <c r="I912" s="75">
        <v>18</v>
      </c>
      <c r="J912" s="75">
        <v>3999509</v>
      </c>
      <c r="K912" s="75">
        <v>16</v>
      </c>
      <c r="L912" s="75">
        <v>1314587</v>
      </c>
      <c r="M912" s="76">
        <v>4.7836613981917049</v>
      </c>
      <c r="N912" s="76">
        <v>7.6027545228099305</v>
      </c>
      <c r="O912" s="76">
        <f t="shared" si="42"/>
        <v>14.288989130434782</v>
      </c>
      <c r="P912" s="76">
        <v>0</v>
      </c>
      <c r="Q912" s="76">
        <v>0</v>
      </c>
    </row>
    <row r="913" spans="1:17" s="73" customFormat="1" ht="12.75" x14ac:dyDescent="0.2">
      <c r="A913" s="74" t="s">
        <v>1044</v>
      </c>
      <c r="B913" s="77"/>
      <c r="C913" s="77"/>
      <c r="D913" s="77"/>
      <c r="E913" s="75"/>
      <c r="F913" s="75"/>
      <c r="G913" s="75"/>
      <c r="H913" s="75"/>
      <c r="I913" s="75"/>
      <c r="J913" s="75"/>
      <c r="K913" s="75"/>
      <c r="L913" s="75"/>
      <c r="M913" s="76">
        <v>0</v>
      </c>
      <c r="N913" s="76">
        <v>0</v>
      </c>
      <c r="O913" s="76">
        <f t="shared" si="42"/>
        <v>0</v>
      </c>
      <c r="P913" s="76"/>
      <c r="Q913" s="76"/>
    </row>
    <row r="914" spans="1:17" s="73" customFormat="1" ht="12.75" x14ac:dyDescent="0.2">
      <c r="A914" s="74" t="s">
        <v>1045</v>
      </c>
      <c r="B914" s="77">
        <v>1814000</v>
      </c>
      <c r="C914" s="77">
        <v>1814000</v>
      </c>
      <c r="D914" s="77">
        <v>1756694.09</v>
      </c>
      <c r="E914" s="75">
        <v>5</v>
      </c>
      <c r="F914" s="75">
        <v>1814000</v>
      </c>
      <c r="G914" s="75">
        <v>4</v>
      </c>
      <c r="H914" s="75">
        <v>1756694.09</v>
      </c>
      <c r="I914" s="75">
        <v>4</v>
      </c>
      <c r="J914" s="75">
        <v>1756694.09</v>
      </c>
      <c r="K914" s="75">
        <v>4</v>
      </c>
      <c r="L914" s="75">
        <v>1756694.09</v>
      </c>
      <c r="M914" s="76">
        <v>3.5337377475803771</v>
      </c>
      <c r="N914" s="76">
        <v>12.464949463140284</v>
      </c>
      <c r="O914" s="76">
        <f t="shared" si="42"/>
        <v>19.094500978260871</v>
      </c>
      <c r="P914" s="76">
        <v>0</v>
      </c>
      <c r="Q914" s="76">
        <v>0</v>
      </c>
    </row>
    <row r="915" spans="1:17" s="73" customFormat="1" ht="12.75" x14ac:dyDescent="0.2">
      <c r="A915" s="74" t="s">
        <v>1046</v>
      </c>
      <c r="B915" s="77">
        <v>514420</v>
      </c>
      <c r="C915" s="77">
        <v>514420</v>
      </c>
      <c r="D915" s="77">
        <v>408256.48</v>
      </c>
      <c r="E915" s="75">
        <v>1</v>
      </c>
      <c r="F915" s="75">
        <v>514420</v>
      </c>
      <c r="G915" s="75">
        <v>1</v>
      </c>
      <c r="H915" s="75">
        <v>514420</v>
      </c>
      <c r="I915" s="75">
        <v>1</v>
      </c>
      <c r="J915" s="75">
        <v>514420</v>
      </c>
      <c r="K915" s="75">
        <v>0</v>
      </c>
      <c r="L915" s="75">
        <v>0</v>
      </c>
      <c r="M915" s="76">
        <v>0</v>
      </c>
      <c r="N915" s="76">
        <v>0</v>
      </c>
      <c r="O915" s="76">
        <f t="shared" si="42"/>
        <v>4.4375704347826082</v>
      </c>
      <c r="P915" s="76">
        <v>0</v>
      </c>
      <c r="Q915" s="76">
        <v>0</v>
      </c>
    </row>
    <row r="916" spans="1:17" s="73" customFormat="1" ht="12.75" x14ac:dyDescent="0.2">
      <c r="A916" s="74" t="s">
        <v>1047</v>
      </c>
      <c r="B916" s="77">
        <v>350000</v>
      </c>
      <c r="C916" s="77">
        <v>53050</v>
      </c>
      <c r="D916" s="77">
        <v>27461</v>
      </c>
      <c r="E916" s="75">
        <v>1</v>
      </c>
      <c r="F916" s="75">
        <v>27461</v>
      </c>
      <c r="G916" s="75">
        <v>1</v>
      </c>
      <c r="H916" s="75">
        <v>27461</v>
      </c>
      <c r="I916" s="75">
        <v>1</v>
      </c>
      <c r="J916" s="75">
        <v>53050</v>
      </c>
      <c r="K916" s="75">
        <v>0</v>
      </c>
      <c r="L916" s="75">
        <v>0</v>
      </c>
      <c r="M916" s="76">
        <v>0.113892806687</v>
      </c>
      <c r="N916" s="76">
        <v>0.13683250211100001</v>
      </c>
      <c r="O916" s="76">
        <f t="shared" si="42"/>
        <v>0.29848913043478259</v>
      </c>
      <c r="P916" s="76">
        <v>0</v>
      </c>
      <c r="Q916" s="76">
        <v>0</v>
      </c>
    </row>
    <row r="917" spans="1:17" s="73" customFormat="1" ht="12.75" x14ac:dyDescent="0.2">
      <c r="A917" s="74" t="s">
        <v>1048</v>
      </c>
      <c r="B917" s="77">
        <v>779603</v>
      </c>
      <c r="C917" s="77">
        <v>409534.5</v>
      </c>
      <c r="D917" s="77">
        <v>409534.5</v>
      </c>
      <c r="E917" s="75">
        <v>1</v>
      </c>
      <c r="F917" s="75">
        <v>408559.5</v>
      </c>
      <c r="G917" s="75">
        <v>1</v>
      </c>
      <c r="H917" s="75">
        <v>408559.5</v>
      </c>
      <c r="I917" s="75">
        <v>1</v>
      </c>
      <c r="J917" s="75">
        <v>408559.5</v>
      </c>
      <c r="K917" s="75">
        <v>0</v>
      </c>
      <c r="L917" s="75">
        <v>0</v>
      </c>
      <c r="M917" s="76">
        <v>1.1978917765954922</v>
      </c>
      <c r="N917" s="76">
        <v>2.50573093348495</v>
      </c>
      <c r="O917" s="76">
        <f t="shared" si="42"/>
        <v>4.4514619565217393</v>
      </c>
      <c r="P917" s="76">
        <v>0</v>
      </c>
      <c r="Q917" s="76">
        <v>0</v>
      </c>
    </row>
    <row r="918" spans="1:17" s="73" customFormat="1" ht="12.75" x14ac:dyDescent="0.2">
      <c r="A918" s="74" t="s">
        <v>1049</v>
      </c>
      <c r="B918" s="77">
        <v>358471</v>
      </c>
      <c r="C918" s="77">
        <v>287471</v>
      </c>
      <c r="D918" s="77">
        <v>94144</v>
      </c>
      <c r="E918" s="75">
        <v>6</v>
      </c>
      <c r="F918" s="75">
        <v>234471</v>
      </c>
      <c r="G918" s="75">
        <v>4</v>
      </c>
      <c r="H918" s="75">
        <v>187000</v>
      </c>
      <c r="I918" s="75">
        <v>4</v>
      </c>
      <c r="J918" s="75">
        <v>187000</v>
      </c>
      <c r="K918" s="75">
        <v>2</v>
      </c>
      <c r="L918" s="75">
        <v>28000</v>
      </c>
      <c r="M918" s="76">
        <v>0.63002363847751264</v>
      </c>
      <c r="N918" s="76">
        <v>0.36760343817103258</v>
      </c>
      <c r="O918" s="76">
        <f t="shared" si="42"/>
        <v>1.023304347826087</v>
      </c>
      <c r="P918" s="76">
        <v>0</v>
      </c>
      <c r="Q918" s="76">
        <v>0</v>
      </c>
    </row>
    <row r="919" spans="1:17" s="73" customFormat="1" ht="12.75" x14ac:dyDescent="0.2">
      <c r="A919" s="74" t="s">
        <v>1050</v>
      </c>
      <c r="B919" s="77">
        <v>1711239</v>
      </c>
      <c r="C919" s="77">
        <v>78696</v>
      </c>
      <c r="D919" s="77">
        <v>0</v>
      </c>
      <c r="E919" s="75">
        <v>1</v>
      </c>
      <c r="F919" s="75">
        <v>78696</v>
      </c>
      <c r="G919" s="75">
        <v>0</v>
      </c>
      <c r="H919" s="75">
        <v>78696</v>
      </c>
      <c r="I919" s="75">
        <v>1</v>
      </c>
      <c r="J919" s="75">
        <v>78696</v>
      </c>
      <c r="K919" s="75">
        <v>0</v>
      </c>
      <c r="L919" s="75">
        <v>0</v>
      </c>
      <c r="M919" s="76">
        <v>0</v>
      </c>
      <c r="N919" s="76">
        <v>0</v>
      </c>
      <c r="O919" s="76">
        <f t="shared" si="42"/>
        <v>0</v>
      </c>
      <c r="P919" s="76">
        <v>0</v>
      </c>
      <c r="Q919" s="76">
        <v>0</v>
      </c>
    </row>
    <row r="920" spans="1:17" s="73" customFormat="1" ht="12.75" x14ac:dyDescent="0.2">
      <c r="A920" s="74" t="s">
        <v>1051</v>
      </c>
      <c r="B920" s="77">
        <v>937612</v>
      </c>
      <c r="C920" s="77">
        <v>937612</v>
      </c>
      <c r="D920" s="77">
        <v>837353.38</v>
      </c>
      <c r="E920" s="75">
        <v>8</v>
      </c>
      <c r="F920" s="75">
        <v>799416</v>
      </c>
      <c r="G920" s="75">
        <v>8</v>
      </c>
      <c r="H920" s="75">
        <v>799416</v>
      </c>
      <c r="I920" s="75">
        <v>8</v>
      </c>
      <c r="J920" s="75">
        <v>799416</v>
      </c>
      <c r="K920" s="75">
        <v>7</v>
      </c>
      <c r="L920" s="75">
        <v>703896</v>
      </c>
      <c r="M920" s="76">
        <v>4.0483188279211868</v>
      </c>
      <c r="N920" s="76">
        <v>4.0371026765324141</v>
      </c>
      <c r="O920" s="76">
        <f t="shared" si="42"/>
        <v>9.101667173913043</v>
      </c>
      <c r="P920" s="76">
        <v>0</v>
      </c>
      <c r="Q920" s="76">
        <v>0</v>
      </c>
    </row>
    <row r="921" spans="1:17" s="73" customFormat="1" ht="12.75" x14ac:dyDescent="0.2">
      <c r="A921" s="74" t="s">
        <v>1052</v>
      </c>
      <c r="B921" s="77">
        <v>1221911</v>
      </c>
      <c r="C921" s="77">
        <v>0</v>
      </c>
      <c r="D921" s="77">
        <v>0</v>
      </c>
      <c r="E921" s="75">
        <v>0</v>
      </c>
      <c r="F921" s="75">
        <v>0</v>
      </c>
      <c r="G921" s="75">
        <v>0</v>
      </c>
      <c r="H921" s="75">
        <v>0</v>
      </c>
      <c r="I921" s="75">
        <v>0</v>
      </c>
      <c r="J921" s="75">
        <v>0</v>
      </c>
      <c r="K921" s="75">
        <v>0</v>
      </c>
      <c r="L921" s="75">
        <v>0</v>
      </c>
      <c r="M921" s="76">
        <v>0</v>
      </c>
      <c r="N921" s="76">
        <v>0</v>
      </c>
      <c r="O921" s="76">
        <f t="shared" si="42"/>
        <v>0</v>
      </c>
      <c r="P921" s="76">
        <v>0</v>
      </c>
      <c r="Q921" s="76">
        <v>0</v>
      </c>
    </row>
    <row r="922" spans="1:17" s="73" customFormat="1" ht="12.75" x14ac:dyDescent="0.2">
      <c r="A922" s="74" t="s">
        <v>1053</v>
      </c>
      <c r="B922" s="77">
        <v>879623</v>
      </c>
      <c r="C922" s="77">
        <v>497628.25</v>
      </c>
      <c r="D922" s="77">
        <v>388131</v>
      </c>
      <c r="E922" s="75">
        <v>13</v>
      </c>
      <c r="F922" s="75">
        <v>497628.25</v>
      </c>
      <c r="G922" s="75">
        <v>12</v>
      </c>
      <c r="H922" s="75">
        <v>497628.25</v>
      </c>
      <c r="I922" s="75">
        <v>12</v>
      </c>
      <c r="J922" s="75">
        <v>497628.25</v>
      </c>
      <c r="K922" s="75">
        <v>5</v>
      </c>
      <c r="L922" s="75">
        <v>302114.75</v>
      </c>
      <c r="M922" s="76">
        <v>2.1275822608152413</v>
      </c>
      <c r="N922" s="76">
        <v>1.7772158136821663</v>
      </c>
      <c r="O922" s="76">
        <f t="shared" si="42"/>
        <v>4.2188152173913043</v>
      </c>
      <c r="P922" s="76">
        <v>0</v>
      </c>
      <c r="Q922" s="76">
        <v>0</v>
      </c>
    </row>
    <row r="923" spans="1:17" s="73" customFormat="1" ht="12.75" x14ac:dyDescent="0.2">
      <c r="A923" s="74" t="s">
        <v>1054</v>
      </c>
      <c r="B923" s="77">
        <v>3949578</v>
      </c>
      <c r="C923" s="77">
        <v>3949578</v>
      </c>
      <c r="D923" s="77">
        <v>2960945</v>
      </c>
      <c r="E923" s="75">
        <v>18</v>
      </c>
      <c r="F923" s="75">
        <v>3949578</v>
      </c>
      <c r="G923" s="75">
        <v>18</v>
      </c>
      <c r="H923" s="75">
        <v>3949578</v>
      </c>
      <c r="I923" s="75">
        <v>18</v>
      </c>
      <c r="J923" s="75">
        <v>3949578</v>
      </c>
      <c r="K923" s="75">
        <v>17</v>
      </c>
      <c r="L923" s="75">
        <v>3949578</v>
      </c>
      <c r="M923" s="76">
        <v>9.2970451971162529</v>
      </c>
      <c r="N923" s="76">
        <v>18.090434491068091</v>
      </c>
      <c r="O923" s="76">
        <f t="shared" si="42"/>
        <v>32.184184782608696</v>
      </c>
      <c r="P923" s="76">
        <v>0</v>
      </c>
      <c r="Q923" s="76">
        <v>0</v>
      </c>
    </row>
    <row r="924" spans="1:17" s="73" customFormat="1" ht="12.75" x14ac:dyDescent="0.2">
      <c r="A924" s="74" t="s">
        <v>1055</v>
      </c>
      <c r="B924" s="77">
        <v>1468346</v>
      </c>
      <c r="C924" s="77">
        <v>1468346</v>
      </c>
      <c r="D924" s="77">
        <v>1187244</v>
      </c>
      <c r="E924" s="75">
        <v>2</v>
      </c>
      <c r="F924" s="75">
        <v>1468346</v>
      </c>
      <c r="G924" s="75">
        <v>2</v>
      </c>
      <c r="H924" s="75">
        <v>1468346</v>
      </c>
      <c r="I924" s="75">
        <v>2</v>
      </c>
      <c r="J924" s="75">
        <v>1468346</v>
      </c>
      <c r="K924" s="75">
        <v>1</v>
      </c>
      <c r="L924" s="75">
        <v>1187244</v>
      </c>
      <c r="M924" s="76">
        <v>2.2423190291001127</v>
      </c>
      <c r="N924" s="76">
        <v>8.4833441216664802</v>
      </c>
      <c r="O924" s="76">
        <f t="shared" si="42"/>
        <v>12.904826086956522</v>
      </c>
      <c r="P924" s="76">
        <v>0</v>
      </c>
      <c r="Q924" s="76">
        <v>0</v>
      </c>
    </row>
    <row r="925" spans="1:17" s="73" customFormat="1" ht="12.75" x14ac:dyDescent="0.2">
      <c r="A925" s="74" t="s">
        <v>1056</v>
      </c>
      <c r="B925" s="77">
        <v>1301660</v>
      </c>
      <c r="C925" s="77">
        <v>1297885</v>
      </c>
      <c r="D925" s="77">
        <v>1297885</v>
      </c>
      <c r="E925" s="75">
        <v>2</v>
      </c>
      <c r="F925" s="75">
        <v>1297885</v>
      </c>
      <c r="G925" s="75">
        <v>2</v>
      </c>
      <c r="H925" s="75">
        <v>1297885</v>
      </c>
      <c r="I925" s="75">
        <v>2</v>
      </c>
      <c r="J925" s="75">
        <v>1297885</v>
      </c>
      <c r="K925" s="75">
        <v>2</v>
      </c>
      <c r="L925" s="75">
        <v>1297885</v>
      </c>
      <c r="M925" s="76">
        <v>2.8300989160263041</v>
      </c>
      <c r="N925" s="76">
        <v>9.0948267054316769</v>
      </c>
      <c r="O925" s="76">
        <f t="shared" si="42"/>
        <v>14.107445652173913</v>
      </c>
      <c r="P925" s="76">
        <v>0</v>
      </c>
      <c r="Q925" s="76">
        <v>0</v>
      </c>
    </row>
    <row r="926" spans="1:17" s="73" customFormat="1" ht="12.75" x14ac:dyDescent="0.2">
      <c r="A926" s="74" t="s">
        <v>1057</v>
      </c>
      <c r="B926" s="77">
        <v>1541764</v>
      </c>
      <c r="C926" s="77">
        <v>1541764</v>
      </c>
      <c r="D926" s="77">
        <v>1375279</v>
      </c>
      <c r="E926" s="75">
        <v>5</v>
      </c>
      <c r="F926" s="75">
        <v>1387588</v>
      </c>
      <c r="G926" s="75">
        <v>5</v>
      </c>
      <c r="H926" s="75">
        <v>1387588</v>
      </c>
      <c r="I926" s="75">
        <v>5</v>
      </c>
      <c r="J926" s="75">
        <v>1387588</v>
      </c>
      <c r="K926" s="75">
        <v>3</v>
      </c>
      <c r="L926" s="75">
        <v>707570</v>
      </c>
      <c r="M926" s="76">
        <v>3.8500690339698243</v>
      </c>
      <c r="N926" s="76">
        <v>8.4223164684530847</v>
      </c>
      <c r="O926" s="76">
        <f t="shared" si="42"/>
        <v>14.948684782608696</v>
      </c>
      <c r="P926" s="76">
        <v>415000</v>
      </c>
      <c r="Q926" s="76">
        <v>202470</v>
      </c>
    </row>
    <row r="927" spans="1:17" s="73" customFormat="1" ht="12.75" x14ac:dyDescent="0.2">
      <c r="A927" s="74" t="s">
        <v>1058</v>
      </c>
      <c r="B927" s="77">
        <v>1182667</v>
      </c>
      <c r="C927" s="77">
        <v>136954</v>
      </c>
      <c r="D927" s="77">
        <v>136954</v>
      </c>
      <c r="E927" s="75">
        <v>0</v>
      </c>
      <c r="F927" s="75">
        <v>0</v>
      </c>
      <c r="G927" s="75">
        <v>0</v>
      </c>
      <c r="H927" s="75">
        <v>0</v>
      </c>
      <c r="I927" s="75">
        <v>0</v>
      </c>
      <c r="J927" s="75">
        <v>0</v>
      </c>
      <c r="K927" s="75">
        <v>0</v>
      </c>
      <c r="L927" s="75">
        <v>0</v>
      </c>
      <c r="M927" s="76">
        <v>0.35101033424073014</v>
      </c>
      <c r="N927" s="76">
        <v>0.90517580954807741</v>
      </c>
      <c r="O927" s="76">
        <f t="shared" si="42"/>
        <v>1.4886304347826087</v>
      </c>
      <c r="P927" s="76">
        <v>0</v>
      </c>
      <c r="Q927" s="76">
        <v>0</v>
      </c>
    </row>
    <row r="928" spans="1:17" s="73" customFormat="1" ht="12.75" x14ac:dyDescent="0.2">
      <c r="A928" s="74" t="s">
        <v>1059</v>
      </c>
      <c r="B928" s="77">
        <v>1109223</v>
      </c>
      <c r="C928" s="77">
        <v>1024352</v>
      </c>
      <c r="D928" s="77">
        <v>1024352</v>
      </c>
      <c r="E928" s="75">
        <v>1</v>
      </c>
      <c r="F928" s="75">
        <v>1024352</v>
      </c>
      <c r="G928" s="75">
        <v>1</v>
      </c>
      <c r="H928" s="75">
        <v>1024352</v>
      </c>
      <c r="I928" s="75">
        <v>1</v>
      </c>
      <c r="J928" s="75">
        <v>1024352</v>
      </c>
      <c r="K928" s="75">
        <v>0</v>
      </c>
      <c r="L928" s="75">
        <v>0</v>
      </c>
      <c r="M928" s="76">
        <v>6.6414349783843738</v>
      </c>
      <c r="N928" s="76">
        <v>4.1018736434569298</v>
      </c>
      <c r="O928" s="76">
        <f t="shared" si="42"/>
        <v>11.134260869565217</v>
      </c>
      <c r="P928" s="76">
        <v>0</v>
      </c>
      <c r="Q928" s="76">
        <v>0</v>
      </c>
    </row>
    <row r="929" spans="1:17" s="73" customFormat="1" ht="12.75" x14ac:dyDescent="0.2">
      <c r="A929" s="74" t="s">
        <v>1060</v>
      </c>
      <c r="B929" s="77">
        <v>790312</v>
      </c>
      <c r="C929" s="77">
        <v>761863</v>
      </c>
      <c r="D929" s="77">
        <v>761863</v>
      </c>
      <c r="E929" s="75">
        <v>1</v>
      </c>
      <c r="F929" s="75">
        <v>761863</v>
      </c>
      <c r="G929" s="75">
        <v>1</v>
      </c>
      <c r="H929" s="75">
        <v>761863</v>
      </c>
      <c r="I929" s="75">
        <v>1</v>
      </c>
      <c r="J929" s="75">
        <v>761863</v>
      </c>
      <c r="K929" s="75">
        <v>1</v>
      </c>
      <c r="L929" s="75">
        <v>761863</v>
      </c>
      <c r="M929" s="76">
        <v>2.375488834</v>
      </c>
      <c r="N929" s="76">
        <v>3.9952095719999998</v>
      </c>
      <c r="O929" s="76">
        <f t="shared" si="42"/>
        <v>8.2811195652173915</v>
      </c>
      <c r="P929" s="76">
        <v>0</v>
      </c>
      <c r="Q929" s="76">
        <v>0</v>
      </c>
    </row>
    <row r="930" spans="1:17" s="73" customFormat="1" ht="12.75" x14ac:dyDescent="0.2">
      <c r="A930" s="74" t="s">
        <v>1061</v>
      </c>
      <c r="B930" s="77">
        <v>527582</v>
      </c>
      <c r="C930" s="77">
        <v>368975</v>
      </c>
      <c r="D930" s="77">
        <v>368975</v>
      </c>
      <c r="E930" s="75">
        <v>0</v>
      </c>
      <c r="F930" s="75">
        <v>0</v>
      </c>
      <c r="G930" s="75">
        <v>0</v>
      </c>
      <c r="H930" s="75">
        <v>0</v>
      </c>
      <c r="I930" s="75">
        <v>0</v>
      </c>
      <c r="J930" s="75">
        <v>0</v>
      </c>
      <c r="K930" s="75">
        <v>0</v>
      </c>
      <c r="L930" s="75">
        <v>0</v>
      </c>
      <c r="M930" s="76">
        <v>1.7773603911586269</v>
      </c>
      <c r="N930" s="76">
        <v>1.6824569847740269</v>
      </c>
      <c r="O930" s="76">
        <f t="shared" si="42"/>
        <v>4.0105978260869568</v>
      </c>
      <c r="P930" s="76">
        <v>0</v>
      </c>
      <c r="Q930" s="76">
        <v>0</v>
      </c>
    </row>
    <row r="931" spans="1:17" s="73" customFormat="1" ht="12.75" x14ac:dyDescent="0.2">
      <c r="A931" s="74" t="s">
        <v>1062</v>
      </c>
      <c r="B931" s="77">
        <v>1261444</v>
      </c>
      <c r="C931" s="77">
        <v>1167516.8</v>
      </c>
      <c r="D931" s="77">
        <v>1167516.8</v>
      </c>
      <c r="E931" s="75">
        <v>1</v>
      </c>
      <c r="F931" s="75">
        <v>1054514.9099999999</v>
      </c>
      <c r="G931" s="75">
        <v>1</v>
      </c>
      <c r="H931" s="75">
        <v>1054541.9099999999</v>
      </c>
      <c r="I931" s="75">
        <v>1</v>
      </c>
      <c r="J931" s="75">
        <v>1054514.9099999999</v>
      </c>
      <c r="K931" s="75">
        <v>1</v>
      </c>
      <c r="L931" s="75">
        <v>1054514.9099999999</v>
      </c>
      <c r="M931" s="76">
        <v>2.7145656265591946</v>
      </c>
      <c r="N931" s="76">
        <v>7.8883409220205438</v>
      </c>
      <c r="O931" s="76">
        <f t="shared" si="42"/>
        <v>12.6904</v>
      </c>
      <c r="P931" s="76">
        <v>0</v>
      </c>
      <c r="Q931" s="76">
        <v>0</v>
      </c>
    </row>
    <row r="932" spans="1:17" s="73" customFormat="1" ht="12.75" x14ac:dyDescent="0.2">
      <c r="A932" s="74" t="s">
        <v>1063</v>
      </c>
      <c r="B932" s="77">
        <v>1411706</v>
      </c>
      <c r="C932" s="77">
        <v>1411706</v>
      </c>
      <c r="D932" s="77">
        <v>1411706</v>
      </c>
      <c r="E932" s="75">
        <v>9</v>
      </c>
      <c r="F932" s="75">
        <v>1411706</v>
      </c>
      <c r="G932" s="75">
        <v>9</v>
      </c>
      <c r="H932" s="75">
        <v>1411706</v>
      </c>
      <c r="I932" s="75">
        <v>9</v>
      </c>
      <c r="J932" s="75">
        <v>1411706</v>
      </c>
      <c r="K932" s="75">
        <v>7</v>
      </c>
      <c r="L932" s="75">
        <v>717847</v>
      </c>
      <c r="M932" s="76">
        <v>6.5860224979999993</v>
      </c>
      <c r="N932" s="76">
        <v>7.5247512460000001</v>
      </c>
      <c r="O932" s="76">
        <f t="shared" si="42"/>
        <v>15.344630434782609</v>
      </c>
      <c r="P932" s="76">
        <v>0</v>
      </c>
      <c r="Q932" s="76">
        <v>0</v>
      </c>
    </row>
    <row r="933" spans="1:17" s="73" customFormat="1" ht="12.75" x14ac:dyDescent="0.2">
      <c r="A933" s="74" t="s">
        <v>1064</v>
      </c>
      <c r="B933" s="77">
        <v>848579</v>
      </c>
      <c r="C933" s="77">
        <v>603123</v>
      </c>
      <c r="D933" s="77">
        <v>603123</v>
      </c>
      <c r="E933" s="75">
        <v>2</v>
      </c>
      <c r="F933" s="75">
        <v>591176</v>
      </c>
      <c r="G933" s="75">
        <v>2</v>
      </c>
      <c r="H933" s="75">
        <v>591176</v>
      </c>
      <c r="I933" s="75">
        <v>2</v>
      </c>
      <c r="J933" s="75">
        <v>591176</v>
      </c>
      <c r="K933" s="75">
        <v>2</v>
      </c>
      <c r="L933" s="75">
        <v>591176</v>
      </c>
      <c r="M933" s="76">
        <v>1.4874917837826949</v>
      </c>
      <c r="N933" s="76">
        <v>3.9630887405967368</v>
      </c>
      <c r="O933" s="76">
        <f t="shared" si="42"/>
        <v>6.5556847826086955</v>
      </c>
      <c r="P933" s="76">
        <v>0</v>
      </c>
      <c r="Q933" s="76">
        <v>0</v>
      </c>
    </row>
    <row r="934" spans="1:17" s="73" customFormat="1" ht="12.75" x14ac:dyDescent="0.2">
      <c r="A934" s="74" t="s">
        <v>1065</v>
      </c>
      <c r="B934" s="77">
        <v>1000000</v>
      </c>
      <c r="C934" s="77">
        <v>984225.29</v>
      </c>
      <c r="D934" s="77">
        <v>414755</v>
      </c>
      <c r="E934" s="75">
        <v>3</v>
      </c>
      <c r="F934" s="75">
        <v>984225.29</v>
      </c>
      <c r="G934" s="75">
        <v>3</v>
      </c>
      <c r="H934" s="75">
        <v>984225.29</v>
      </c>
      <c r="I934" s="75">
        <v>3</v>
      </c>
      <c r="J934" s="75">
        <v>984225.29</v>
      </c>
      <c r="K934" s="75">
        <v>0</v>
      </c>
      <c r="L934" s="75">
        <v>0</v>
      </c>
      <c r="M934" s="76">
        <v>1.6944094780351202</v>
      </c>
      <c r="N934" s="76">
        <v>2.2896912859822098</v>
      </c>
      <c r="O934" s="76">
        <f t="shared" si="42"/>
        <v>4.5082065217391305</v>
      </c>
      <c r="P934" s="76">
        <v>0</v>
      </c>
      <c r="Q934" s="76">
        <v>0</v>
      </c>
    </row>
    <row r="935" spans="1:17" s="73" customFormat="1" ht="12.75" x14ac:dyDescent="0.2">
      <c r="A935" s="74" t="s">
        <v>1066</v>
      </c>
      <c r="B935" s="77">
        <v>1664997</v>
      </c>
      <c r="C935" s="77">
        <v>189499</v>
      </c>
      <c r="D935" s="77">
        <v>186553</v>
      </c>
      <c r="E935" s="75">
        <v>0</v>
      </c>
      <c r="F935" s="75">
        <v>0</v>
      </c>
      <c r="G935" s="75">
        <v>0</v>
      </c>
      <c r="H935" s="75">
        <v>0</v>
      </c>
      <c r="I935" s="75">
        <v>0</v>
      </c>
      <c r="J935" s="75">
        <v>0</v>
      </c>
      <c r="K935" s="75">
        <v>0</v>
      </c>
      <c r="L935" s="75">
        <v>0</v>
      </c>
      <c r="M935" s="76">
        <v>0.68199086311318036</v>
      </c>
      <c r="N935" s="76">
        <v>1.0534587383806469</v>
      </c>
      <c r="O935" s="76">
        <f t="shared" si="42"/>
        <v>2.0277500000000002</v>
      </c>
      <c r="P935" s="76">
        <v>0</v>
      </c>
      <c r="Q935" s="76">
        <v>0</v>
      </c>
    </row>
    <row r="936" spans="1:17" s="73" customFormat="1" ht="12.75" x14ac:dyDescent="0.2">
      <c r="A936" s="74" t="s">
        <v>1067</v>
      </c>
      <c r="B936" s="77">
        <v>393234</v>
      </c>
      <c r="C936" s="77">
        <v>393234</v>
      </c>
      <c r="D936" s="77">
        <v>329620</v>
      </c>
      <c r="E936" s="75">
        <v>3</v>
      </c>
      <c r="F936" s="75">
        <v>393234</v>
      </c>
      <c r="G936" s="75">
        <v>3</v>
      </c>
      <c r="H936" s="75">
        <v>393234</v>
      </c>
      <c r="I936" s="75">
        <v>3</v>
      </c>
      <c r="J936" s="75">
        <v>393234</v>
      </c>
      <c r="K936" s="75">
        <v>2</v>
      </c>
      <c r="L936" s="75">
        <v>109300</v>
      </c>
      <c r="M936" s="76">
        <v>1.8792090586979766</v>
      </c>
      <c r="N936" s="76">
        <v>1.4412878265270046</v>
      </c>
      <c r="O936" s="76">
        <f t="shared" si="42"/>
        <v>3.5828260869565218</v>
      </c>
      <c r="P936" s="76">
        <v>0</v>
      </c>
      <c r="Q936" s="76">
        <v>0</v>
      </c>
    </row>
    <row r="937" spans="1:17" s="73" customFormat="1" ht="12.75" x14ac:dyDescent="0.2">
      <c r="A937" s="74" t="s">
        <v>1068</v>
      </c>
      <c r="B937" s="77">
        <v>1290202</v>
      </c>
      <c r="C937" s="77">
        <v>1264537</v>
      </c>
      <c r="D937" s="77">
        <v>1264537</v>
      </c>
      <c r="E937" s="75">
        <v>2</v>
      </c>
      <c r="F937" s="75">
        <v>1223302</v>
      </c>
      <c r="G937" s="75">
        <v>3</v>
      </c>
      <c r="H937" s="75">
        <v>1223302</v>
      </c>
      <c r="I937" s="75">
        <v>3</v>
      </c>
      <c r="J937" s="75">
        <v>1223302</v>
      </c>
      <c r="K937" s="75">
        <v>3</v>
      </c>
      <c r="L937" s="75">
        <v>1223302</v>
      </c>
      <c r="M937" s="76">
        <v>2.1952362319999996</v>
      </c>
      <c r="N937" s="76">
        <v>9.2323846369999973</v>
      </c>
      <c r="O937" s="76">
        <f t="shared" si="42"/>
        <v>13.744967391304348</v>
      </c>
      <c r="P937" s="76">
        <v>0</v>
      </c>
      <c r="Q937" s="76">
        <v>0</v>
      </c>
    </row>
    <row r="938" spans="1:17" s="73" customFormat="1" ht="12.75" x14ac:dyDescent="0.2">
      <c r="A938" s="74" t="s">
        <v>1069</v>
      </c>
      <c r="B938" s="77">
        <v>790630</v>
      </c>
      <c r="C938" s="77">
        <v>790630</v>
      </c>
      <c r="D938" s="77">
        <v>790630</v>
      </c>
      <c r="E938" s="75">
        <v>3</v>
      </c>
      <c r="F938" s="75">
        <v>790630</v>
      </c>
      <c r="G938" s="75">
        <v>3</v>
      </c>
      <c r="H938" s="75">
        <v>790630</v>
      </c>
      <c r="I938" s="75">
        <v>3</v>
      </c>
      <c r="J938" s="75">
        <v>790630</v>
      </c>
      <c r="K938" s="75">
        <v>3</v>
      </c>
      <c r="L938" s="75">
        <v>790630</v>
      </c>
      <c r="M938" s="76">
        <v>3.8003601836000005</v>
      </c>
      <c r="N938" s="76">
        <v>3.9384539699999999</v>
      </c>
      <c r="O938" s="76">
        <f t="shared" si="42"/>
        <v>8.5938043478260866</v>
      </c>
      <c r="P938" s="76">
        <v>0</v>
      </c>
      <c r="Q938" s="76">
        <v>0</v>
      </c>
    </row>
    <row r="939" spans="1:17" s="73" customFormat="1" ht="12.75" x14ac:dyDescent="0.2">
      <c r="A939" s="74" t="s">
        <v>1070</v>
      </c>
      <c r="B939" s="77">
        <v>95000</v>
      </c>
      <c r="C939" s="77">
        <v>94942</v>
      </c>
      <c r="D939" s="77">
        <v>61140</v>
      </c>
      <c r="E939" s="75">
        <v>5</v>
      </c>
      <c r="F939" s="75">
        <v>94942</v>
      </c>
      <c r="G939" s="75">
        <v>4</v>
      </c>
      <c r="H939" s="75">
        <v>27402</v>
      </c>
      <c r="I939" s="75">
        <v>4</v>
      </c>
      <c r="J939" s="75">
        <v>27402</v>
      </c>
      <c r="K939" s="75">
        <v>4</v>
      </c>
      <c r="L939" s="75">
        <v>21842</v>
      </c>
      <c r="M939" s="76">
        <v>0.29942703600000004</v>
      </c>
      <c r="N939" s="76">
        <v>0.30368237999999997</v>
      </c>
      <c r="O939" s="76">
        <f t="shared" si="42"/>
        <v>0.66456521739130436</v>
      </c>
      <c r="P939" s="76">
        <v>0</v>
      </c>
      <c r="Q939" s="76">
        <v>0</v>
      </c>
    </row>
    <row r="940" spans="1:17" s="73" customFormat="1" ht="12.75" x14ac:dyDescent="0.2">
      <c r="A940" s="74" t="s">
        <v>1071</v>
      </c>
      <c r="B940" s="77">
        <v>1265000</v>
      </c>
      <c r="C940" s="77">
        <v>1197883</v>
      </c>
      <c r="D940" s="77">
        <v>1076702.5</v>
      </c>
      <c r="E940" s="75">
        <v>5</v>
      </c>
      <c r="F940" s="75">
        <v>1197883</v>
      </c>
      <c r="G940" s="75">
        <v>5</v>
      </c>
      <c r="H940" s="75">
        <v>1197883</v>
      </c>
      <c r="I940" s="75">
        <v>5</v>
      </c>
      <c r="J940" s="75">
        <v>1197883</v>
      </c>
      <c r="K940" s="75">
        <v>4</v>
      </c>
      <c r="L940" s="75">
        <v>564614</v>
      </c>
      <c r="M940" s="76">
        <v>3.1251907144960454</v>
      </c>
      <c r="N940" s="76">
        <v>6.5990245076778606</v>
      </c>
      <c r="O940" s="76">
        <f t="shared" si="42"/>
        <v>11.703288043478262</v>
      </c>
      <c r="P940" s="76">
        <v>0</v>
      </c>
      <c r="Q940" s="76">
        <v>0</v>
      </c>
    </row>
    <row r="941" spans="1:17" s="73" customFormat="1" ht="12.75" x14ac:dyDescent="0.2">
      <c r="A941" s="74" t="s">
        <v>1072</v>
      </c>
      <c r="B941" s="77">
        <v>1881530</v>
      </c>
      <c r="C941" s="77">
        <v>1881530</v>
      </c>
      <c r="D941" s="77">
        <v>1881530</v>
      </c>
      <c r="E941" s="75">
        <v>1</v>
      </c>
      <c r="F941" s="75">
        <v>1881530</v>
      </c>
      <c r="G941" s="75">
        <v>1</v>
      </c>
      <c r="H941" s="75">
        <v>1881530</v>
      </c>
      <c r="I941" s="75">
        <v>1</v>
      </c>
      <c r="J941" s="75">
        <v>1881530</v>
      </c>
      <c r="K941" s="75">
        <v>1</v>
      </c>
      <c r="L941" s="75">
        <v>1881530</v>
      </c>
      <c r="M941" s="76">
        <v>3.2663360799999999</v>
      </c>
      <c r="N941" s="76">
        <v>13.737050530000001</v>
      </c>
      <c r="O941" s="76">
        <f t="shared" si="42"/>
        <v>20.451413043478261</v>
      </c>
      <c r="P941" s="76">
        <v>0</v>
      </c>
      <c r="Q941" s="76">
        <v>0</v>
      </c>
    </row>
    <row r="942" spans="1:17" s="73" customFormat="1" ht="12.75" x14ac:dyDescent="0.2">
      <c r="A942" s="74" t="s">
        <v>1073</v>
      </c>
      <c r="B942" s="77">
        <v>992990</v>
      </c>
      <c r="C942" s="77">
        <v>648986.93000000005</v>
      </c>
      <c r="D942" s="77">
        <v>388677.93</v>
      </c>
      <c r="E942" s="75">
        <v>1</v>
      </c>
      <c r="F942" s="75">
        <v>296309</v>
      </c>
      <c r="G942" s="75">
        <v>1</v>
      </c>
      <c r="H942" s="75">
        <v>296309</v>
      </c>
      <c r="I942" s="75">
        <v>1</v>
      </c>
      <c r="J942" s="75">
        <v>296309</v>
      </c>
      <c r="K942" s="75">
        <v>0</v>
      </c>
      <c r="L942" s="75">
        <v>0</v>
      </c>
      <c r="M942" s="76">
        <v>1.8993751723518506</v>
      </c>
      <c r="N942" s="76">
        <v>1.7732525964820747</v>
      </c>
      <c r="O942" s="76">
        <f t="shared" si="42"/>
        <v>4.2247601086956523</v>
      </c>
      <c r="P942" s="76">
        <v>0</v>
      </c>
      <c r="Q942" s="76">
        <v>0</v>
      </c>
    </row>
    <row r="943" spans="1:17" s="73" customFormat="1" ht="12.75" x14ac:dyDescent="0.2">
      <c r="A943" s="74" t="s">
        <v>1074</v>
      </c>
      <c r="B943" s="77">
        <v>1262063</v>
      </c>
      <c r="C943" s="77">
        <v>1220180</v>
      </c>
      <c r="D943" s="77">
        <v>237500</v>
      </c>
      <c r="E943" s="75">
        <v>4</v>
      </c>
      <c r="F943" s="75">
        <v>1220180</v>
      </c>
      <c r="G943" s="75">
        <v>4</v>
      </c>
      <c r="H943" s="75">
        <v>1220180</v>
      </c>
      <c r="I943" s="75">
        <v>2</v>
      </c>
      <c r="J943" s="75">
        <v>250000</v>
      </c>
      <c r="K943" s="75">
        <v>1</v>
      </c>
      <c r="L943" s="75">
        <v>25000</v>
      </c>
      <c r="M943" s="76">
        <v>0.61421918026576339</v>
      </c>
      <c r="N943" s="76">
        <v>1.5583438104387417</v>
      </c>
      <c r="O943" s="76">
        <f t="shared" si="42"/>
        <v>2.5815217391304346</v>
      </c>
      <c r="P943" s="76">
        <v>0</v>
      </c>
      <c r="Q943" s="76">
        <v>0</v>
      </c>
    </row>
    <row r="944" spans="1:17" s="73" customFormat="1" ht="12.75" x14ac:dyDescent="0.2">
      <c r="A944" s="74" t="s">
        <v>1075</v>
      </c>
      <c r="B944" s="77">
        <v>831184</v>
      </c>
      <c r="C944" s="77">
        <v>831184</v>
      </c>
      <c r="D944" s="77">
        <v>831184</v>
      </c>
      <c r="E944" s="75">
        <v>3</v>
      </c>
      <c r="F944" s="75">
        <v>831184</v>
      </c>
      <c r="G944" s="75">
        <v>3</v>
      </c>
      <c r="H944" s="75">
        <v>831184</v>
      </c>
      <c r="I944" s="75">
        <v>3</v>
      </c>
      <c r="J944" s="75">
        <v>831184</v>
      </c>
      <c r="K944" s="75">
        <v>3</v>
      </c>
      <c r="L944" s="75">
        <v>831184</v>
      </c>
      <c r="M944" s="76">
        <v>1.6363646027675001</v>
      </c>
      <c r="N944" s="76">
        <v>5.8531401831125001</v>
      </c>
      <c r="O944" s="76">
        <f t="shared" si="42"/>
        <v>9.0346086956521745</v>
      </c>
      <c r="P944" s="76">
        <v>0</v>
      </c>
      <c r="Q944" s="76">
        <v>0</v>
      </c>
    </row>
    <row r="945" spans="1:17" s="73" customFormat="1" ht="12.75" x14ac:dyDescent="0.2">
      <c r="A945" s="74" t="s">
        <v>1076</v>
      </c>
      <c r="B945" s="77">
        <v>891527</v>
      </c>
      <c r="C945" s="77">
        <v>890915</v>
      </c>
      <c r="D945" s="77">
        <v>198535</v>
      </c>
      <c r="E945" s="75">
        <v>3</v>
      </c>
      <c r="F945" s="75">
        <v>890915</v>
      </c>
      <c r="G945" s="75">
        <v>3</v>
      </c>
      <c r="H945" s="75">
        <v>890915</v>
      </c>
      <c r="I945" s="75">
        <v>2</v>
      </c>
      <c r="J945" s="75">
        <v>205915</v>
      </c>
      <c r="K945" s="75">
        <v>0</v>
      </c>
      <c r="L945" s="75">
        <v>0</v>
      </c>
      <c r="M945" s="76">
        <v>0.55912735312226702</v>
      </c>
      <c r="N945" s="76">
        <v>1.2766252569321579</v>
      </c>
      <c r="O945" s="76">
        <f t="shared" si="42"/>
        <v>2.1579891304347827</v>
      </c>
      <c r="P945" s="76">
        <v>0</v>
      </c>
      <c r="Q945" s="76">
        <v>0</v>
      </c>
    </row>
    <row r="946" spans="1:17" s="73" customFormat="1" ht="12.75" x14ac:dyDescent="0.2">
      <c r="A946" s="74" t="s">
        <v>1077</v>
      </c>
      <c r="B946" s="77">
        <v>888815</v>
      </c>
      <c r="C946" s="77">
        <v>887452</v>
      </c>
      <c r="D946" s="77">
        <v>842557</v>
      </c>
      <c r="E946" s="75">
        <v>8</v>
      </c>
      <c r="F946" s="75">
        <v>887452</v>
      </c>
      <c r="G946" s="75">
        <v>8</v>
      </c>
      <c r="H946" s="75">
        <v>887452</v>
      </c>
      <c r="I946" s="75">
        <v>7</v>
      </c>
      <c r="J946" s="75">
        <v>883060</v>
      </c>
      <c r="K946" s="75">
        <v>1</v>
      </c>
      <c r="L946" s="75">
        <v>66500</v>
      </c>
      <c r="M946" s="76">
        <v>5.6982129910000001</v>
      </c>
      <c r="N946" s="76">
        <v>3.2177251829999998</v>
      </c>
      <c r="O946" s="76">
        <f t="shared" si="42"/>
        <v>9.1582282608695653</v>
      </c>
      <c r="P946" s="76">
        <v>0</v>
      </c>
      <c r="Q946" s="76">
        <v>0</v>
      </c>
    </row>
    <row r="947" spans="1:17" s="73" customFormat="1" ht="12.75" x14ac:dyDescent="0.2">
      <c r="A947" s="74" t="s">
        <v>1169</v>
      </c>
      <c r="B947" s="77">
        <v>589532</v>
      </c>
      <c r="C947" s="77">
        <v>339922</v>
      </c>
      <c r="D947" s="77">
        <v>339922</v>
      </c>
      <c r="E947" s="75">
        <v>3</v>
      </c>
      <c r="F947" s="75">
        <v>339922</v>
      </c>
      <c r="G947" s="75">
        <v>3</v>
      </c>
      <c r="H947" s="75">
        <v>339922</v>
      </c>
      <c r="I947" s="75">
        <v>3</v>
      </c>
      <c r="J947" s="75">
        <v>339922</v>
      </c>
      <c r="K947" s="75">
        <v>3</v>
      </c>
      <c r="L947" s="75">
        <v>339922</v>
      </c>
      <c r="M947" s="76">
        <v>0.94120209281442369</v>
      </c>
      <c r="N947" s="76">
        <v>2.248111023507926</v>
      </c>
      <c r="O947" s="76">
        <f t="shared" si="42"/>
        <v>3.694804347826087</v>
      </c>
      <c r="P947" s="76">
        <v>0</v>
      </c>
      <c r="Q947" s="76">
        <v>0</v>
      </c>
    </row>
    <row r="948" spans="1:17" s="73" customFormat="1" ht="12.75" x14ac:dyDescent="0.2">
      <c r="A948" s="74" t="s">
        <v>1078</v>
      </c>
      <c r="B948" s="77">
        <v>801770</v>
      </c>
      <c r="C948" s="77">
        <v>606202</v>
      </c>
      <c r="D948" s="77">
        <v>606202</v>
      </c>
      <c r="E948" s="75">
        <v>44</v>
      </c>
      <c r="F948" s="75">
        <v>606202</v>
      </c>
      <c r="G948" s="75">
        <v>20</v>
      </c>
      <c r="H948" s="75">
        <v>606202</v>
      </c>
      <c r="I948" s="75">
        <v>20</v>
      </c>
      <c r="J948" s="75">
        <v>606202</v>
      </c>
      <c r="K948" s="75">
        <v>20</v>
      </c>
      <c r="L948" s="75">
        <v>606202</v>
      </c>
      <c r="M948" s="76">
        <v>2.6433186043819372</v>
      </c>
      <c r="N948" s="76">
        <v>3.1712298477447485</v>
      </c>
      <c r="O948" s="76">
        <f t="shared" si="42"/>
        <v>6.5891521739130434</v>
      </c>
      <c r="P948" s="76">
        <v>0</v>
      </c>
      <c r="Q948" s="76">
        <v>0</v>
      </c>
    </row>
    <row r="949" spans="1:17" s="73" customFormat="1" ht="12.75" x14ac:dyDescent="0.2">
      <c r="A949" s="74" t="s">
        <v>1079</v>
      </c>
      <c r="B949" s="77">
        <v>547674</v>
      </c>
      <c r="C949" s="77">
        <v>329194</v>
      </c>
      <c r="D949" s="77">
        <v>329194</v>
      </c>
      <c r="E949" s="75">
        <v>2</v>
      </c>
      <c r="F949" s="75">
        <v>7650</v>
      </c>
      <c r="G949" s="75">
        <v>2</v>
      </c>
      <c r="H949" s="75">
        <v>7650</v>
      </c>
      <c r="I949" s="75">
        <v>2</v>
      </c>
      <c r="J949" s="75">
        <v>7650</v>
      </c>
      <c r="K949" s="75">
        <v>2</v>
      </c>
      <c r="L949" s="75">
        <v>7650</v>
      </c>
      <c r="M949" s="76">
        <v>1.5795686429872411</v>
      </c>
      <c r="N949" s="76">
        <v>1.5407819907971372</v>
      </c>
      <c r="O949" s="76">
        <f t="shared" si="42"/>
        <v>3.5781956521739131</v>
      </c>
      <c r="P949" s="76">
        <v>0</v>
      </c>
      <c r="Q949" s="76">
        <v>0</v>
      </c>
    </row>
    <row r="950" spans="1:17" s="73" customFormat="1" ht="12.75" x14ac:dyDescent="0.2">
      <c r="A950" s="74" t="s">
        <v>1080</v>
      </c>
      <c r="B950" s="77">
        <v>725000</v>
      </c>
      <c r="C950" s="77">
        <v>546246</v>
      </c>
      <c r="D950" s="77">
        <v>322542</v>
      </c>
      <c r="E950" s="75">
        <v>4</v>
      </c>
      <c r="F950" s="75">
        <v>546246</v>
      </c>
      <c r="G950" s="75">
        <v>3</v>
      </c>
      <c r="H950" s="75">
        <v>546246</v>
      </c>
      <c r="I950" s="75">
        <v>3</v>
      </c>
      <c r="J950" s="75">
        <v>546246</v>
      </c>
      <c r="K950" s="75">
        <v>1</v>
      </c>
      <c r="L950" s="75">
        <v>144888</v>
      </c>
      <c r="M950" s="76">
        <v>1.4836847369428043</v>
      </c>
      <c r="N950" s="76">
        <v>1.7258726724107822</v>
      </c>
      <c r="O950" s="76">
        <f t="shared" si="42"/>
        <v>3.5058913043478261</v>
      </c>
      <c r="P950" s="76">
        <v>0</v>
      </c>
      <c r="Q950" s="76">
        <v>0</v>
      </c>
    </row>
    <row r="951" spans="1:17" s="73" customFormat="1" ht="12.75" x14ac:dyDescent="0.2">
      <c r="A951" s="74" t="s">
        <v>1081</v>
      </c>
      <c r="B951" s="77">
        <v>1025382</v>
      </c>
      <c r="C951" s="77">
        <v>1025382</v>
      </c>
      <c r="D951" s="77">
        <v>1025382</v>
      </c>
      <c r="E951" s="75">
        <v>1</v>
      </c>
      <c r="F951" s="75">
        <v>1025382</v>
      </c>
      <c r="G951" s="75">
        <v>1</v>
      </c>
      <c r="H951" s="75">
        <v>1025382</v>
      </c>
      <c r="I951" s="75">
        <v>1</v>
      </c>
      <c r="J951" s="75">
        <v>1025382</v>
      </c>
      <c r="K951" s="75">
        <v>0</v>
      </c>
      <c r="L951" s="75">
        <v>1025382</v>
      </c>
      <c r="M951" s="76">
        <v>6.9346584660000001</v>
      </c>
      <c r="N951" s="76">
        <v>3.9159338579999998</v>
      </c>
      <c r="O951" s="76">
        <f t="shared" si="42"/>
        <v>11.145456521739131</v>
      </c>
      <c r="P951" s="76">
        <v>0</v>
      </c>
      <c r="Q951" s="76">
        <v>0</v>
      </c>
    </row>
    <row r="952" spans="1:17" s="73" customFormat="1" ht="12.75" x14ac:dyDescent="0.2">
      <c r="A952" s="74" t="s">
        <v>1082</v>
      </c>
      <c r="B952" s="77">
        <v>680000</v>
      </c>
      <c r="C952" s="77">
        <v>680000</v>
      </c>
      <c r="D952" s="77">
        <v>0</v>
      </c>
      <c r="E952" s="75">
        <v>2</v>
      </c>
      <c r="F952" s="75">
        <v>674000</v>
      </c>
      <c r="G952" s="75">
        <v>2</v>
      </c>
      <c r="H952" s="75">
        <v>674000</v>
      </c>
      <c r="I952" s="75">
        <v>0</v>
      </c>
      <c r="J952" s="75">
        <v>0</v>
      </c>
      <c r="K952" s="75">
        <v>0</v>
      </c>
      <c r="L952" s="75">
        <v>674000</v>
      </c>
      <c r="M952" s="76">
        <v>0</v>
      </c>
      <c r="N952" s="76">
        <v>0</v>
      </c>
      <c r="O952" s="76">
        <f t="shared" si="42"/>
        <v>0</v>
      </c>
      <c r="P952" s="76">
        <v>0</v>
      </c>
      <c r="Q952" s="76">
        <v>0</v>
      </c>
    </row>
    <row r="953" spans="1:17" s="73" customFormat="1" ht="12.75" x14ac:dyDescent="0.2">
      <c r="A953" s="74" t="s">
        <v>1083</v>
      </c>
      <c r="B953" s="77">
        <v>310000</v>
      </c>
      <c r="C953" s="77">
        <v>266203</v>
      </c>
      <c r="D953" s="77">
        <v>236469</v>
      </c>
      <c r="E953" s="75">
        <v>2</v>
      </c>
      <c r="F953" s="75">
        <v>266203</v>
      </c>
      <c r="G953" s="75">
        <v>2</v>
      </c>
      <c r="H953" s="75">
        <v>266203</v>
      </c>
      <c r="I953" s="75">
        <v>2</v>
      </c>
      <c r="J953" s="75">
        <v>266203</v>
      </c>
      <c r="K953" s="75">
        <v>1</v>
      </c>
      <c r="L953" s="75">
        <v>60000</v>
      </c>
      <c r="M953" s="76">
        <v>1.0235438616483874</v>
      </c>
      <c r="N953" s="76">
        <v>1.3057627479193554</v>
      </c>
      <c r="O953" s="76">
        <f t="shared" si="42"/>
        <v>2.5703152173913044</v>
      </c>
      <c r="P953" s="76">
        <v>0</v>
      </c>
      <c r="Q953" s="76">
        <v>0</v>
      </c>
    </row>
    <row r="954" spans="1:17" s="73" customFormat="1" ht="12.75" x14ac:dyDescent="0.2">
      <c r="A954" s="74" t="s">
        <v>1058</v>
      </c>
      <c r="B954" s="77">
        <v>1299009</v>
      </c>
      <c r="C954" s="77">
        <v>517144</v>
      </c>
      <c r="D954" s="77">
        <v>163756.70000000001</v>
      </c>
      <c r="E954" s="75">
        <v>5</v>
      </c>
      <c r="F954" s="75">
        <v>517144</v>
      </c>
      <c r="G954" s="75">
        <v>5</v>
      </c>
      <c r="H954" s="75">
        <v>517144</v>
      </c>
      <c r="I954" s="75">
        <v>5</v>
      </c>
      <c r="J954" s="75">
        <v>517144</v>
      </c>
      <c r="K954" s="75">
        <v>1</v>
      </c>
      <c r="L954" s="75">
        <v>67436</v>
      </c>
      <c r="M954" s="76">
        <v>0.95665747524840861</v>
      </c>
      <c r="N954" s="76">
        <v>0.61620064172398847</v>
      </c>
      <c r="O954" s="76">
        <f t="shared" si="42"/>
        <v>1.7799641304347826</v>
      </c>
      <c r="P954" s="76">
        <v>0</v>
      </c>
      <c r="Q954" s="76">
        <v>0</v>
      </c>
    </row>
    <row r="955" spans="1:17" s="73" customFormat="1" ht="12.75" x14ac:dyDescent="0.2">
      <c r="A955" s="74" t="s">
        <v>1084</v>
      </c>
      <c r="B955" s="77">
        <v>561000</v>
      </c>
      <c r="C955" s="77">
        <v>561000</v>
      </c>
      <c r="D955" s="77">
        <v>561000</v>
      </c>
      <c r="E955" s="75">
        <v>2</v>
      </c>
      <c r="F955" s="75">
        <v>561000</v>
      </c>
      <c r="G955" s="75">
        <v>2</v>
      </c>
      <c r="H955" s="75">
        <v>561000</v>
      </c>
      <c r="I955" s="75">
        <v>2</v>
      </c>
      <c r="J955" s="75">
        <v>561000</v>
      </c>
      <c r="K955" s="75">
        <v>2</v>
      </c>
      <c r="L955" s="75">
        <v>561000</v>
      </c>
      <c r="M955" s="76">
        <v>3.1714667057699999</v>
      </c>
      <c r="N955" s="76">
        <v>2.5558928618399999</v>
      </c>
      <c r="O955" s="76">
        <f t="shared" si="42"/>
        <v>6.0978260869565215</v>
      </c>
      <c r="P955" s="76">
        <v>0</v>
      </c>
      <c r="Q955" s="76">
        <v>0</v>
      </c>
    </row>
    <row r="956" spans="1:17" s="73" customFormat="1" ht="12.75" x14ac:dyDescent="0.2">
      <c r="A956" s="74" t="s">
        <v>1085</v>
      </c>
      <c r="B956" s="77">
        <v>318847</v>
      </c>
      <c r="C956" s="77">
        <v>318847</v>
      </c>
      <c r="D956" s="77">
        <v>318847</v>
      </c>
      <c r="E956" s="75"/>
      <c r="F956" s="75"/>
      <c r="G956" s="75"/>
      <c r="H956" s="75">
        <v>318847</v>
      </c>
      <c r="I956" s="75">
        <v>0</v>
      </c>
      <c r="J956" s="75">
        <v>0</v>
      </c>
      <c r="K956" s="75">
        <v>0</v>
      </c>
      <c r="L956" s="75">
        <v>0</v>
      </c>
      <c r="M956" s="76">
        <v>0.55351839199999997</v>
      </c>
      <c r="N956" s="76">
        <v>2.327901947</v>
      </c>
      <c r="O956" s="76">
        <f t="shared" si="42"/>
        <v>3.4657282608695654</v>
      </c>
      <c r="P956" s="76">
        <v>0</v>
      </c>
      <c r="Q956" s="76">
        <v>0</v>
      </c>
    </row>
    <row r="957" spans="1:17" s="73" customFormat="1" ht="12.75" x14ac:dyDescent="0.2">
      <c r="A957" s="74" t="s">
        <v>1086</v>
      </c>
      <c r="B957" s="77">
        <v>855317</v>
      </c>
      <c r="C957" s="77">
        <v>249603</v>
      </c>
      <c r="D957" s="77">
        <v>249603</v>
      </c>
      <c r="E957" s="75">
        <v>4</v>
      </c>
      <c r="F957" s="75">
        <v>249603</v>
      </c>
      <c r="G957" s="75">
        <v>4</v>
      </c>
      <c r="H957" s="75">
        <v>249603</v>
      </c>
      <c r="I957" s="75">
        <v>4</v>
      </c>
      <c r="J957" s="75">
        <v>249603</v>
      </c>
      <c r="K957" s="75">
        <v>3</v>
      </c>
      <c r="L957" s="75">
        <v>249603</v>
      </c>
      <c r="M957" s="76">
        <v>1.5054876970070037</v>
      </c>
      <c r="N957" s="76">
        <v>1.1118189695645697</v>
      </c>
      <c r="O957" s="76">
        <f t="shared" si="42"/>
        <v>2.7130760869565216</v>
      </c>
      <c r="P957" s="76">
        <v>0</v>
      </c>
      <c r="Q957" s="76">
        <v>0</v>
      </c>
    </row>
    <row r="958" spans="1:17" s="73" customFormat="1" ht="12.75" x14ac:dyDescent="0.2">
      <c r="A958" s="74" t="s">
        <v>1087</v>
      </c>
      <c r="B958" s="77">
        <v>2374158</v>
      </c>
      <c r="C958" s="77">
        <v>2350383</v>
      </c>
      <c r="D958" s="77">
        <v>0</v>
      </c>
      <c r="E958" s="75">
        <v>1</v>
      </c>
      <c r="F958" s="75">
        <v>2350383</v>
      </c>
      <c r="G958" s="75">
        <v>1</v>
      </c>
      <c r="H958" s="75">
        <v>2350383</v>
      </c>
      <c r="I958" s="75">
        <v>1</v>
      </c>
      <c r="J958" s="75">
        <v>2350383</v>
      </c>
      <c r="K958" s="75">
        <v>0</v>
      </c>
      <c r="L958" s="75">
        <v>0</v>
      </c>
      <c r="M958" s="76">
        <v>0</v>
      </c>
      <c r="N958" s="76">
        <v>0</v>
      </c>
      <c r="O958" s="76">
        <f t="shared" si="42"/>
        <v>0</v>
      </c>
      <c r="P958" s="76">
        <v>131769</v>
      </c>
      <c r="Q958" s="76">
        <v>131763</v>
      </c>
    </row>
    <row r="959" spans="1:17" s="73" customFormat="1" ht="12.75" x14ac:dyDescent="0.2">
      <c r="A959" s="74" t="s">
        <v>1088</v>
      </c>
      <c r="B959" s="77">
        <v>4143011</v>
      </c>
      <c r="C959" s="77">
        <v>3295840</v>
      </c>
      <c r="D959" s="77">
        <v>1402265</v>
      </c>
      <c r="E959" s="75">
        <v>7</v>
      </c>
      <c r="F959" s="75">
        <v>3295840</v>
      </c>
      <c r="G959" s="75">
        <v>7</v>
      </c>
      <c r="H959" s="75">
        <v>3295840</v>
      </c>
      <c r="I959" s="75">
        <v>6</v>
      </c>
      <c r="J959" s="75">
        <v>3255840</v>
      </c>
      <c r="K959" s="75">
        <v>6</v>
      </c>
      <c r="L959" s="75">
        <v>3255840</v>
      </c>
      <c r="M959" s="76">
        <v>3.7162874310879115</v>
      </c>
      <c r="N959" s="76">
        <v>8.561451694866733</v>
      </c>
      <c r="O959" s="76">
        <f t="shared" si="42"/>
        <v>15.242010869565217</v>
      </c>
      <c r="P959" s="76">
        <v>0</v>
      </c>
      <c r="Q959" s="76">
        <v>0</v>
      </c>
    </row>
    <row r="960" spans="1:17" s="73" customFormat="1" ht="12.75" x14ac:dyDescent="0.2">
      <c r="A960" s="74" t="s">
        <v>1089</v>
      </c>
      <c r="B960" s="77">
        <v>2732816</v>
      </c>
      <c r="C960" s="77">
        <v>1012095</v>
      </c>
      <c r="D960" s="77">
        <v>1012095</v>
      </c>
      <c r="E960" s="75">
        <v>1</v>
      </c>
      <c r="F960" s="75">
        <v>1012095</v>
      </c>
      <c r="G960" s="75">
        <v>1</v>
      </c>
      <c r="H960" s="75">
        <v>1012095</v>
      </c>
      <c r="I960" s="75">
        <v>1</v>
      </c>
      <c r="J960" s="75">
        <v>1012095</v>
      </c>
      <c r="K960" s="75">
        <v>1</v>
      </c>
      <c r="L960" s="75">
        <v>1012095</v>
      </c>
      <c r="M960" s="76">
        <v>3.3247286288959592</v>
      </c>
      <c r="N960" s="76">
        <v>6.1122077459011015</v>
      </c>
      <c r="O960" s="76">
        <f t="shared" ref="O960:O1022" si="43">D960/92000</f>
        <v>11.001032608695652</v>
      </c>
      <c r="P960" s="76">
        <v>0</v>
      </c>
      <c r="Q960" s="76">
        <v>0</v>
      </c>
    </row>
    <row r="961" spans="1:17" s="73" customFormat="1" ht="12.75" x14ac:dyDescent="0.2">
      <c r="A961" s="74" t="s">
        <v>1090</v>
      </c>
      <c r="B961" s="77">
        <v>2402009</v>
      </c>
      <c r="C961" s="77">
        <v>1244231</v>
      </c>
      <c r="D961" s="77">
        <v>1244231</v>
      </c>
      <c r="E961" s="75">
        <v>4</v>
      </c>
      <c r="F961" s="75">
        <v>754818</v>
      </c>
      <c r="G961" s="75">
        <v>4</v>
      </c>
      <c r="H961" s="75">
        <v>754818</v>
      </c>
      <c r="I961" s="75">
        <v>4</v>
      </c>
      <c r="J961" s="75">
        <v>754818</v>
      </c>
      <c r="K961" s="75">
        <v>4</v>
      </c>
      <c r="L961" s="75">
        <v>754818</v>
      </c>
      <c r="M961" s="76">
        <v>4.2084233524657408</v>
      </c>
      <c r="N961" s="76">
        <v>7.2956088921609838</v>
      </c>
      <c r="O961" s="76">
        <f t="shared" si="43"/>
        <v>13.52425</v>
      </c>
      <c r="P961" s="76">
        <v>0</v>
      </c>
      <c r="Q961" s="76">
        <v>0</v>
      </c>
    </row>
    <row r="962" spans="1:17" s="73" customFormat="1" ht="12.75" x14ac:dyDescent="0.2">
      <c r="A962" s="74" t="s">
        <v>1091</v>
      </c>
      <c r="B962" s="77">
        <v>797289</v>
      </c>
      <c r="C962" s="77">
        <v>554586</v>
      </c>
      <c r="D962" s="77">
        <v>554586</v>
      </c>
      <c r="E962" s="75">
        <v>1</v>
      </c>
      <c r="F962" s="75">
        <v>554586</v>
      </c>
      <c r="G962" s="75">
        <v>1</v>
      </c>
      <c r="H962" s="75">
        <v>554586</v>
      </c>
      <c r="I962" s="75">
        <v>1</v>
      </c>
      <c r="J962" s="75">
        <v>554586</v>
      </c>
      <c r="K962" s="75">
        <v>1</v>
      </c>
      <c r="L962" s="75">
        <v>554586</v>
      </c>
      <c r="M962" s="76">
        <v>1.3585879943139103</v>
      </c>
      <c r="N962" s="76">
        <v>3.7568012498373267</v>
      </c>
      <c r="O962" s="76">
        <f t="shared" si="43"/>
        <v>6.0281086956521737</v>
      </c>
      <c r="P962" s="76">
        <v>0</v>
      </c>
      <c r="Q962" s="76">
        <v>0</v>
      </c>
    </row>
    <row r="963" spans="1:17" s="73" customFormat="1" ht="12.75" x14ac:dyDescent="0.2">
      <c r="A963" s="74" t="s">
        <v>1092</v>
      </c>
      <c r="B963" s="77">
        <v>778925</v>
      </c>
      <c r="C963" s="77">
        <v>778925</v>
      </c>
      <c r="D963" s="77">
        <v>778925</v>
      </c>
      <c r="E963" s="75">
        <v>2</v>
      </c>
      <c r="F963" s="75">
        <v>701036</v>
      </c>
      <c r="G963" s="75">
        <v>2</v>
      </c>
      <c r="H963" s="75">
        <v>701036</v>
      </c>
      <c r="I963" s="75">
        <v>2</v>
      </c>
      <c r="J963" s="75">
        <v>701036</v>
      </c>
      <c r="K963" s="75">
        <v>2</v>
      </c>
      <c r="L963" s="75">
        <v>701036</v>
      </c>
      <c r="M963" s="76">
        <v>5.1839021990000003</v>
      </c>
      <c r="N963" s="76">
        <v>2.9505680549999997</v>
      </c>
      <c r="O963" s="76">
        <f t="shared" si="43"/>
        <v>8.4665760869565219</v>
      </c>
      <c r="P963" s="76">
        <v>0</v>
      </c>
      <c r="Q963" s="76">
        <v>0</v>
      </c>
    </row>
    <row r="964" spans="1:17" s="73" customFormat="1" ht="12.75" x14ac:dyDescent="0.2">
      <c r="A964" s="74" t="s">
        <v>1093</v>
      </c>
      <c r="B964" s="77">
        <v>2624582</v>
      </c>
      <c r="C964" s="77">
        <v>2624582</v>
      </c>
      <c r="D964" s="77">
        <v>2296417</v>
      </c>
      <c r="E964" s="75">
        <v>14</v>
      </c>
      <c r="F964" s="75">
        <v>2624582</v>
      </c>
      <c r="G964" s="75">
        <v>14</v>
      </c>
      <c r="H964" s="75">
        <v>2624582</v>
      </c>
      <c r="I964" s="75">
        <v>14</v>
      </c>
      <c r="J964" s="75">
        <v>2624582</v>
      </c>
      <c r="K964" s="75">
        <v>11</v>
      </c>
      <c r="L964" s="75">
        <v>2319218</v>
      </c>
      <c r="M964" s="76">
        <v>6.9952032197094391</v>
      </c>
      <c r="N964" s="76">
        <v>13.535416578801422</v>
      </c>
      <c r="O964" s="76">
        <f t="shared" si="43"/>
        <v>24.961054347826089</v>
      </c>
      <c r="P964" s="76">
        <v>0</v>
      </c>
      <c r="Q964" s="76">
        <v>0</v>
      </c>
    </row>
    <row r="965" spans="1:17" s="73" customFormat="1" ht="12.75" x14ac:dyDescent="0.2">
      <c r="A965" s="74" t="s">
        <v>1094</v>
      </c>
      <c r="B965" s="77">
        <v>5346374</v>
      </c>
      <c r="C965" s="77">
        <v>4618124</v>
      </c>
      <c r="D965" s="77">
        <v>4182079</v>
      </c>
      <c r="E965" s="75">
        <v>1</v>
      </c>
      <c r="F965" s="75">
        <v>200000</v>
      </c>
      <c r="G965" s="75">
        <v>0</v>
      </c>
      <c r="H965" s="75">
        <v>0</v>
      </c>
      <c r="I965" s="75">
        <v>0</v>
      </c>
      <c r="J965" s="75">
        <v>0</v>
      </c>
      <c r="K965" s="75">
        <v>0</v>
      </c>
      <c r="L965" s="75">
        <v>0</v>
      </c>
      <c r="M965" s="76">
        <v>11.748538779049792</v>
      </c>
      <c r="N965" s="76">
        <v>27.005593106504293</v>
      </c>
      <c r="O965" s="76">
        <f t="shared" si="43"/>
        <v>45.457380434782607</v>
      </c>
      <c r="P965" s="76">
        <v>0</v>
      </c>
      <c r="Q965" s="76">
        <v>0</v>
      </c>
    </row>
    <row r="966" spans="1:17" s="73" customFormat="1" ht="12.75" x14ac:dyDescent="0.2">
      <c r="A966" s="74" t="s">
        <v>1095</v>
      </c>
      <c r="B966" s="77">
        <v>1572211</v>
      </c>
      <c r="C966" s="77">
        <v>1371802</v>
      </c>
      <c r="D966" s="77">
        <v>309564</v>
      </c>
      <c r="E966" s="75">
        <v>13</v>
      </c>
      <c r="F966" s="75">
        <v>1371802</v>
      </c>
      <c r="G966" s="75">
        <v>13</v>
      </c>
      <c r="H966" s="75">
        <v>1371802</v>
      </c>
      <c r="I966" s="75">
        <v>13</v>
      </c>
      <c r="J966" s="75">
        <v>1371802</v>
      </c>
      <c r="K966" s="75">
        <v>9</v>
      </c>
      <c r="L966" s="75">
        <v>270325</v>
      </c>
      <c r="M966" s="76">
        <v>1.6949551900661584</v>
      </c>
      <c r="N966" s="76">
        <v>1.0458763991837368</v>
      </c>
      <c r="O966" s="76">
        <f t="shared" si="43"/>
        <v>3.3648260869565219</v>
      </c>
      <c r="P966" s="76">
        <v>836479</v>
      </c>
      <c r="Q966" s="76">
        <v>296679</v>
      </c>
    </row>
    <row r="967" spans="1:17" s="73" customFormat="1" ht="12.75" x14ac:dyDescent="0.2">
      <c r="A967" s="74" t="s">
        <v>1096</v>
      </c>
      <c r="B967" s="77">
        <v>2000000</v>
      </c>
      <c r="C967" s="77">
        <v>2000000</v>
      </c>
      <c r="D967" s="77">
        <v>1748141</v>
      </c>
      <c r="E967" s="75">
        <v>1</v>
      </c>
      <c r="F967" s="75">
        <v>2000000</v>
      </c>
      <c r="G967" s="75">
        <v>1</v>
      </c>
      <c r="H967" s="75">
        <v>2000000</v>
      </c>
      <c r="I967" s="75">
        <v>1</v>
      </c>
      <c r="J967" s="75">
        <v>2000000</v>
      </c>
      <c r="K967" s="75">
        <v>0</v>
      </c>
      <c r="L967" s="75">
        <v>0</v>
      </c>
      <c r="M967" s="76">
        <v>11.822677582999999</v>
      </c>
      <c r="N967" s="76">
        <v>6.6761504789999995</v>
      </c>
      <c r="O967" s="76">
        <f t="shared" si="43"/>
        <v>19.001532608695651</v>
      </c>
      <c r="P967" s="76">
        <v>0</v>
      </c>
      <c r="Q967" s="76">
        <v>0</v>
      </c>
    </row>
    <row r="968" spans="1:17" s="73" customFormat="1" ht="12.75" x14ac:dyDescent="0.2">
      <c r="A968" s="74" t="s">
        <v>1058</v>
      </c>
      <c r="B968" s="77">
        <v>2185769</v>
      </c>
      <c r="C968" s="77">
        <v>1735769</v>
      </c>
      <c r="D968" s="77">
        <v>1432370</v>
      </c>
      <c r="E968" s="75">
        <v>2</v>
      </c>
      <c r="F968" s="75">
        <v>1585769</v>
      </c>
      <c r="G968" s="75">
        <v>2</v>
      </c>
      <c r="H968" s="75">
        <v>1585769</v>
      </c>
      <c r="I968" s="75">
        <v>2</v>
      </c>
      <c r="J968" s="75">
        <v>1585769</v>
      </c>
      <c r="K968" s="75">
        <v>1</v>
      </c>
      <c r="L968" s="75">
        <v>1122956</v>
      </c>
      <c r="M968" s="76">
        <v>3.7063120228071802</v>
      </c>
      <c r="N968" s="76">
        <v>9.2586117197144837</v>
      </c>
      <c r="O968" s="76">
        <f t="shared" si="43"/>
        <v>15.569239130434783</v>
      </c>
      <c r="P968" s="76">
        <v>241079</v>
      </c>
      <c r="Q968" s="76">
        <v>126802</v>
      </c>
    </row>
    <row r="969" spans="1:17" s="73" customFormat="1" ht="12.75" x14ac:dyDescent="0.2">
      <c r="A969" s="74" t="s">
        <v>1097</v>
      </c>
      <c r="B969" s="77">
        <v>300000</v>
      </c>
      <c r="C969" s="77">
        <v>228000</v>
      </c>
      <c r="D969" s="77">
        <v>30000</v>
      </c>
      <c r="E969" s="75">
        <v>1</v>
      </c>
      <c r="F969" s="75">
        <v>228000</v>
      </c>
      <c r="G969" s="75">
        <v>1</v>
      </c>
      <c r="H969" s="75">
        <v>228000</v>
      </c>
      <c r="I969" s="75">
        <v>1</v>
      </c>
      <c r="J969" s="75">
        <v>228000</v>
      </c>
      <c r="K969" s="75">
        <v>0</v>
      </c>
      <c r="L969" s="75">
        <v>0</v>
      </c>
      <c r="M969" s="76">
        <v>0.14721960000000001</v>
      </c>
      <c r="N969" s="76">
        <v>0.13249260000000002</v>
      </c>
      <c r="O969" s="76">
        <f t="shared" si="43"/>
        <v>0.32608695652173914</v>
      </c>
      <c r="P969" s="76">
        <v>999127</v>
      </c>
      <c r="Q969" s="76">
        <v>970614</v>
      </c>
    </row>
    <row r="970" spans="1:17" s="73" customFormat="1" ht="12.75" x14ac:dyDescent="0.2">
      <c r="A970" s="74" t="s">
        <v>1098</v>
      </c>
      <c r="B970" s="77">
        <v>4000000</v>
      </c>
      <c r="C970" s="77">
        <v>4000000</v>
      </c>
      <c r="D970" s="77">
        <v>4000000</v>
      </c>
      <c r="E970" s="75">
        <v>2</v>
      </c>
      <c r="F970" s="75">
        <v>4000000</v>
      </c>
      <c r="G970" s="75">
        <v>2</v>
      </c>
      <c r="H970" s="75">
        <v>4000000</v>
      </c>
      <c r="I970" s="75">
        <v>2</v>
      </c>
      <c r="J970" s="75">
        <v>4000000</v>
      </c>
      <c r="K970" s="75">
        <v>2</v>
      </c>
      <c r="L970" s="75">
        <v>4000000</v>
      </c>
      <c r="M970" s="76">
        <v>8.9184999999999999</v>
      </c>
      <c r="N970" s="76">
        <v>27.308</v>
      </c>
      <c r="O970" s="76">
        <f t="shared" si="43"/>
        <v>43.478260869565219</v>
      </c>
      <c r="P970" s="76">
        <v>3500000</v>
      </c>
      <c r="Q970" s="76">
        <v>3500000</v>
      </c>
    </row>
    <row r="971" spans="1:17" s="73" customFormat="1" ht="12.75" x14ac:dyDescent="0.2">
      <c r="A971" s="74" t="s">
        <v>1099</v>
      </c>
      <c r="B971" s="77">
        <v>2820000</v>
      </c>
      <c r="C971" s="77">
        <v>2772000</v>
      </c>
      <c r="D971" s="77">
        <v>0</v>
      </c>
      <c r="E971" s="75">
        <v>2</v>
      </c>
      <c r="F971" s="75">
        <v>2772000</v>
      </c>
      <c r="G971" s="75">
        <v>2</v>
      </c>
      <c r="H971" s="75">
        <v>2772000</v>
      </c>
      <c r="I971" s="75">
        <v>2</v>
      </c>
      <c r="J971" s="75">
        <v>2772000</v>
      </c>
      <c r="K971" s="75">
        <v>0</v>
      </c>
      <c r="L971" s="75">
        <v>0</v>
      </c>
      <c r="M971" s="76">
        <v>0</v>
      </c>
      <c r="N971" s="76">
        <v>0</v>
      </c>
      <c r="O971" s="76">
        <f t="shared" si="43"/>
        <v>0</v>
      </c>
      <c r="P971" s="76">
        <v>0</v>
      </c>
      <c r="Q971" s="76">
        <v>0</v>
      </c>
    </row>
    <row r="972" spans="1:17" s="73" customFormat="1" ht="12.75" x14ac:dyDescent="0.2">
      <c r="A972" s="74" t="s">
        <v>1100</v>
      </c>
      <c r="B972" s="77">
        <v>1388750</v>
      </c>
      <c r="C972" s="77">
        <v>926712</v>
      </c>
      <c r="D972" s="77">
        <v>909363</v>
      </c>
      <c r="E972" s="75">
        <v>6</v>
      </c>
      <c r="F972" s="75">
        <v>779954</v>
      </c>
      <c r="G972" s="75">
        <v>6</v>
      </c>
      <c r="H972" s="75">
        <v>779954</v>
      </c>
      <c r="I972" s="75">
        <v>6</v>
      </c>
      <c r="J972" s="75">
        <v>779954</v>
      </c>
      <c r="K972" s="75">
        <v>5</v>
      </c>
      <c r="L972" s="75">
        <v>762605</v>
      </c>
      <c r="M972" s="76">
        <v>3.6841849617973264</v>
      </c>
      <c r="N972" s="76">
        <v>4.6405832151726552</v>
      </c>
      <c r="O972" s="76">
        <f t="shared" si="43"/>
        <v>9.8843804347826083</v>
      </c>
      <c r="P972" s="76">
        <v>0</v>
      </c>
      <c r="Q972" s="76">
        <v>0</v>
      </c>
    </row>
    <row r="973" spans="1:17" s="73" customFormat="1" ht="12.75" x14ac:dyDescent="0.2">
      <c r="A973" s="74" t="s">
        <v>1101</v>
      </c>
      <c r="B973" s="77">
        <v>398000</v>
      </c>
      <c r="C973" s="77">
        <v>398000</v>
      </c>
      <c r="D973" s="77">
        <v>395866</v>
      </c>
      <c r="E973" s="75">
        <v>0</v>
      </c>
      <c r="F973" s="75">
        <v>0</v>
      </c>
      <c r="G973" s="75">
        <v>1</v>
      </c>
      <c r="H973" s="75">
        <v>398000</v>
      </c>
      <c r="I973" s="75">
        <v>1</v>
      </c>
      <c r="J973" s="75">
        <v>398000</v>
      </c>
      <c r="K973" s="75">
        <v>0</v>
      </c>
      <c r="L973" s="75">
        <v>398000</v>
      </c>
      <c r="M973" s="76">
        <v>0.68722337600000005</v>
      </c>
      <c r="N973" s="76">
        <v>2.8902176660000003</v>
      </c>
      <c r="O973" s="76">
        <f t="shared" si="43"/>
        <v>4.3028913043478259</v>
      </c>
      <c r="P973" s="76">
        <v>0</v>
      </c>
      <c r="Q973" s="76">
        <v>0</v>
      </c>
    </row>
    <row r="974" spans="1:17" s="73" customFormat="1" ht="12.75" x14ac:dyDescent="0.2">
      <c r="A974" s="74" t="s">
        <v>1102</v>
      </c>
      <c r="B974" s="77">
        <v>112000</v>
      </c>
      <c r="C974" s="77">
        <v>110123</v>
      </c>
      <c r="D974" s="77">
        <v>82609</v>
      </c>
      <c r="E974" s="75">
        <v>1</v>
      </c>
      <c r="F974" s="75">
        <v>35751.26</v>
      </c>
      <c r="G974" s="75">
        <v>1</v>
      </c>
      <c r="H974" s="75">
        <v>35751</v>
      </c>
      <c r="I974" s="75">
        <v>1</v>
      </c>
      <c r="J974" s="75">
        <v>8938</v>
      </c>
      <c r="K974" s="75">
        <v>0</v>
      </c>
      <c r="L974" s="75">
        <v>8938</v>
      </c>
      <c r="M974" s="76">
        <v>0.45823448325714278</v>
      </c>
      <c r="N974" s="76">
        <v>0.37729595524999987</v>
      </c>
      <c r="O974" s="76">
        <f t="shared" si="43"/>
        <v>0.89792391304347829</v>
      </c>
      <c r="P974" s="76">
        <v>112000</v>
      </c>
      <c r="Q974" s="76">
        <v>72793</v>
      </c>
    </row>
    <row r="975" spans="1:17" s="73" customFormat="1" ht="12.75" x14ac:dyDescent="0.2">
      <c r="A975" s="74" t="s">
        <v>1103</v>
      </c>
      <c r="B975" s="77">
        <v>335600</v>
      </c>
      <c r="C975" s="77">
        <v>257652</v>
      </c>
      <c r="D975" s="77">
        <v>61175</v>
      </c>
      <c r="E975" s="75">
        <v>2</v>
      </c>
      <c r="F975" s="75">
        <v>257652</v>
      </c>
      <c r="G975" s="75">
        <v>2</v>
      </c>
      <c r="H975" s="75">
        <v>257652</v>
      </c>
      <c r="I975" s="75">
        <v>2</v>
      </c>
      <c r="J975" s="75">
        <v>257652</v>
      </c>
      <c r="K975" s="75">
        <v>1</v>
      </c>
      <c r="L975" s="75">
        <v>61175</v>
      </c>
      <c r="M975" s="76">
        <v>0.10253588870791142</v>
      </c>
      <c r="N975" s="76">
        <v>0.44261970426311181</v>
      </c>
      <c r="O975" s="76">
        <f t="shared" si="43"/>
        <v>0.66494565217391299</v>
      </c>
      <c r="P975" s="76">
        <v>0</v>
      </c>
      <c r="Q975" s="76">
        <v>0</v>
      </c>
    </row>
    <row r="976" spans="1:17" s="73" customFormat="1" ht="12.75" x14ac:dyDescent="0.2">
      <c r="A976" s="74" t="s">
        <v>1104</v>
      </c>
      <c r="B976" s="77">
        <v>559059</v>
      </c>
      <c r="C976" s="77">
        <v>559059</v>
      </c>
      <c r="D976" s="77">
        <v>547619</v>
      </c>
      <c r="E976" s="75">
        <v>7</v>
      </c>
      <c r="F976" s="75">
        <v>559059</v>
      </c>
      <c r="G976" s="75">
        <v>7</v>
      </c>
      <c r="H976" s="75">
        <v>559059</v>
      </c>
      <c r="I976" s="75">
        <v>7</v>
      </c>
      <c r="J976" s="75">
        <v>559059</v>
      </c>
      <c r="K976" s="75">
        <v>6</v>
      </c>
      <c r="L976" s="75">
        <v>547619</v>
      </c>
      <c r="M976" s="76">
        <v>3.6217099890922939</v>
      </c>
      <c r="N976" s="76">
        <v>2.175087843311676</v>
      </c>
      <c r="O976" s="76">
        <f t="shared" si="43"/>
        <v>5.9523804347826088</v>
      </c>
      <c r="P976" s="76">
        <v>0</v>
      </c>
      <c r="Q976" s="76">
        <v>0</v>
      </c>
    </row>
    <row r="977" spans="1:17" s="73" customFormat="1" ht="12.75" x14ac:dyDescent="0.2">
      <c r="A977" s="74" t="s">
        <v>1105</v>
      </c>
      <c r="B977" s="77">
        <v>922000</v>
      </c>
      <c r="C977" s="77">
        <v>383412</v>
      </c>
      <c r="D977" s="77">
        <v>209645</v>
      </c>
      <c r="E977" s="75">
        <v>3</v>
      </c>
      <c r="F977" s="75">
        <v>130343</v>
      </c>
      <c r="G977" s="75">
        <v>3</v>
      </c>
      <c r="H977" s="75">
        <v>104343</v>
      </c>
      <c r="I977" s="75">
        <v>2</v>
      </c>
      <c r="J977" s="75">
        <v>4343</v>
      </c>
      <c r="K977" s="75">
        <v>2</v>
      </c>
      <c r="L977" s="75">
        <v>4343</v>
      </c>
      <c r="M977" s="76">
        <v>0.50623196435466367</v>
      </c>
      <c r="N977" s="76">
        <v>0.4295484619208243</v>
      </c>
      <c r="O977" s="76">
        <f t="shared" si="43"/>
        <v>2.2787500000000001</v>
      </c>
      <c r="P977" s="76">
        <v>0</v>
      </c>
      <c r="Q977" s="76">
        <v>0</v>
      </c>
    </row>
    <row r="978" spans="1:17" s="73" customFormat="1" ht="12.75" x14ac:dyDescent="0.2">
      <c r="A978" s="74" t="s">
        <v>1106</v>
      </c>
      <c r="B978" s="77">
        <v>594268</v>
      </c>
      <c r="C978" s="77">
        <v>309063.64</v>
      </c>
      <c r="D978" s="77">
        <v>287746.14</v>
      </c>
      <c r="E978" s="75">
        <v>10</v>
      </c>
      <c r="F978" s="75">
        <v>291202.71000000002</v>
      </c>
      <c r="G978" s="75">
        <v>10</v>
      </c>
      <c r="H978" s="75">
        <v>291202.71000000002</v>
      </c>
      <c r="I978" s="75">
        <v>10</v>
      </c>
      <c r="J978" s="75">
        <v>291202.71000000002</v>
      </c>
      <c r="K978" s="75">
        <v>9</v>
      </c>
      <c r="L978" s="75">
        <v>269885.21000000002</v>
      </c>
      <c r="M978" s="76">
        <v>1.4892764654028174</v>
      </c>
      <c r="N978" s="76">
        <v>1.4179971009393393</v>
      </c>
      <c r="O978" s="76">
        <f t="shared" si="43"/>
        <v>3.127675434782609</v>
      </c>
      <c r="P978" s="76">
        <v>0</v>
      </c>
      <c r="Q978" s="76">
        <v>0</v>
      </c>
    </row>
    <row r="979" spans="1:17" s="73" customFormat="1" ht="12.75" x14ac:dyDescent="0.2">
      <c r="A979" s="74" t="s">
        <v>1095</v>
      </c>
      <c r="B979" s="77">
        <v>1388584</v>
      </c>
      <c r="C979" s="77">
        <v>1388584</v>
      </c>
      <c r="D979" s="77">
        <v>1388584</v>
      </c>
      <c r="E979" s="75">
        <v>7</v>
      </c>
      <c r="F979" s="75">
        <v>1388584</v>
      </c>
      <c r="G979" s="75">
        <v>7</v>
      </c>
      <c r="H979" s="75">
        <v>1388584</v>
      </c>
      <c r="I979" s="75">
        <v>7</v>
      </c>
      <c r="J979" s="75">
        <v>1388584</v>
      </c>
      <c r="K979" s="75">
        <v>7</v>
      </c>
      <c r="L979" s="75">
        <v>1388584</v>
      </c>
      <c r="M979" s="76">
        <v>3.2449379520000003</v>
      </c>
      <c r="N979" s="76">
        <v>9.5870425280000013</v>
      </c>
      <c r="O979" s="76">
        <f t="shared" si="43"/>
        <v>15.093304347826088</v>
      </c>
      <c r="P979" s="76">
        <v>0</v>
      </c>
      <c r="Q979" s="76">
        <v>0</v>
      </c>
    </row>
    <row r="980" spans="1:17" s="73" customFormat="1" ht="12.75" x14ac:dyDescent="0.2">
      <c r="A980" s="74" t="s">
        <v>1107</v>
      </c>
      <c r="B980" s="77">
        <v>480374</v>
      </c>
      <c r="C980" s="77">
        <v>480374</v>
      </c>
      <c r="D980" s="77">
        <v>372589.03</v>
      </c>
      <c r="E980" s="75">
        <v>3</v>
      </c>
      <c r="F980" s="75">
        <v>480374</v>
      </c>
      <c r="G980" s="75">
        <v>3</v>
      </c>
      <c r="H980" s="75">
        <v>480374</v>
      </c>
      <c r="I980" s="75">
        <v>3</v>
      </c>
      <c r="J980" s="75">
        <v>480374</v>
      </c>
      <c r="K980" s="75">
        <v>2</v>
      </c>
      <c r="L980" s="75">
        <v>318582</v>
      </c>
      <c r="M980" s="76">
        <v>1.0538900718959039</v>
      </c>
      <c r="N980" s="76">
        <v>1.9924925983248465</v>
      </c>
      <c r="O980" s="76">
        <f t="shared" si="43"/>
        <v>4.0498807608695655</v>
      </c>
      <c r="P980" s="76">
        <v>0</v>
      </c>
      <c r="Q980" s="76">
        <v>0</v>
      </c>
    </row>
    <row r="981" spans="1:17" s="73" customFormat="1" ht="12.75" x14ac:dyDescent="0.2">
      <c r="A981" s="74" t="s">
        <v>1108</v>
      </c>
      <c r="B981" s="77">
        <v>330169</v>
      </c>
      <c r="C981" s="77">
        <v>37714</v>
      </c>
      <c r="D981" s="77">
        <v>0</v>
      </c>
      <c r="E981" s="75">
        <v>2</v>
      </c>
      <c r="F981" s="75">
        <v>53288</v>
      </c>
      <c r="G981" s="75">
        <v>1</v>
      </c>
      <c r="H981" s="75">
        <v>37714</v>
      </c>
      <c r="I981" s="75">
        <v>1</v>
      </c>
      <c r="J981" s="75">
        <v>21537</v>
      </c>
      <c r="K981" s="75">
        <v>0</v>
      </c>
      <c r="L981" s="75">
        <v>37714</v>
      </c>
      <c r="M981" s="76">
        <v>0</v>
      </c>
      <c r="N981" s="76">
        <v>0</v>
      </c>
      <c r="O981" s="76">
        <f t="shared" si="43"/>
        <v>0</v>
      </c>
      <c r="P981" s="76">
        <v>0</v>
      </c>
      <c r="Q981" s="76">
        <v>0</v>
      </c>
    </row>
    <row r="982" spans="1:17" s="73" customFormat="1" ht="12.75" x14ac:dyDescent="0.2">
      <c r="A982" s="74" t="s">
        <v>1109</v>
      </c>
      <c r="B982" s="77">
        <v>200000</v>
      </c>
      <c r="C982" s="77">
        <v>200000</v>
      </c>
      <c r="D982" s="77">
        <v>0</v>
      </c>
      <c r="E982" s="75">
        <v>1</v>
      </c>
      <c r="F982" s="75">
        <v>200000</v>
      </c>
      <c r="G982" s="75">
        <v>0</v>
      </c>
      <c r="H982" s="75">
        <v>200000</v>
      </c>
      <c r="I982" s="75">
        <v>0</v>
      </c>
      <c r="J982" s="75">
        <v>0</v>
      </c>
      <c r="K982" s="75">
        <v>0</v>
      </c>
      <c r="L982" s="75">
        <v>0</v>
      </c>
      <c r="M982" s="76">
        <v>0</v>
      </c>
      <c r="N982" s="76">
        <v>0</v>
      </c>
      <c r="O982" s="76">
        <f t="shared" si="43"/>
        <v>0</v>
      </c>
      <c r="P982" s="76">
        <v>0</v>
      </c>
      <c r="Q982" s="76">
        <v>0</v>
      </c>
    </row>
    <row r="983" spans="1:17" s="73" customFormat="1" ht="12.75" x14ac:dyDescent="0.2">
      <c r="A983" s="74" t="s">
        <v>1110</v>
      </c>
      <c r="B983" s="77">
        <v>2200000</v>
      </c>
      <c r="C983" s="77">
        <v>2200000</v>
      </c>
      <c r="D983" s="77">
        <v>127146</v>
      </c>
      <c r="E983" s="75">
        <v>1</v>
      </c>
      <c r="F983" s="75">
        <v>2200000</v>
      </c>
      <c r="G983" s="75">
        <v>1</v>
      </c>
      <c r="H983" s="75">
        <v>2200000</v>
      </c>
      <c r="I983" s="75">
        <v>1</v>
      </c>
      <c r="J983" s="75">
        <v>2200000</v>
      </c>
      <c r="K983" s="75">
        <v>0</v>
      </c>
      <c r="L983" s="75">
        <v>2200000</v>
      </c>
      <c r="M983" s="76">
        <v>0.8598883980000005</v>
      </c>
      <c r="N983" s="76">
        <v>0.48557057400000025</v>
      </c>
      <c r="O983" s="76">
        <f t="shared" si="43"/>
        <v>1.3820217391304348</v>
      </c>
      <c r="P983" s="76">
        <v>0</v>
      </c>
      <c r="Q983" s="76">
        <v>0</v>
      </c>
    </row>
    <row r="984" spans="1:17" s="73" customFormat="1" ht="12.75" x14ac:dyDescent="0.2">
      <c r="A984" s="74" t="s">
        <v>1111</v>
      </c>
      <c r="B984" s="77">
        <v>2000000</v>
      </c>
      <c r="C984" s="77">
        <v>2000000</v>
      </c>
      <c r="D984" s="77">
        <v>126367.25</v>
      </c>
      <c r="E984" s="75">
        <v>3</v>
      </c>
      <c r="F984" s="75">
        <v>125995.25</v>
      </c>
      <c r="G984" s="75">
        <v>3</v>
      </c>
      <c r="H984" s="75">
        <v>125995.25</v>
      </c>
      <c r="I984" s="75">
        <v>3</v>
      </c>
      <c r="J984" s="75">
        <v>125955.25</v>
      </c>
      <c r="K984" s="75">
        <v>2</v>
      </c>
      <c r="L984" s="75">
        <v>8012.5</v>
      </c>
      <c r="M984" s="76">
        <v>0.83614524020937486</v>
      </c>
      <c r="N984" s="76">
        <v>0.47526564765937496</v>
      </c>
      <c r="O984" s="76">
        <f t="shared" si="43"/>
        <v>1.3735570652173914</v>
      </c>
      <c r="P984" s="76">
        <v>0</v>
      </c>
      <c r="Q984" s="76">
        <v>0</v>
      </c>
    </row>
    <row r="985" spans="1:17" s="73" customFormat="1" ht="12.75" x14ac:dyDescent="0.2">
      <c r="A985" s="74" t="s">
        <v>1112</v>
      </c>
      <c r="B985" s="77">
        <v>327174</v>
      </c>
      <c r="C985" s="77">
        <v>73096.67</v>
      </c>
      <c r="D985" s="77">
        <v>73096.67</v>
      </c>
      <c r="E985" s="75">
        <v>4</v>
      </c>
      <c r="F985" s="75">
        <v>12377.96</v>
      </c>
      <c r="G985" s="75">
        <v>4</v>
      </c>
      <c r="H985" s="75">
        <v>12377.96</v>
      </c>
      <c r="I985" s="75">
        <v>4</v>
      </c>
      <c r="J985" s="75">
        <v>12377.96</v>
      </c>
      <c r="K985" s="75">
        <v>4</v>
      </c>
      <c r="L985" s="75">
        <v>12377.96</v>
      </c>
      <c r="M985" s="76">
        <v>0.33067064501927179</v>
      </c>
      <c r="N985" s="76">
        <v>0.39131826470474196</v>
      </c>
      <c r="O985" s="76">
        <f t="shared" si="43"/>
        <v>0.79452902173913043</v>
      </c>
      <c r="P985" s="76">
        <v>0</v>
      </c>
      <c r="Q985" s="76">
        <v>0</v>
      </c>
    </row>
    <row r="986" spans="1:17" s="73" customFormat="1" ht="12.75" x14ac:dyDescent="0.2">
      <c r="A986" s="74" t="s">
        <v>1113</v>
      </c>
      <c r="B986" s="77">
        <v>1227303</v>
      </c>
      <c r="C986" s="77">
        <v>1227303</v>
      </c>
      <c r="D986" s="77">
        <v>828048</v>
      </c>
      <c r="E986" s="75">
        <v>6</v>
      </c>
      <c r="F986" s="75">
        <v>1227303</v>
      </c>
      <c r="G986" s="75">
        <v>5</v>
      </c>
      <c r="H986" s="75">
        <v>1061665</v>
      </c>
      <c r="I986" s="75">
        <v>5</v>
      </c>
      <c r="J986" s="75">
        <v>1061665</v>
      </c>
      <c r="K986" s="75">
        <v>4</v>
      </c>
      <c r="L986" s="75">
        <v>960000</v>
      </c>
      <c r="M986" s="76">
        <v>3.3490970127664004</v>
      </c>
      <c r="N986" s="76">
        <v>4.3693373956037265</v>
      </c>
      <c r="O986" s="76">
        <f t="shared" si="43"/>
        <v>9.0005217391304342</v>
      </c>
      <c r="P986" s="76">
        <v>0</v>
      </c>
      <c r="Q986" s="76">
        <v>0</v>
      </c>
    </row>
    <row r="987" spans="1:17" s="73" customFormat="1" ht="12.75" x14ac:dyDescent="0.2">
      <c r="A987" s="74" t="s">
        <v>1114</v>
      </c>
      <c r="B987" s="77">
        <v>475000</v>
      </c>
      <c r="C987" s="77">
        <v>475000</v>
      </c>
      <c r="D987" s="77">
        <v>475000</v>
      </c>
      <c r="E987" s="75">
        <v>3</v>
      </c>
      <c r="F987" s="75">
        <v>475000</v>
      </c>
      <c r="G987" s="75">
        <v>1</v>
      </c>
      <c r="H987" s="75">
        <v>475000</v>
      </c>
      <c r="I987" s="75">
        <v>1</v>
      </c>
      <c r="J987" s="75">
        <v>475000</v>
      </c>
      <c r="K987" s="75">
        <v>1</v>
      </c>
      <c r="L987" s="75">
        <v>475000</v>
      </c>
      <c r="M987" s="76">
        <v>3.2124249999999996</v>
      </c>
      <c r="N987" s="76">
        <v>1.814025</v>
      </c>
      <c r="O987" s="76">
        <f t="shared" si="43"/>
        <v>5.1630434782608692</v>
      </c>
      <c r="P987" s="76">
        <v>0</v>
      </c>
      <c r="Q987" s="76">
        <v>0</v>
      </c>
    </row>
    <row r="988" spans="1:17" s="73" customFormat="1" ht="12.75" x14ac:dyDescent="0.2">
      <c r="A988" s="74" t="s">
        <v>1115</v>
      </c>
      <c r="B988" s="77">
        <v>1208942</v>
      </c>
      <c r="C988" s="77">
        <v>898625</v>
      </c>
      <c r="D988" s="77">
        <v>898625</v>
      </c>
      <c r="E988" s="75">
        <v>2</v>
      </c>
      <c r="F988" s="75">
        <v>898625</v>
      </c>
      <c r="G988" s="75">
        <v>2</v>
      </c>
      <c r="H988" s="75">
        <v>898625</v>
      </c>
      <c r="I988" s="75">
        <v>2</v>
      </c>
      <c r="J988" s="75">
        <v>898625</v>
      </c>
      <c r="K988" s="75">
        <v>2</v>
      </c>
      <c r="L988" s="75">
        <v>898625</v>
      </c>
      <c r="M988" s="76">
        <v>3.3558728845639409</v>
      </c>
      <c r="N988" s="76">
        <v>4.651485223368037</v>
      </c>
      <c r="O988" s="76">
        <f t="shared" si="43"/>
        <v>9.7676630434782616</v>
      </c>
      <c r="P988" s="76">
        <v>8644.2000000000007</v>
      </c>
      <c r="Q988" s="76">
        <v>8644.2000000000007</v>
      </c>
    </row>
    <row r="989" spans="1:17" s="73" customFormat="1" ht="12.75" x14ac:dyDescent="0.2">
      <c r="A989" s="74" t="s">
        <v>1116</v>
      </c>
      <c r="B989" s="77">
        <v>217421</v>
      </c>
      <c r="C989" s="77">
        <v>202145</v>
      </c>
      <c r="D989" s="77">
        <v>202145</v>
      </c>
      <c r="E989" s="75">
        <v>2</v>
      </c>
      <c r="F989" s="75">
        <v>202145</v>
      </c>
      <c r="G989" s="75">
        <v>2</v>
      </c>
      <c r="H989" s="75">
        <v>202145</v>
      </c>
      <c r="I989" s="75">
        <v>2</v>
      </c>
      <c r="J989" s="75">
        <v>202145</v>
      </c>
      <c r="K989" s="75">
        <v>2</v>
      </c>
      <c r="L989" s="75">
        <v>202145</v>
      </c>
      <c r="M989" s="76">
        <v>0.37375720459900363</v>
      </c>
      <c r="N989" s="76">
        <v>1.460558054380878</v>
      </c>
      <c r="O989" s="76">
        <f t="shared" si="43"/>
        <v>2.197228260869565</v>
      </c>
      <c r="P989" s="76">
        <v>0</v>
      </c>
      <c r="Q989" s="76">
        <v>0</v>
      </c>
    </row>
    <row r="990" spans="1:17" s="73" customFormat="1" ht="12.75" x14ac:dyDescent="0.2">
      <c r="A990" s="74" t="s">
        <v>1117</v>
      </c>
      <c r="B990" s="77">
        <v>235030</v>
      </c>
      <c r="C990" s="77">
        <v>235030</v>
      </c>
      <c r="D990" s="77">
        <v>0</v>
      </c>
      <c r="E990" s="75">
        <v>2</v>
      </c>
      <c r="F990" s="75">
        <v>235030</v>
      </c>
      <c r="G990" s="75">
        <v>2</v>
      </c>
      <c r="H990" s="75">
        <v>235030</v>
      </c>
      <c r="I990" s="75">
        <v>1</v>
      </c>
      <c r="J990" s="75">
        <v>10000</v>
      </c>
      <c r="K990" s="75">
        <v>1</v>
      </c>
      <c r="L990" s="75">
        <v>10000</v>
      </c>
      <c r="M990" s="76">
        <v>0</v>
      </c>
      <c r="N990" s="76">
        <v>0</v>
      </c>
      <c r="O990" s="76">
        <f t="shared" si="43"/>
        <v>0</v>
      </c>
      <c r="P990" s="76">
        <v>0</v>
      </c>
      <c r="Q990" s="76">
        <v>0</v>
      </c>
    </row>
    <row r="991" spans="1:17" s="73" customFormat="1" ht="12.75" x14ac:dyDescent="0.2">
      <c r="A991" s="74" t="s">
        <v>1118</v>
      </c>
      <c r="B991" s="77">
        <v>5000000</v>
      </c>
      <c r="C991" s="77">
        <v>5000000</v>
      </c>
      <c r="D991" s="77">
        <v>2491834</v>
      </c>
      <c r="E991" s="75">
        <v>1</v>
      </c>
      <c r="F991" s="75">
        <v>5000000</v>
      </c>
      <c r="G991" s="75">
        <v>1</v>
      </c>
      <c r="H991" s="75">
        <v>5000000</v>
      </c>
      <c r="I991" s="75">
        <v>1</v>
      </c>
      <c r="J991" s="75">
        <v>5000000</v>
      </c>
      <c r="K991" s="75">
        <v>0</v>
      </c>
      <c r="L991" s="75">
        <v>5000000</v>
      </c>
      <c r="M991" s="76">
        <v>10.806825654814201</v>
      </c>
      <c r="N991" s="76">
        <v>12.803043091999999</v>
      </c>
      <c r="O991" s="76">
        <f t="shared" si="43"/>
        <v>27.085152173913045</v>
      </c>
      <c r="P991" s="76">
        <v>0</v>
      </c>
      <c r="Q991" s="76">
        <v>0</v>
      </c>
    </row>
    <row r="992" spans="1:17" s="73" customFormat="1" ht="12.75" x14ac:dyDescent="0.2">
      <c r="A992" s="74" t="s">
        <v>1119</v>
      </c>
      <c r="B992" s="77">
        <v>75000</v>
      </c>
      <c r="C992" s="77">
        <v>75000</v>
      </c>
      <c r="D992" s="77">
        <v>75000</v>
      </c>
      <c r="E992" s="75">
        <v>7</v>
      </c>
      <c r="F992" s="75">
        <v>75000</v>
      </c>
      <c r="G992" s="75">
        <v>7</v>
      </c>
      <c r="H992" s="75">
        <v>75000</v>
      </c>
      <c r="I992" s="75">
        <v>7</v>
      </c>
      <c r="J992" s="75">
        <v>75000</v>
      </c>
      <c r="K992" s="75">
        <v>7500</v>
      </c>
      <c r="L992" s="75">
        <v>75000</v>
      </c>
      <c r="M992" s="76">
        <v>0.35475000000000001</v>
      </c>
      <c r="N992" s="76">
        <v>0.37642500000000001</v>
      </c>
      <c r="O992" s="76">
        <f t="shared" si="43"/>
        <v>0.81521739130434778</v>
      </c>
      <c r="P992" s="76">
        <v>75000</v>
      </c>
      <c r="Q992" s="76">
        <v>75000</v>
      </c>
    </row>
    <row r="993" spans="1:17" s="73" customFormat="1" ht="12.75" x14ac:dyDescent="0.2">
      <c r="A993" s="74" t="s">
        <v>1120</v>
      </c>
      <c r="B993" s="77">
        <v>434975</v>
      </c>
      <c r="C993" s="77">
        <v>434975</v>
      </c>
      <c r="D993" s="77">
        <v>397395</v>
      </c>
      <c r="E993" s="75">
        <v>2</v>
      </c>
      <c r="F993" s="75">
        <v>397395</v>
      </c>
      <c r="G993" s="75">
        <v>2</v>
      </c>
      <c r="H993" s="75">
        <v>397395</v>
      </c>
      <c r="I993" s="75">
        <v>2</v>
      </c>
      <c r="J993" s="75">
        <v>397395</v>
      </c>
      <c r="K993" s="75">
        <v>2</v>
      </c>
      <c r="L993" s="75">
        <v>397395</v>
      </c>
      <c r="M993" s="76">
        <v>0.88187524216687141</v>
      </c>
      <c r="N993" s="76">
        <v>2.7170165992145408</v>
      </c>
      <c r="O993" s="76">
        <f t="shared" si="43"/>
        <v>4.3195108695652173</v>
      </c>
      <c r="P993" s="76">
        <v>7200</v>
      </c>
      <c r="Q993" s="76">
        <v>7200</v>
      </c>
    </row>
    <row r="994" spans="1:17" s="73" customFormat="1" ht="12.75" x14ac:dyDescent="0.2">
      <c r="A994" s="74" t="s">
        <v>1121</v>
      </c>
      <c r="B994" s="77">
        <v>140000</v>
      </c>
      <c r="C994" s="77">
        <v>140000</v>
      </c>
      <c r="D994" s="77">
        <v>140000</v>
      </c>
      <c r="E994" s="75">
        <v>0</v>
      </c>
      <c r="F994" s="75">
        <v>0</v>
      </c>
      <c r="G994" s="75">
        <v>0</v>
      </c>
      <c r="H994" s="75">
        <v>0</v>
      </c>
      <c r="I994" s="75">
        <v>0</v>
      </c>
      <c r="J994" s="75">
        <v>0</v>
      </c>
      <c r="K994" s="75">
        <v>0</v>
      </c>
      <c r="L994" s="75">
        <v>0</v>
      </c>
      <c r="M994" s="76">
        <v>0.24304000000000003</v>
      </c>
      <c r="N994" s="76">
        <v>1.02214</v>
      </c>
      <c r="O994" s="76">
        <f t="shared" si="43"/>
        <v>1.5217391304347827</v>
      </c>
      <c r="P994" s="76">
        <v>0</v>
      </c>
      <c r="Q994" s="76">
        <v>0</v>
      </c>
    </row>
    <row r="995" spans="1:17" s="73" customFormat="1" ht="12.75" x14ac:dyDescent="0.2">
      <c r="A995" s="74" t="s">
        <v>1122</v>
      </c>
      <c r="B995" s="77">
        <v>223000</v>
      </c>
      <c r="C995" s="77">
        <v>223000</v>
      </c>
      <c r="D995" s="77">
        <v>38871.800000000003</v>
      </c>
      <c r="E995" s="75">
        <v>22</v>
      </c>
      <c r="F995" s="75">
        <v>32990.57</v>
      </c>
      <c r="G995" s="75">
        <v>4</v>
      </c>
      <c r="H995" s="75">
        <v>32990.57</v>
      </c>
      <c r="I995" s="75">
        <v>0</v>
      </c>
      <c r="J995" s="75">
        <v>0</v>
      </c>
      <c r="K995" s="75">
        <v>0</v>
      </c>
      <c r="L995" s="75">
        <v>0</v>
      </c>
      <c r="M995" s="76">
        <v>0.2238019864667983</v>
      </c>
      <c r="N995" s="76">
        <v>0.17563729349884313</v>
      </c>
      <c r="O995" s="76">
        <f t="shared" si="43"/>
        <v>0.42251956521739131</v>
      </c>
      <c r="P995" s="76">
        <v>0</v>
      </c>
      <c r="Q995" s="76">
        <v>0</v>
      </c>
    </row>
    <row r="996" spans="1:17" s="73" customFormat="1" ht="12.75" x14ac:dyDescent="0.2">
      <c r="A996" s="74" t="s">
        <v>1123</v>
      </c>
      <c r="B996" s="77">
        <v>1500000</v>
      </c>
      <c r="C996" s="77">
        <v>249976</v>
      </c>
      <c r="D996" s="77">
        <v>20619</v>
      </c>
      <c r="E996" s="75">
        <v>1</v>
      </c>
      <c r="F996" s="75">
        <v>249976</v>
      </c>
      <c r="G996" s="75">
        <v>1</v>
      </c>
      <c r="H996" s="75">
        <v>249976</v>
      </c>
      <c r="I996" s="75">
        <v>1</v>
      </c>
      <c r="J996" s="75">
        <v>249976</v>
      </c>
      <c r="K996" s="75">
        <v>0</v>
      </c>
      <c r="L996" s="75">
        <v>0</v>
      </c>
      <c r="M996" s="76">
        <v>0.12840674694000001</v>
      </c>
      <c r="N996" s="76">
        <v>8.5180250580000005E-2</v>
      </c>
      <c r="O996" s="76">
        <f t="shared" si="43"/>
        <v>0.22411956521739129</v>
      </c>
      <c r="P996" s="76">
        <v>0</v>
      </c>
      <c r="Q996" s="76">
        <v>0</v>
      </c>
    </row>
    <row r="997" spans="1:17" s="73" customFormat="1" ht="12.75" x14ac:dyDescent="0.2">
      <c r="A997" s="74" t="s">
        <v>1124</v>
      </c>
      <c r="B997" s="77">
        <v>120000</v>
      </c>
      <c r="C997" s="77">
        <v>120000</v>
      </c>
      <c r="D997" s="77">
        <v>120000</v>
      </c>
      <c r="E997" s="75">
        <v>1</v>
      </c>
      <c r="F997" s="75">
        <v>113000</v>
      </c>
      <c r="G997" s="75">
        <v>1</v>
      </c>
      <c r="H997" s="75">
        <v>1130000</v>
      </c>
      <c r="I997" s="75">
        <v>1</v>
      </c>
      <c r="J997" s="75">
        <v>113000</v>
      </c>
      <c r="K997" s="75">
        <v>1</v>
      </c>
      <c r="L997" s="75">
        <v>113000</v>
      </c>
      <c r="M997" s="76">
        <v>0.20831999999999998</v>
      </c>
      <c r="N997" s="76">
        <v>0.87612000000000001</v>
      </c>
      <c r="O997" s="76">
        <f t="shared" si="43"/>
        <v>1.3043478260869565</v>
      </c>
      <c r="P997" s="76">
        <v>0</v>
      </c>
      <c r="Q997" s="76">
        <v>0</v>
      </c>
    </row>
    <row r="998" spans="1:17" s="73" customFormat="1" ht="12.75" x14ac:dyDescent="0.2">
      <c r="A998" s="74" t="s">
        <v>1125</v>
      </c>
      <c r="B998" s="77">
        <v>200000</v>
      </c>
      <c r="C998" s="77">
        <v>200000</v>
      </c>
      <c r="D998" s="77">
        <v>148461</v>
      </c>
      <c r="E998" s="75"/>
      <c r="F998" s="75"/>
      <c r="G998" s="75"/>
      <c r="H998" s="75"/>
      <c r="I998" s="75"/>
      <c r="J998" s="75"/>
      <c r="K998" s="75"/>
      <c r="L998" s="75"/>
      <c r="M998" s="76">
        <v>0</v>
      </c>
      <c r="N998" s="76">
        <v>0</v>
      </c>
      <c r="O998" s="76">
        <f t="shared" si="43"/>
        <v>1.6137065217391304</v>
      </c>
      <c r="P998" s="76"/>
      <c r="Q998" s="76"/>
    </row>
    <row r="999" spans="1:17" s="73" customFormat="1" ht="12.75" x14ac:dyDescent="0.2">
      <c r="A999" s="74" t="s">
        <v>1126</v>
      </c>
      <c r="B999" s="77">
        <v>2670790</v>
      </c>
      <c r="C999" s="77">
        <v>2205001</v>
      </c>
      <c r="D999" s="77">
        <v>1652321</v>
      </c>
      <c r="E999" s="75">
        <v>8</v>
      </c>
      <c r="F999" s="75">
        <v>2205001</v>
      </c>
      <c r="G999" s="75">
        <v>8</v>
      </c>
      <c r="H999" s="75">
        <v>2205001</v>
      </c>
      <c r="I999" s="75">
        <v>8</v>
      </c>
      <c r="J999" s="75">
        <v>2205001</v>
      </c>
      <c r="K999" s="75">
        <v>2</v>
      </c>
      <c r="L999" s="75">
        <v>519510</v>
      </c>
      <c r="M999" s="76">
        <v>6.5079078883986199</v>
      </c>
      <c r="N999" s="76">
        <v>9.0625990709171411</v>
      </c>
      <c r="O999" s="76">
        <f t="shared" si="43"/>
        <v>17.960010869565217</v>
      </c>
      <c r="P999" s="76">
        <v>964024</v>
      </c>
      <c r="Q999" s="76">
        <v>414272</v>
      </c>
    </row>
    <row r="1000" spans="1:17" s="73" customFormat="1" ht="12.75" x14ac:dyDescent="0.2">
      <c r="A1000" s="74" t="s">
        <v>1127</v>
      </c>
      <c r="B1000" s="77">
        <v>1092274</v>
      </c>
      <c r="C1000" s="77">
        <v>1092274</v>
      </c>
      <c r="D1000" s="77">
        <v>1041924</v>
      </c>
      <c r="E1000" s="75">
        <v>2</v>
      </c>
      <c r="F1000" s="75">
        <v>840000</v>
      </c>
      <c r="G1000" s="75">
        <v>2</v>
      </c>
      <c r="H1000" s="75">
        <v>840000</v>
      </c>
      <c r="I1000" s="75">
        <v>2</v>
      </c>
      <c r="J1000" s="75">
        <v>840000</v>
      </c>
      <c r="K1000" s="75">
        <v>2</v>
      </c>
      <c r="L1000" s="75">
        <v>840000</v>
      </c>
      <c r="M1000" s="76">
        <v>3.0738230254673811</v>
      </c>
      <c r="N1000" s="76">
        <v>6.286471611915454</v>
      </c>
      <c r="O1000" s="76">
        <f t="shared" si="43"/>
        <v>11.325260869565218</v>
      </c>
      <c r="P1000" s="76">
        <v>0</v>
      </c>
      <c r="Q1000" s="76">
        <v>0</v>
      </c>
    </row>
    <row r="1001" spans="1:17" s="73" customFormat="1" ht="12.75" x14ac:dyDescent="0.2">
      <c r="A1001" s="74" t="s">
        <v>1035</v>
      </c>
      <c r="B1001" s="77">
        <v>1125000</v>
      </c>
      <c r="C1001" s="77">
        <v>33940</v>
      </c>
      <c r="D1001" s="77">
        <v>33940</v>
      </c>
      <c r="E1001" s="75">
        <v>0</v>
      </c>
      <c r="F1001" s="75">
        <v>0</v>
      </c>
      <c r="G1001" s="75">
        <v>0</v>
      </c>
      <c r="H1001" s="75">
        <v>0</v>
      </c>
      <c r="I1001" s="75">
        <v>0</v>
      </c>
      <c r="J1001" s="75">
        <v>0</v>
      </c>
      <c r="K1001" s="75">
        <v>0</v>
      </c>
      <c r="L1001" s="75">
        <v>0</v>
      </c>
      <c r="M1001" s="76">
        <v>0.22755518292800009</v>
      </c>
      <c r="N1001" s="76">
        <v>0.13130386806400005</v>
      </c>
      <c r="O1001" s="76">
        <f t="shared" si="43"/>
        <v>0.36891304347826087</v>
      </c>
      <c r="P1001" s="76">
        <v>0</v>
      </c>
      <c r="Q1001" s="76">
        <v>0</v>
      </c>
    </row>
    <row r="1002" spans="1:17" s="73" customFormat="1" ht="12.75" x14ac:dyDescent="0.2">
      <c r="A1002" s="74" t="s">
        <v>1128</v>
      </c>
      <c r="B1002" s="77">
        <v>186417</v>
      </c>
      <c r="C1002" s="77">
        <v>158485</v>
      </c>
      <c r="D1002" s="77">
        <v>27606</v>
      </c>
      <c r="E1002" s="75">
        <v>6</v>
      </c>
      <c r="F1002" s="75">
        <v>158485</v>
      </c>
      <c r="G1002" s="75">
        <v>6</v>
      </c>
      <c r="H1002" s="75">
        <v>158485</v>
      </c>
      <c r="I1002" s="75">
        <v>6</v>
      </c>
      <c r="J1002" s="75">
        <v>158485</v>
      </c>
      <c r="K1002" s="75">
        <v>4</v>
      </c>
      <c r="L1002" s="75">
        <v>27606</v>
      </c>
      <c r="M1002" s="76">
        <v>4.3157786944044776E-2</v>
      </c>
      <c r="N1002" s="76">
        <v>0.18887679490075465</v>
      </c>
      <c r="O1002" s="76">
        <f t="shared" si="43"/>
        <v>0.30006521739130437</v>
      </c>
      <c r="P1002" s="76">
        <v>15714.97</v>
      </c>
      <c r="Q1002" s="76">
        <v>15714.97</v>
      </c>
    </row>
    <row r="1003" spans="1:17" s="73" customFormat="1" ht="12.75" x14ac:dyDescent="0.2">
      <c r="A1003" s="74" t="s">
        <v>1129</v>
      </c>
      <c r="B1003" s="77">
        <v>311000</v>
      </c>
      <c r="C1003" s="77">
        <v>209661</v>
      </c>
      <c r="D1003" s="77">
        <v>112897</v>
      </c>
      <c r="E1003" s="75">
        <v>4</v>
      </c>
      <c r="F1003" s="75">
        <v>163000</v>
      </c>
      <c r="G1003" s="75">
        <v>4</v>
      </c>
      <c r="H1003" s="75">
        <v>163000</v>
      </c>
      <c r="I1003" s="75">
        <v>0</v>
      </c>
      <c r="J1003" s="75">
        <v>0</v>
      </c>
      <c r="K1003" s="75">
        <v>0</v>
      </c>
      <c r="L1003" s="75">
        <v>0</v>
      </c>
      <c r="M1003" s="76">
        <v>0.38187711550675207</v>
      </c>
      <c r="N1003" s="76">
        <v>0.66262959291446877</v>
      </c>
      <c r="O1003" s="76">
        <f t="shared" si="43"/>
        <v>1.2271413043478261</v>
      </c>
      <c r="P1003" s="76">
        <v>0</v>
      </c>
      <c r="Q1003" s="76">
        <v>0</v>
      </c>
    </row>
    <row r="1004" spans="1:17" s="73" customFormat="1" ht="12.75" x14ac:dyDescent="0.2">
      <c r="A1004" s="74" t="s">
        <v>1130</v>
      </c>
      <c r="B1004" s="77">
        <v>240000</v>
      </c>
      <c r="C1004" s="77">
        <v>0</v>
      </c>
      <c r="D1004" s="77">
        <v>0</v>
      </c>
      <c r="E1004" s="75">
        <v>2</v>
      </c>
      <c r="F1004" s="75">
        <v>85000</v>
      </c>
      <c r="G1004" s="75">
        <v>2</v>
      </c>
      <c r="H1004" s="75">
        <v>85000</v>
      </c>
      <c r="I1004" s="75">
        <v>2</v>
      </c>
      <c r="J1004" s="75">
        <v>85000</v>
      </c>
      <c r="K1004" s="75">
        <v>0</v>
      </c>
      <c r="L1004" s="75">
        <v>85000</v>
      </c>
      <c r="M1004" s="76">
        <v>0</v>
      </c>
      <c r="N1004" s="76">
        <v>0</v>
      </c>
      <c r="O1004" s="76">
        <f t="shared" si="43"/>
        <v>0</v>
      </c>
      <c r="P1004" s="76">
        <v>0</v>
      </c>
      <c r="Q1004" s="76">
        <v>0</v>
      </c>
    </row>
    <row r="1005" spans="1:17" s="73" customFormat="1" ht="12.75" x14ac:dyDescent="0.2">
      <c r="A1005" s="74" t="s">
        <v>1131</v>
      </c>
      <c r="B1005" s="77">
        <v>192000</v>
      </c>
      <c r="C1005" s="77">
        <v>192000</v>
      </c>
      <c r="D1005" s="77">
        <v>192000</v>
      </c>
      <c r="E1005" s="75">
        <v>0</v>
      </c>
      <c r="F1005" s="75">
        <v>0</v>
      </c>
      <c r="G1005" s="75">
        <v>0</v>
      </c>
      <c r="H1005" s="75">
        <v>192000</v>
      </c>
      <c r="I1005" s="75">
        <v>0</v>
      </c>
      <c r="J1005" s="75">
        <v>0</v>
      </c>
      <c r="K1005" s="75">
        <v>0</v>
      </c>
      <c r="L1005" s="75">
        <v>0</v>
      </c>
      <c r="M1005" s="76">
        <v>1.215765</v>
      </c>
      <c r="N1005" s="76">
        <v>0.81404699999999997</v>
      </c>
      <c r="O1005" s="76">
        <f t="shared" si="43"/>
        <v>2.0869565217391304</v>
      </c>
      <c r="P1005" s="76">
        <v>0</v>
      </c>
      <c r="Q1005" s="76">
        <v>0</v>
      </c>
    </row>
    <row r="1006" spans="1:17" s="73" customFormat="1" ht="12.75" x14ac:dyDescent="0.2">
      <c r="A1006" s="74" t="s">
        <v>1132</v>
      </c>
      <c r="B1006" s="77">
        <v>340000</v>
      </c>
      <c r="C1006" s="77">
        <v>340000</v>
      </c>
      <c r="D1006" s="77">
        <v>0</v>
      </c>
      <c r="E1006" s="75">
        <v>7</v>
      </c>
      <c r="F1006" s="75">
        <v>440000</v>
      </c>
      <c r="G1006" s="75">
        <v>1</v>
      </c>
      <c r="H1006" s="75">
        <v>440000</v>
      </c>
      <c r="I1006" s="75">
        <v>1</v>
      </c>
      <c r="J1006" s="75">
        <v>340000</v>
      </c>
      <c r="K1006" s="75">
        <v>1</v>
      </c>
      <c r="L1006" s="75">
        <v>440000</v>
      </c>
      <c r="M1006" s="76">
        <v>0</v>
      </c>
      <c r="N1006" s="76">
        <v>0</v>
      </c>
      <c r="O1006" s="76">
        <f t="shared" si="43"/>
        <v>0</v>
      </c>
      <c r="P1006" s="76">
        <v>0</v>
      </c>
      <c r="Q1006" s="76">
        <v>0</v>
      </c>
    </row>
    <row r="1007" spans="1:17" s="73" customFormat="1" ht="12.75" x14ac:dyDescent="0.2">
      <c r="A1007" s="74" t="s">
        <v>1133</v>
      </c>
      <c r="B1007" s="77">
        <v>473277</v>
      </c>
      <c r="C1007" s="77">
        <v>393626</v>
      </c>
      <c r="D1007" s="77">
        <v>216934</v>
      </c>
      <c r="E1007" s="75">
        <v>4</v>
      </c>
      <c r="F1007" s="75">
        <v>393626</v>
      </c>
      <c r="G1007" s="75">
        <v>4</v>
      </c>
      <c r="H1007" s="75">
        <v>393626</v>
      </c>
      <c r="I1007" s="75">
        <v>3</v>
      </c>
      <c r="J1007" s="75">
        <v>324903</v>
      </c>
      <c r="K1007" s="75">
        <v>0</v>
      </c>
      <c r="L1007" s="75">
        <v>0</v>
      </c>
      <c r="M1007" s="76">
        <v>0.62391579700647593</v>
      </c>
      <c r="N1007" s="76">
        <v>1.24020288104319</v>
      </c>
      <c r="O1007" s="76">
        <f t="shared" si="43"/>
        <v>2.3579782608695652</v>
      </c>
      <c r="P1007" s="76">
        <v>0</v>
      </c>
      <c r="Q1007" s="76">
        <v>0</v>
      </c>
    </row>
    <row r="1008" spans="1:17" s="73" customFormat="1" ht="12.75" x14ac:dyDescent="0.2">
      <c r="A1008" s="74" t="s">
        <v>1134</v>
      </c>
      <c r="B1008" s="77">
        <v>1609413</v>
      </c>
      <c r="C1008" s="77">
        <v>1609413</v>
      </c>
      <c r="D1008" s="77">
        <v>1609413</v>
      </c>
      <c r="E1008" s="75">
        <v>4</v>
      </c>
      <c r="F1008" s="75">
        <v>1609413</v>
      </c>
      <c r="G1008" s="75">
        <v>4</v>
      </c>
      <c r="H1008" s="75">
        <v>1609413</v>
      </c>
      <c r="I1008" s="75">
        <v>4</v>
      </c>
      <c r="J1008" s="75">
        <v>1609413</v>
      </c>
      <c r="K1008" s="75">
        <v>4</v>
      </c>
      <c r="L1008" s="75">
        <v>1609413</v>
      </c>
      <c r="M1008" s="76">
        <v>3.2351320399999999</v>
      </c>
      <c r="N1008" s="76">
        <v>11.402260087</v>
      </c>
      <c r="O1008" s="76">
        <f t="shared" si="43"/>
        <v>17.49361956521739</v>
      </c>
      <c r="P1008" s="76">
        <v>0</v>
      </c>
      <c r="Q1008" s="76">
        <v>0</v>
      </c>
    </row>
    <row r="1009" spans="1:17" s="73" customFormat="1" ht="12.75" x14ac:dyDescent="0.2">
      <c r="A1009" s="74" t="s">
        <v>1035</v>
      </c>
      <c r="B1009" s="77">
        <v>1235580</v>
      </c>
      <c r="C1009" s="77">
        <v>953860</v>
      </c>
      <c r="D1009" s="77">
        <v>818035</v>
      </c>
      <c r="E1009" s="75">
        <v>3</v>
      </c>
      <c r="F1009" s="75">
        <v>155000</v>
      </c>
      <c r="G1009" s="75">
        <v>3</v>
      </c>
      <c r="H1009" s="75">
        <v>135000</v>
      </c>
      <c r="I1009" s="75">
        <v>3</v>
      </c>
      <c r="J1009" s="75">
        <v>135000</v>
      </c>
      <c r="K1009" s="75">
        <v>1</v>
      </c>
      <c r="L1009" s="75">
        <v>45084</v>
      </c>
      <c r="M1009" s="76">
        <v>3.7040607321468482</v>
      </c>
      <c r="N1009" s="76">
        <v>4.1922686122337707</v>
      </c>
      <c r="O1009" s="76">
        <f t="shared" si="43"/>
        <v>8.8916847826086958</v>
      </c>
      <c r="P1009" s="76">
        <v>369265</v>
      </c>
      <c r="Q1009" s="76">
        <v>369265</v>
      </c>
    </row>
    <row r="1010" spans="1:17" s="73" customFormat="1" ht="12.75" x14ac:dyDescent="0.2">
      <c r="A1010" s="74" t="s">
        <v>1135</v>
      </c>
      <c r="B1010" s="77">
        <v>156000</v>
      </c>
      <c r="C1010" s="77">
        <v>68940.25</v>
      </c>
      <c r="D1010" s="77">
        <v>63319.63</v>
      </c>
      <c r="E1010" s="75">
        <v>1</v>
      </c>
      <c r="F1010" s="75">
        <v>11241.24</v>
      </c>
      <c r="G1010" s="75">
        <v>1</v>
      </c>
      <c r="H1010" s="75">
        <v>11241.24</v>
      </c>
      <c r="I1010" s="75">
        <v>1</v>
      </c>
      <c r="J1010" s="75">
        <v>11241.24</v>
      </c>
      <c r="K1010" s="75">
        <v>0</v>
      </c>
      <c r="L1010" s="75">
        <v>5620.62</v>
      </c>
      <c r="M1010" s="76">
        <v>0.2351847327799679</v>
      </c>
      <c r="N1010" s="76">
        <v>0.36129336616266661</v>
      </c>
      <c r="O1010" s="76">
        <f t="shared" si="43"/>
        <v>0.68825684782608698</v>
      </c>
      <c r="P1010" s="76">
        <v>0</v>
      </c>
      <c r="Q1010" s="76">
        <v>0</v>
      </c>
    </row>
    <row r="1011" spans="1:17" s="73" customFormat="1" ht="12.75" x14ac:dyDescent="0.2">
      <c r="A1011" s="74" t="s">
        <v>1136</v>
      </c>
      <c r="B1011" s="77">
        <v>1314011</v>
      </c>
      <c r="C1011" s="77">
        <v>0</v>
      </c>
      <c r="D1011" s="77">
        <v>0</v>
      </c>
      <c r="E1011" s="75">
        <v>0</v>
      </c>
      <c r="F1011" s="75">
        <v>0</v>
      </c>
      <c r="G1011" s="75">
        <v>0</v>
      </c>
      <c r="H1011" s="75">
        <v>0</v>
      </c>
      <c r="I1011" s="75">
        <v>0</v>
      </c>
      <c r="J1011" s="75">
        <v>0</v>
      </c>
      <c r="K1011" s="75">
        <v>0</v>
      </c>
      <c r="L1011" s="75">
        <v>0</v>
      </c>
      <c r="M1011" s="76">
        <v>0</v>
      </c>
      <c r="N1011" s="76">
        <v>0</v>
      </c>
      <c r="O1011" s="76">
        <f t="shared" si="43"/>
        <v>0</v>
      </c>
      <c r="P1011" s="76">
        <v>0</v>
      </c>
      <c r="Q1011" s="76">
        <v>0</v>
      </c>
    </row>
    <row r="1012" spans="1:17" s="73" customFormat="1" ht="12.75" x14ac:dyDescent="0.2">
      <c r="A1012" s="74" t="s">
        <v>1137</v>
      </c>
      <c r="B1012" s="77">
        <v>255000</v>
      </c>
      <c r="C1012" s="77">
        <v>210740.56</v>
      </c>
      <c r="D1012" s="77">
        <v>209637.13</v>
      </c>
      <c r="E1012" s="75">
        <v>1</v>
      </c>
      <c r="F1012" s="75">
        <v>209637.13</v>
      </c>
      <c r="G1012" s="75">
        <v>1</v>
      </c>
      <c r="H1012" s="75">
        <v>209637.13</v>
      </c>
      <c r="I1012" s="75">
        <v>1</v>
      </c>
      <c r="J1012" s="75">
        <v>209637.13</v>
      </c>
      <c r="K1012" s="75">
        <v>1</v>
      </c>
      <c r="L1012" s="75">
        <v>209637.13</v>
      </c>
      <c r="M1012" s="76">
        <v>0.26225604963000004</v>
      </c>
      <c r="N1012" s="76">
        <v>1.4190337329700005</v>
      </c>
      <c r="O1012" s="76">
        <f t="shared" si="43"/>
        <v>2.2786644565217391</v>
      </c>
      <c r="P1012" s="76">
        <v>0</v>
      </c>
      <c r="Q1012" s="76">
        <v>0</v>
      </c>
    </row>
    <row r="1013" spans="1:17" s="73" customFormat="1" ht="12.75" x14ac:dyDescent="0.2">
      <c r="A1013" s="74" t="s">
        <v>1138</v>
      </c>
      <c r="B1013" s="77">
        <v>419301</v>
      </c>
      <c r="C1013" s="77">
        <v>356245</v>
      </c>
      <c r="D1013" s="77">
        <v>350381</v>
      </c>
      <c r="E1013" s="75">
        <v>2</v>
      </c>
      <c r="F1013" s="75">
        <v>356245</v>
      </c>
      <c r="G1013" s="75">
        <v>2</v>
      </c>
      <c r="H1013" s="75">
        <v>356245</v>
      </c>
      <c r="I1013" s="75">
        <v>2</v>
      </c>
      <c r="J1013" s="75">
        <v>356245</v>
      </c>
      <c r="K1013" s="75">
        <v>1</v>
      </c>
      <c r="L1013" s="75">
        <v>244408</v>
      </c>
      <c r="M1013" s="76">
        <v>0.9253373424198108</v>
      </c>
      <c r="N1013" s="76">
        <v>2.0825605585575548</v>
      </c>
      <c r="O1013" s="76">
        <f t="shared" si="43"/>
        <v>3.8084891304347828</v>
      </c>
      <c r="P1013" s="76">
        <v>0</v>
      </c>
      <c r="Q1013" s="76">
        <v>0</v>
      </c>
    </row>
    <row r="1014" spans="1:17" s="73" customFormat="1" ht="12.75" x14ac:dyDescent="0.2">
      <c r="A1014" s="74" t="s">
        <v>1139</v>
      </c>
      <c r="B1014" s="77">
        <v>5000000</v>
      </c>
      <c r="C1014" s="77">
        <v>698200</v>
      </c>
      <c r="D1014" s="77">
        <v>87728</v>
      </c>
      <c r="E1014" s="75">
        <v>2</v>
      </c>
      <c r="F1014" s="75">
        <v>698200</v>
      </c>
      <c r="G1014" s="75">
        <v>2</v>
      </c>
      <c r="H1014" s="75">
        <v>698200</v>
      </c>
      <c r="I1014" s="75">
        <v>2</v>
      </c>
      <c r="J1014" s="75">
        <v>698200</v>
      </c>
      <c r="K1014" s="75">
        <v>0</v>
      </c>
      <c r="L1014" s="75">
        <v>0</v>
      </c>
      <c r="M1014" s="76">
        <v>0.3685177816711841</v>
      </c>
      <c r="N1014" s="76">
        <v>0.40231183520000008</v>
      </c>
      <c r="O1014" s="76">
        <f t="shared" si="43"/>
        <v>0.9535652173913044</v>
      </c>
      <c r="P1014" s="76">
        <v>0</v>
      </c>
      <c r="Q1014" s="76">
        <v>0</v>
      </c>
    </row>
    <row r="1015" spans="1:17" s="73" customFormat="1" ht="12.75" x14ac:dyDescent="0.2">
      <c r="A1015" s="74" t="s">
        <v>1140</v>
      </c>
      <c r="B1015" s="77">
        <v>5000000</v>
      </c>
      <c r="C1015" s="77">
        <v>3978381.59</v>
      </c>
      <c r="D1015" s="77">
        <v>1364436</v>
      </c>
      <c r="E1015" s="75">
        <v>4</v>
      </c>
      <c r="F1015" s="75">
        <v>3978381.59</v>
      </c>
      <c r="G1015" s="75">
        <v>4</v>
      </c>
      <c r="H1015" s="75">
        <v>3978381.59</v>
      </c>
      <c r="I1015" s="75">
        <v>4</v>
      </c>
      <c r="J1015" s="75">
        <v>3978381.59</v>
      </c>
      <c r="K1015" s="75">
        <v>1</v>
      </c>
      <c r="L1015" s="75">
        <v>1364436</v>
      </c>
      <c r="M1015" s="76">
        <v>5.73331510018944</v>
      </c>
      <c r="N1015" s="76">
        <v>6.2240794793999994</v>
      </c>
      <c r="O1015" s="76">
        <f t="shared" si="43"/>
        <v>14.830826086956522</v>
      </c>
      <c r="P1015" s="76">
        <v>0</v>
      </c>
      <c r="Q1015" s="76">
        <v>0</v>
      </c>
    </row>
    <row r="1016" spans="1:17" s="73" customFormat="1" ht="12.75" x14ac:dyDescent="0.2">
      <c r="A1016" s="74" t="s">
        <v>1141</v>
      </c>
      <c r="B1016" s="77">
        <v>115698</v>
      </c>
      <c r="C1016" s="77">
        <v>115698</v>
      </c>
      <c r="D1016" s="77">
        <v>115698</v>
      </c>
      <c r="E1016" s="75">
        <v>0</v>
      </c>
      <c r="F1016" s="75">
        <v>0</v>
      </c>
      <c r="G1016" s="75">
        <v>0</v>
      </c>
      <c r="H1016" s="75">
        <v>0</v>
      </c>
      <c r="I1016" s="75">
        <v>0</v>
      </c>
      <c r="J1016" s="75">
        <v>0</v>
      </c>
      <c r="K1016" s="75">
        <v>0</v>
      </c>
      <c r="L1016" s="75">
        <v>0</v>
      </c>
      <c r="M1016" s="76">
        <v>0.55423724400000007</v>
      </c>
      <c r="N1016" s="76">
        <v>0.56384981600000006</v>
      </c>
      <c r="O1016" s="76">
        <f t="shared" si="43"/>
        <v>1.2575869565217392</v>
      </c>
      <c r="P1016" s="76">
        <v>0</v>
      </c>
      <c r="Q1016" s="76">
        <v>0</v>
      </c>
    </row>
    <row r="1017" spans="1:17" s="73" customFormat="1" ht="12.75" customHeight="1" x14ac:dyDescent="0.2">
      <c r="A1017" s="74" t="s">
        <v>1142</v>
      </c>
      <c r="B1017" s="77">
        <v>264700</v>
      </c>
      <c r="C1017" s="77">
        <v>264700</v>
      </c>
      <c r="D1017" s="77">
        <v>0</v>
      </c>
      <c r="E1017" s="75">
        <v>1</v>
      </c>
      <c r="F1017" s="75">
        <v>264700</v>
      </c>
      <c r="G1017" s="75">
        <v>1</v>
      </c>
      <c r="H1017" s="75">
        <v>264700</v>
      </c>
      <c r="I1017" s="75">
        <v>1</v>
      </c>
      <c r="J1017" s="75">
        <v>264700</v>
      </c>
      <c r="K1017" s="75">
        <v>0</v>
      </c>
      <c r="L1017" s="75">
        <v>0</v>
      </c>
      <c r="M1017" s="76">
        <v>0</v>
      </c>
      <c r="N1017" s="76">
        <v>0</v>
      </c>
      <c r="O1017" s="76">
        <f t="shared" si="43"/>
        <v>0</v>
      </c>
      <c r="P1017" s="76">
        <v>0</v>
      </c>
      <c r="Q1017" s="76">
        <v>0</v>
      </c>
    </row>
    <row r="1018" spans="1:17" s="73" customFormat="1" ht="12.75" customHeight="1" x14ac:dyDescent="0.2">
      <c r="A1018" s="74" t="s">
        <v>1143</v>
      </c>
      <c r="B1018" s="77">
        <v>126748</v>
      </c>
      <c r="C1018" s="77">
        <v>126748</v>
      </c>
      <c r="D1018" s="77">
        <v>126748</v>
      </c>
      <c r="E1018" s="75">
        <v>1</v>
      </c>
      <c r="F1018" s="75">
        <v>126748</v>
      </c>
      <c r="G1018" s="75">
        <v>1</v>
      </c>
      <c r="H1018" s="75">
        <v>126748</v>
      </c>
      <c r="I1018" s="75">
        <v>1</v>
      </c>
      <c r="J1018" s="75">
        <v>126748</v>
      </c>
      <c r="K1018" s="75">
        <v>1</v>
      </c>
      <c r="L1018" s="75">
        <v>126748</v>
      </c>
      <c r="M1018" s="76">
        <v>0.22003452800000001</v>
      </c>
      <c r="N1018" s="76">
        <v>0.92538714799999999</v>
      </c>
      <c r="O1018" s="76">
        <f t="shared" si="43"/>
        <v>1.377695652173913</v>
      </c>
      <c r="P1018" s="76">
        <v>0</v>
      </c>
      <c r="Q1018" s="76">
        <v>0</v>
      </c>
    </row>
    <row r="1019" spans="1:17" s="73" customFormat="1" ht="12.75" customHeight="1" x14ac:dyDescent="0.2">
      <c r="A1019" s="74" t="s">
        <v>1144</v>
      </c>
      <c r="B1019" s="77">
        <v>235802</v>
      </c>
      <c r="C1019" s="77">
        <v>53912</v>
      </c>
      <c r="D1019" s="77">
        <v>0</v>
      </c>
      <c r="E1019" s="75">
        <v>0</v>
      </c>
      <c r="F1019" s="75">
        <v>0</v>
      </c>
      <c r="G1019" s="75">
        <v>0</v>
      </c>
      <c r="H1019" s="75">
        <v>0</v>
      </c>
      <c r="I1019" s="75">
        <v>0</v>
      </c>
      <c r="J1019" s="75">
        <v>0</v>
      </c>
      <c r="K1019" s="75">
        <v>0</v>
      </c>
      <c r="L1019" s="75">
        <v>0</v>
      </c>
      <c r="M1019" s="76">
        <v>0</v>
      </c>
      <c r="N1019" s="76">
        <v>0</v>
      </c>
      <c r="O1019" s="76">
        <f t="shared" si="43"/>
        <v>0</v>
      </c>
      <c r="P1019" s="76">
        <v>0</v>
      </c>
      <c r="Q1019" s="76">
        <v>0</v>
      </c>
    </row>
    <row r="1020" spans="1:17" s="73" customFormat="1" ht="12.75" customHeight="1" x14ac:dyDescent="0.2">
      <c r="A1020" s="74" t="s">
        <v>1145</v>
      </c>
      <c r="B1020" s="77">
        <v>240000</v>
      </c>
      <c r="C1020" s="77">
        <v>0</v>
      </c>
      <c r="D1020" s="77">
        <v>0</v>
      </c>
      <c r="E1020" s="75">
        <v>0</v>
      </c>
      <c r="F1020" s="75">
        <v>0</v>
      </c>
      <c r="G1020" s="75">
        <v>0</v>
      </c>
      <c r="H1020" s="75">
        <v>0</v>
      </c>
      <c r="I1020" s="75">
        <v>0</v>
      </c>
      <c r="J1020" s="75">
        <v>0</v>
      </c>
      <c r="K1020" s="75">
        <v>0</v>
      </c>
      <c r="L1020" s="75">
        <v>0</v>
      </c>
      <c r="M1020" s="76">
        <v>0</v>
      </c>
      <c r="N1020" s="76">
        <v>0</v>
      </c>
      <c r="O1020" s="76">
        <f t="shared" si="43"/>
        <v>0</v>
      </c>
      <c r="P1020" s="76">
        <v>0</v>
      </c>
      <c r="Q1020" s="76">
        <v>0</v>
      </c>
    </row>
    <row r="1021" spans="1:17" s="73" customFormat="1" ht="12.75" customHeight="1" x14ac:dyDescent="0.2">
      <c r="A1021" s="74" t="s">
        <v>1146</v>
      </c>
      <c r="B1021" s="77">
        <v>328668</v>
      </c>
      <c r="C1021" s="77">
        <v>0</v>
      </c>
      <c r="D1021" s="77">
        <v>0</v>
      </c>
      <c r="E1021" s="75">
        <v>0</v>
      </c>
      <c r="F1021" s="75"/>
      <c r="G1021" s="75">
        <v>0</v>
      </c>
      <c r="H1021" s="75">
        <v>0</v>
      </c>
      <c r="I1021" s="75">
        <v>0</v>
      </c>
      <c r="J1021" s="75">
        <v>0</v>
      </c>
      <c r="K1021" s="75">
        <v>0</v>
      </c>
      <c r="L1021" s="75">
        <v>0</v>
      </c>
      <c r="M1021" s="76">
        <v>0</v>
      </c>
      <c r="N1021" s="76">
        <v>0</v>
      </c>
      <c r="O1021" s="76">
        <f t="shared" si="43"/>
        <v>0</v>
      </c>
      <c r="P1021" s="76">
        <v>0</v>
      </c>
      <c r="Q1021" s="76">
        <v>0</v>
      </c>
    </row>
    <row r="1022" spans="1:17" s="73" customFormat="1" ht="12.75" customHeight="1" x14ac:dyDescent="0.2">
      <c r="A1022" s="74" t="s">
        <v>1147</v>
      </c>
      <c r="B1022" s="77">
        <v>400000</v>
      </c>
      <c r="C1022" s="77">
        <v>0</v>
      </c>
      <c r="D1022" s="77">
        <v>0</v>
      </c>
      <c r="E1022" s="75">
        <v>1</v>
      </c>
      <c r="F1022" s="75">
        <v>0</v>
      </c>
      <c r="G1022" s="75">
        <v>0</v>
      </c>
      <c r="H1022" s="75">
        <v>0</v>
      </c>
      <c r="I1022" s="75">
        <v>0</v>
      </c>
      <c r="J1022" s="75">
        <v>0</v>
      </c>
      <c r="K1022" s="75">
        <v>0</v>
      </c>
      <c r="L1022" s="75">
        <v>0</v>
      </c>
      <c r="M1022" s="76">
        <v>0</v>
      </c>
      <c r="N1022" s="76">
        <v>0</v>
      </c>
      <c r="O1022" s="76">
        <f t="shared" si="43"/>
        <v>0</v>
      </c>
      <c r="P1022" s="76">
        <v>0</v>
      </c>
      <c r="Q1022" s="76">
        <v>0</v>
      </c>
    </row>
    <row r="1023" spans="1:17" s="72" customFormat="1" ht="12.75" customHeight="1" x14ac:dyDescent="0.25">
      <c r="A1023" s="24"/>
      <c r="B1023" s="46"/>
      <c r="C1023" s="46"/>
      <c r="D1023" s="46"/>
      <c r="E1023" s="52"/>
      <c r="F1023" s="46">
        <v>10000</v>
      </c>
      <c r="G1023" s="52"/>
      <c r="H1023" s="46"/>
      <c r="I1023" s="51"/>
      <c r="J1023" s="46"/>
      <c r="K1023" s="51"/>
      <c r="L1023" s="46"/>
      <c r="M1023" s="51"/>
      <c r="N1023" s="51"/>
      <c r="O1023" s="60"/>
      <c r="P1023" s="46"/>
      <c r="Q1023" s="46"/>
    </row>
    <row r="1024" spans="1:17" s="1" customFormat="1" ht="12.75" customHeight="1" x14ac:dyDescent="0.25">
      <c r="A1024" s="161"/>
      <c r="B1024" s="47">
        <f>SUM(B383:B1023)</f>
        <v>7293299332</v>
      </c>
      <c r="C1024" s="47">
        <f t="shared" ref="C1024:E1024" si="44">SUM(C383:C1023)</f>
        <v>6551298263.8500004</v>
      </c>
      <c r="D1024" s="47">
        <f t="shared" si="44"/>
        <v>4125290937.4900017</v>
      </c>
      <c r="E1024" s="176">
        <f t="shared" si="44"/>
        <v>7974</v>
      </c>
      <c r="F1024" s="47">
        <f t="shared" ref="F1024" si="45">SUM(F383:F1023)</f>
        <v>5734665313.7099991</v>
      </c>
      <c r="G1024" s="177">
        <f t="shared" ref="G1024:H1024" si="46">SUM(G383:G1023)</f>
        <v>7109</v>
      </c>
      <c r="H1024" s="47">
        <f t="shared" si="46"/>
        <v>5591575156.5999994</v>
      </c>
      <c r="I1024" s="177">
        <f t="shared" ref="I1024" si="47">SUM(I383:I1023)</f>
        <v>6908</v>
      </c>
      <c r="J1024" s="47">
        <f t="shared" ref="J1024:K1024" si="48">SUM(J383:J1023)</f>
        <v>5380585729.7200012</v>
      </c>
      <c r="K1024" s="137">
        <f t="shared" si="48"/>
        <v>12593</v>
      </c>
      <c r="L1024" s="47">
        <f t="shared" ref="L1024" si="49">SUM(L383:L1023)</f>
        <v>1945729098.1100006</v>
      </c>
      <c r="M1024" s="166">
        <f>SUM(M383:M1023)</f>
        <v>17679.339079450361</v>
      </c>
      <c r="N1024" s="166">
        <f>SUM(N383:N1023)</f>
        <v>20636.048969323907</v>
      </c>
      <c r="O1024" s="166">
        <f>SUM(O383:O1023)</f>
        <v>44840.118885760865</v>
      </c>
      <c r="P1024" s="138">
        <f t="shared" ref="P1024:Q1024" si="50">SUM(P383:P1023)</f>
        <v>6393168830.6900005</v>
      </c>
      <c r="Q1024" s="139">
        <f t="shared" si="50"/>
        <v>7113193422.4599991</v>
      </c>
    </row>
    <row r="1025" spans="1:17" s="1" customFormat="1" ht="12.75" customHeight="1" x14ac:dyDescent="0.25">
      <c r="A1025" s="72"/>
      <c r="B1025" s="13"/>
      <c r="C1025" s="13"/>
      <c r="D1025" s="13"/>
      <c r="E1025" s="6"/>
      <c r="F1025" s="13"/>
      <c r="G1025" s="6"/>
      <c r="H1025" s="13"/>
      <c r="I1025" s="37"/>
      <c r="J1025" s="13"/>
      <c r="K1025" s="37"/>
      <c r="L1025" s="13"/>
      <c r="M1025" s="37"/>
      <c r="N1025" s="37"/>
      <c r="O1025" s="37"/>
      <c r="P1025" s="13"/>
      <c r="Q1025" s="13"/>
    </row>
    <row r="1026" spans="1:17" s="1" customFormat="1" ht="12.75" customHeight="1" x14ac:dyDescent="0.25">
      <c r="A1026" s="72"/>
      <c r="B1026" s="13"/>
      <c r="C1026" s="13"/>
      <c r="D1026" s="13"/>
      <c r="E1026" s="6"/>
      <c r="F1026" s="13"/>
      <c r="G1026" s="6"/>
      <c r="H1026" s="13"/>
      <c r="I1026" s="37"/>
      <c r="J1026" s="13"/>
      <c r="K1026" s="37"/>
      <c r="L1026" s="13"/>
      <c r="M1026" s="37"/>
      <c r="N1026" s="37"/>
      <c r="O1026" s="37"/>
      <c r="P1026" s="13"/>
      <c r="Q1026" s="13"/>
    </row>
    <row r="1027" spans="1:17" s="1" customFormat="1" ht="12.75" customHeight="1" x14ac:dyDescent="0.25">
      <c r="A1027" s="72"/>
      <c r="B1027" s="13"/>
      <c r="C1027" s="13"/>
      <c r="D1027" s="13"/>
      <c r="E1027" s="6"/>
      <c r="F1027" s="13"/>
      <c r="G1027" s="6"/>
      <c r="H1027" s="13"/>
      <c r="I1027" s="37"/>
      <c r="J1027" s="13"/>
      <c r="K1027" s="37"/>
      <c r="L1027" s="13"/>
      <c r="M1027" s="37"/>
      <c r="N1027" s="37"/>
      <c r="O1027" s="37"/>
      <c r="P1027" s="13"/>
      <c r="Q1027" s="13"/>
    </row>
    <row r="1028" spans="1:17" s="1" customFormat="1" x14ac:dyDescent="0.25">
      <c r="A1028" s="185" t="s">
        <v>17</v>
      </c>
      <c r="B1028" s="185"/>
      <c r="C1028" s="185"/>
      <c r="D1028" s="185"/>
      <c r="E1028" s="185"/>
      <c r="F1028" s="185"/>
      <c r="G1028" s="185"/>
      <c r="H1028" s="185"/>
      <c r="I1028" s="185"/>
      <c r="J1028" s="185"/>
      <c r="K1028" s="185"/>
      <c r="L1028" s="185"/>
      <c r="M1028" s="185"/>
      <c r="N1028" s="185"/>
      <c r="O1028" s="185"/>
      <c r="P1028" s="185"/>
      <c r="Q1028" s="185"/>
    </row>
    <row r="1029" spans="1:17" s="1" customFormat="1" ht="27" x14ac:dyDescent="0.25">
      <c r="A1029" s="10" t="s">
        <v>0</v>
      </c>
      <c r="B1029" s="14" t="s">
        <v>1</v>
      </c>
      <c r="C1029" s="14" t="s">
        <v>2</v>
      </c>
      <c r="D1029" s="14" t="s">
        <v>3</v>
      </c>
      <c r="E1029" s="11" t="s">
        <v>4</v>
      </c>
      <c r="F1029" s="14" t="s">
        <v>5</v>
      </c>
      <c r="G1029" s="11" t="s">
        <v>6</v>
      </c>
      <c r="H1029" s="14" t="s">
        <v>7</v>
      </c>
      <c r="I1029" s="39" t="s">
        <v>8</v>
      </c>
      <c r="J1029" s="14" t="s">
        <v>9</v>
      </c>
      <c r="K1029" s="39" t="s">
        <v>10</v>
      </c>
      <c r="L1029" s="14" t="s">
        <v>11</v>
      </c>
      <c r="M1029" s="39" t="s">
        <v>18</v>
      </c>
      <c r="N1029" s="58" t="s">
        <v>497</v>
      </c>
      <c r="O1029" s="43" t="s">
        <v>496</v>
      </c>
      <c r="P1029" s="14" t="s">
        <v>12</v>
      </c>
      <c r="Q1029" s="14" t="s">
        <v>13</v>
      </c>
    </row>
    <row r="1030" spans="1:17" ht="12.75" customHeight="1" x14ac:dyDescent="0.25">
      <c r="A1030" s="140" t="s">
        <v>19</v>
      </c>
      <c r="B1030" s="139">
        <v>513612971</v>
      </c>
      <c r="C1030" s="139">
        <v>513612870.99999976</v>
      </c>
      <c r="D1030" s="139">
        <v>353633821.77999991</v>
      </c>
      <c r="E1030" s="135">
        <v>328</v>
      </c>
      <c r="F1030" s="139">
        <v>353633821.78000015</v>
      </c>
      <c r="G1030" s="135">
        <v>328</v>
      </c>
      <c r="H1030" s="139">
        <v>353633821.78000015</v>
      </c>
      <c r="I1030" s="129">
        <v>320</v>
      </c>
      <c r="J1030" s="138">
        <v>353631666.98000014</v>
      </c>
      <c r="K1030" s="129">
        <v>164</v>
      </c>
      <c r="L1030" s="138">
        <v>186882737.53</v>
      </c>
      <c r="M1030" s="178">
        <v>986.85744007513983</v>
      </c>
      <c r="N1030" s="179">
        <v>2045.6122706488591</v>
      </c>
      <c r="O1030" s="178">
        <f>D1030/92000</f>
        <v>3843.8458889130425</v>
      </c>
      <c r="P1030" s="138">
        <v>328941000</v>
      </c>
      <c r="Q1030" s="139">
        <v>370480592</v>
      </c>
    </row>
    <row r="1031" spans="1:17" ht="12.75" customHeight="1" x14ac:dyDescent="0.25">
      <c r="A1031" s="140" t="s">
        <v>20</v>
      </c>
      <c r="B1031" s="139">
        <v>173049714</v>
      </c>
      <c r="C1031" s="139">
        <v>173001625</v>
      </c>
      <c r="D1031" s="139">
        <v>154419662.72</v>
      </c>
      <c r="E1031" s="135">
        <v>28</v>
      </c>
      <c r="F1031" s="139">
        <v>154419662.72</v>
      </c>
      <c r="G1031" s="136">
        <v>28</v>
      </c>
      <c r="H1031" s="138">
        <v>154419662.72</v>
      </c>
      <c r="I1031" s="129">
        <v>27</v>
      </c>
      <c r="J1031" s="138">
        <v>154419662.72</v>
      </c>
      <c r="K1031" s="129">
        <v>12</v>
      </c>
      <c r="L1031" s="138">
        <v>54705119.5</v>
      </c>
      <c r="M1031" s="178">
        <v>407.90435258014992</v>
      </c>
      <c r="N1031" s="179">
        <v>877.38120854292993</v>
      </c>
      <c r="O1031" s="178">
        <f t="shared" ref="O1031:O1090" si="51">D1031/92000</f>
        <v>1678.4745947826086</v>
      </c>
      <c r="P1031" s="138">
        <v>299050000</v>
      </c>
      <c r="Q1031" s="139">
        <v>202247752</v>
      </c>
    </row>
    <row r="1032" spans="1:17" ht="12.75" customHeight="1" x14ac:dyDescent="0.25">
      <c r="A1032" s="140" t="s">
        <v>21</v>
      </c>
      <c r="B1032" s="139">
        <v>521394538</v>
      </c>
      <c r="C1032" s="139">
        <v>521394537.99999994</v>
      </c>
      <c r="D1032" s="139">
        <v>337461545.54000008</v>
      </c>
      <c r="E1032" s="135">
        <v>209</v>
      </c>
      <c r="F1032" s="139">
        <v>337461545.53999996</v>
      </c>
      <c r="G1032" s="135">
        <v>190</v>
      </c>
      <c r="H1032" s="139">
        <v>337441368.14999998</v>
      </c>
      <c r="I1032" s="129">
        <v>189</v>
      </c>
      <c r="J1032" s="138">
        <v>337441368.14999998</v>
      </c>
      <c r="K1032" s="129">
        <v>86</v>
      </c>
      <c r="L1032" s="138">
        <v>136329180.92000002</v>
      </c>
      <c r="M1032" s="178">
        <v>1040.1563404379574</v>
      </c>
      <c r="N1032" s="179">
        <v>1963.6678337259359</v>
      </c>
      <c r="O1032" s="178">
        <f t="shared" si="51"/>
        <v>3668.0602776086967</v>
      </c>
      <c r="P1032" s="138">
        <v>947300000</v>
      </c>
      <c r="Q1032" s="139">
        <v>949410585</v>
      </c>
    </row>
    <row r="1033" spans="1:17" ht="12.75" customHeight="1" x14ac:dyDescent="0.25">
      <c r="A1033" s="140" t="s">
        <v>22</v>
      </c>
      <c r="B1033" s="139">
        <v>351894468</v>
      </c>
      <c r="C1033" s="139">
        <v>351894468</v>
      </c>
      <c r="D1033" s="139">
        <v>210102742</v>
      </c>
      <c r="E1033" s="135">
        <v>132</v>
      </c>
      <c r="F1033" s="139">
        <v>210102742</v>
      </c>
      <c r="G1033" s="135">
        <v>130</v>
      </c>
      <c r="H1033" s="139">
        <v>210102742</v>
      </c>
      <c r="I1033" s="129">
        <v>130</v>
      </c>
      <c r="J1033" s="138">
        <v>210102742</v>
      </c>
      <c r="K1033" s="129">
        <v>85</v>
      </c>
      <c r="L1033" s="138">
        <v>71266066</v>
      </c>
      <c r="M1033" s="178">
        <v>718.89752844092982</v>
      </c>
      <c r="N1033" s="179">
        <v>1182.2210589123997</v>
      </c>
      <c r="O1033" s="178">
        <f t="shared" si="51"/>
        <v>2283.725456521739</v>
      </c>
      <c r="P1033" s="138">
        <v>133000000</v>
      </c>
      <c r="Q1033" s="139">
        <v>157418987</v>
      </c>
    </row>
    <row r="1034" spans="1:17" ht="12.75" customHeight="1" x14ac:dyDescent="0.25">
      <c r="A1034" s="140" t="s">
        <v>23</v>
      </c>
      <c r="B1034" s="139">
        <v>2542267429.46</v>
      </c>
      <c r="C1034" s="139">
        <v>2541644411.9599991</v>
      </c>
      <c r="D1034" s="139">
        <v>1209231441.22</v>
      </c>
      <c r="E1034" s="135">
        <v>990</v>
      </c>
      <c r="F1034" s="139">
        <v>1209231441.2199998</v>
      </c>
      <c r="G1034" s="135">
        <v>834</v>
      </c>
      <c r="H1034" s="139">
        <v>1177163776.7299998</v>
      </c>
      <c r="I1034" s="129">
        <v>577</v>
      </c>
      <c r="J1034" s="138">
        <v>1050822810.3399998</v>
      </c>
      <c r="K1034" s="129">
        <v>122</v>
      </c>
      <c r="L1034" s="138">
        <v>119442996.82000001</v>
      </c>
      <c r="M1034" s="178">
        <v>2654.9375752730298</v>
      </c>
      <c r="N1034" s="179">
        <v>5118.7674889493537</v>
      </c>
      <c r="O1034" s="178">
        <f t="shared" si="51"/>
        <v>13143.820013260869</v>
      </c>
      <c r="P1034" s="138">
        <v>5165000000</v>
      </c>
      <c r="Q1034" s="139">
        <v>6441245570</v>
      </c>
    </row>
    <row r="1035" spans="1:17" ht="12.75" customHeight="1" x14ac:dyDescent="0.25">
      <c r="A1035" s="140" t="s">
        <v>24</v>
      </c>
      <c r="B1035" s="139">
        <v>385934130</v>
      </c>
      <c r="C1035" s="139">
        <v>385934130</v>
      </c>
      <c r="D1035" s="139">
        <v>325874174</v>
      </c>
      <c r="E1035" s="135">
        <v>114</v>
      </c>
      <c r="F1035" s="139">
        <v>325874174</v>
      </c>
      <c r="G1035" s="135">
        <v>112</v>
      </c>
      <c r="H1035" s="139">
        <v>325874174</v>
      </c>
      <c r="I1035" s="129">
        <v>108</v>
      </c>
      <c r="J1035" s="138">
        <v>320682184</v>
      </c>
      <c r="K1035" s="129">
        <v>56</v>
      </c>
      <c r="L1035" s="138">
        <v>138204073</v>
      </c>
      <c r="M1035" s="178">
        <v>1031.9424426697553</v>
      </c>
      <c r="N1035" s="179">
        <v>1826.1795085868673</v>
      </c>
      <c r="O1035" s="178">
        <f t="shared" si="51"/>
        <v>3542.1105869565217</v>
      </c>
      <c r="P1035" s="138">
        <v>994550620</v>
      </c>
      <c r="Q1035" s="139">
        <v>1010269205</v>
      </c>
    </row>
    <row r="1036" spans="1:17" ht="12.75" customHeight="1" x14ac:dyDescent="0.25">
      <c r="A1036" s="140" t="s">
        <v>25</v>
      </c>
      <c r="B1036" s="139">
        <v>298903956</v>
      </c>
      <c r="C1036" s="139">
        <v>298869644.94000006</v>
      </c>
      <c r="D1036" s="139">
        <v>141230385.10000005</v>
      </c>
      <c r="E1036" s="135">
        <v>151</v>
      </c>
      <c r="F1036" s="139">
        <v>141230385.10000005</v>
      </c>
      <c r="G1036" s="135">
        <v>137</v>
      </c>
      <c r="H1036" s="139">
        <v>141206190.81000006</v>
      </c>
      <c r="I1036" s="129">
        <v>137</v>
      </c>
      <c r="J1036" s="138">
        <v>141206190.81000006</v>
      </c>
      <c r="K1036" s="129">
        <v>84</v>
      </c>
      <c r="L1036" s="138">
        <v>49583863.050000012</v>
      </c>
      <c r="M1036" s="178">
        <v>486.37540568416546</v>
      </c>
      <c r="N1036" s="179">
        <v>804.91314374311537</v>
      </c>
      <c r="O1036" s="178">
        <f t="shared" si="51"/>
        <v>1535.1128815217396</v>
      </c>
      <c r="P1036" s="138">
        <v>288070378</v>
      </c>
      <c r="Q1036" s="139">
        <v>395284814</v>
      </c>
    </row>
    <row r="1037" spans="1:17" ht="12.75" customHeight="1" x14ac:dyDescent="0.25">
      <c r="A1037" s="140" t="s">
        <v>26</v>
      </c>
      <c r="B1037" s="139">
        <v>121828650</v>
      </c>
      <c r="C1037" s="139">
        <v>121828650</v>
      </c>
      <c r="D1037" s="139">
        <v>73343907.960000008</v>
      </c>
      <c r="E1037" s="135">
        <v>44</v>
      </c>
      <c r="F1037" s="139">
        <v>73343907.960000008</v>
      </c>
      <c r="G1037" s="135">
        <v>41</v>
      </c>
      <c r="H1037" s="139">
        <v>73343907.960000008</v>
      </c>
      <c r="I1037" s="129">
        <v>37</v>
      </c>
      <c r="J1037" s="138">
        <v>73343907.960000008</v>
      </c>
      <c r="K1037" s="129">
        <v>23</v>
      </c>
      <c r="L1037" s="138">
        <v>36865046.570000008</v>
      </c>
      <c r="M1037" s="178">
        <v>273.23471488301414</v>
      </c>
      <c r="N1037" s="179">
        <v>419.00992638177513</v>
      </c>
      <c r="O1037" s="178">
        <f t="shared" si="51"/>
        <v>797.21639086956532</v>
      </c>
      <c r="P1037" s="138">
        <v>316981000</v>
      </c>
      <c r="Q1037" s="139">
        <v>227729539</v>
      </c>
    </row>
    <row r="1038" spans="1:17" ht="12.75" customHeight="1" x14ac:dyDescent="0.25">
      <c r="A1038" s="140" t="s">
        <v>27</v>
      </c>
      <c r="B1038" s="139">
        <v>123507842</v>
      </c>
      <c r="C1038" s="139">
        <v>123507842</v>
      </c>
      <c r="D1038" s="139">
        <v>61837079.049999997</v>
      </c>
      <c r="E1038" s="135">
        <v>18</v>
      </c>
      <c r="F1038" s="139">
        <v>61837079.049999997</v>
      </c>
      <c r="G1038" s="135">
        <v>18</v>
      </c>
      <c r="H1038" s="139">
        <v>61837079.049999997</v>
      </c>
      <c r="I1038" s="129">
        <v>18</v>
      </c>
      <c r="J1038" s="138">
        <v>61837079.049999997</v>
      </c>
      <c r="K1038" s="129">
        <v>3</v>
      </c>
      <c r="L1038" s="138">
        <v>7023701.4100000001</v>
      </c>
      <c r="M1038" s="178">
        <v>202.1184233411729</v>
      </c>
      <c r="N1038" s="179">
        <v>402.50160578398925</v>
      </c>
      <c r="O1038" s="178">
        <f t="shared" si="51"/>
        <v>672.14216358695649</v>
      </c>
      <c r="P1038" s="138">
        <v>151006917</v>
      </c>
      <c r="Q1038" s="139">
        <v>227068588</v>
      </c>
    </row>
    <row r="1039" spans="1:17" ht="12.75" customHeight="1" x14ac:dyDescent="0.25">
      <c r="A1039" s="140" t="s">
        <v>28</v>
      </c>
      <c r="B1039" s="139">
        <v>1347471413</v>
      </c>
      <c r="C1039" s="139">
        <v>1346361175</v>
      </c>
      <c r="D1039" s="139">
        <v>640754512.52999949</v>
      </c>
      <c r="E1039" s="135">
        <v>680</v>
      </c>
      <c r="F1039" s="139">
        <v>640754512.52999985</v>
      </c>
      <c r="G1039" s="135">
        <v>668</v>
      </c>
      <c r="H1039" s="139">
        <v>640754512.52999985</v>
      </c>
      <c r="I1039" s="129">
        <v>604</v>
      </c>
      <c r="J1039" s="138">
        <v>640754459.48999989</v>
      </c>
      <c r="K1039" s="129">
        <v>213</v>
      </c>
      <c r="L1039" s="138">
        <v>74418544.200000033</v>
      </c>
      <c r="M1039" s="178">
        <v>2323.7056918743269</v>
      </c>
      <c r="N1039" s="179">
        <v>3692.0658822349146</v>
      </c>
      <c r="O1039" s="178">
        <f t="shared" si="51"/>
        <v>6964.7229622826035</v>
      </c>
      <c r="P1039" s="138">
        <v>789000000</v>
      </c>
      <c r="Q1039" s="139">
        <v>803620000</v>
      </c>
    </row>
    <row r="1040" spans="1:17" ht="12.75" customHeight="1" x14ac:dyDescent="0.25">
      <c r="A1040" s="140" t="s">
        <v>29</v>
      </c>
      <c r="B1040" s="139">
        <v>902756775</v>
      </c>
      <c r="C1040" s="139">
        <v>902745865.57000029</v>
      </c>
      <c r="D1040" s="139">
        <v>429627996.64000005</v>
      </c>
      <c r="E1040" s="135">
        <v>398</v>
      </c>
      <c r="F1040" s="139">
        <v>429627996.63999999</v>
      </c>
      <c r="G1040" s="135">
        <v>398</v>
      </c>
      <c r="H1040" s="139">
        <v>429627996.63999999</v>
      </c>
      <c r="I1040" s="129">
        <v>374</v>
      </c>
      <c r="J1040" s="138">
        <v>429624928.75</v>
      </c>
      <c r="K1040" s="129">
        <v>213</v>
      </c>
      <c r="L1040" s="138">
        <v>227575452.43999994</v>
      </c>
      <c r="M1040" s="178">
        <v>1358.1424070382752</v>
      </c>
      <c r="N1040" s="179">
        <v>2516.6091428459276</v>
      </c>
      <c r="O1040" s="178">
        <f t="shared" si="51"/>
        <v>4669.8695286956527</v>
      </c>
      <c r="P1040" s="138">
        <v>678200000</v>
      </c>
      <c r="Q1040" s="139">
        <v>684520859</v>
      </c>
    </row>
    <row r="1041" spans="1:17" ht="12.75" customHeight="1" x14ac:dyDescent="0.25">
      <c r="A1041" s="140" t="s">
        <v>30</v>
      </c>
      <c r="B1041" s="139">
        <v>125746380</v>
      </c>
      <c r="C1041" s="139">
        <v>125746380</v>
      </c>
      <c r="D1041" s="139">
        <v>34913069.759999998</v>
      </c>
      <c r="E1041" s="135">
        <v>26</v>
      </c>
      <c r="F1041" s="139">
        <v>34913069.759999998</v>
      </c>
      <c r="G1041" s="135">
        <v>22</v>
      </c>
      <c r="H1041" s="139">
        <v>34913069.759999998</v>
      </c>
      <c r="I1041" s="129">
        <v>21</v>
      </c>
      <c r="J1041" s="138">
        <v>34913069.759999998</v>
      </c>
      <c r="K1041" s="129">
        <v>9</v>
      </c>
      <c r="L1041" s="138">
        <v>15823280.709999999</v>
      </c>
      <c r="M1041" s="178">
        <v>138.16684296708848</v>
      </c>
      <c r="N1041" s="179">
        <v>214.42787788075057</v>
      </c>
      <c r="O1041" s="178">
        <f t="shared" si="51"/>
        <v>379.48988869565216</v>
      </c>
      <c r="P1041" s="138">
        <v>167032968</v>
      </c>
      <c r="Q1041" s="139">
        <v>196759275</v>
      </c>
    </row>
    <row r="1042" spans="1:17" ht="12.75" customHeight="1" x14ac:dyDescent="0.25">
      <c r="A1042" s="140" t="s">
        <v>31</v>
      </c>
      <c r="B1042" s="139">
        <v>179033409</v>
      </c>
      <c r="C1042" s="139">
        <v>179033409</v>
      </c>
      <c r="D1042" s="139">
        <v>147425572.40999994</v>
      </c>
      <c r="E1042" s="135">
        <v>85</v>
      </c>
      <c r="F1042" s="139">
        <v>147425572.40999994</v>
      </c>
      <c r="G1042" s="135">
        <v>84</v>
      </c>
      <c r="H1042" s="139">
        <v>147425572.40999994</v>
      </c>
      <c r="I1042" s="129">
        <v>84</v>
      </c>
      <c r="J1042" s="138">
        <v>147425572.40999994</v>
      </c>
      <c r="K1042" s="129">
        <v>13</v>
      </c>
      <c r="L1042" s="138">
        <v>25796797.959999997</v>
      </c>
      <c r="M1042" s="178">
        <v>484.32461706791537</v>
      </c>
      <c r="N1042" s="179">
        <v>821.84409181613876</v>
      </c>
      <c r="O1042" s="178">
        <f t="shared" si="51"/>
        <v>1602.4518740217384</v>
      </c>
      <c r="P1042" s="138">
        <v>349524100</v>
      </c>
      <c r="Q1042" s="139">
        <v>329769428</v>
      </c>
    </row>
    <row r="1043" spans="1:17" ht="12.75" customHeight="1" x14ac:dyDescent="0.25">
      <c r="A1043" s="140" t="s">
        <v>32</v>
      </c>
      <c r="B1043" s="139">
        <v>936782339</v>
      </c>
      <c r="C1043" s="139">
        <v>936437203.8599999</v>
      </c>
      <c r="D1043" s="139">
        <v>773533867.79999912</v>
      </c>
      <c r="E1043" s="135">
        <v>820</v>
      </c>
      <c r="F1043" s="139">
        <v>773533867.79999959</v>
      </c>
      <c r="G1043" s="135">
        <v>807</v>
      </c>
      <c r="H1043" s="139">
        <v>773533867.79999959</v>
      </c>
      <c r="I1043" s="129">
        <v>798</v>
      </c>
      <c r="J1043" s="138">
        <v>773527609.67999959</v>
      </c>
      <c r="K1043" s="129">
        <v>530</v>
      </c>
      <c r="L1043" s="138">
        <v>487403174.88999945</v>
      </c>
      <c r="M1043" s="178">
        <v>2288.2225834505293</v>
      </c>
      <c r="N1043" s="179">
        <v>4313.1248858358176</v>
      </c>
      <c r="O1043" s="178">
        <f t="shared" si="51"/>
        <v>8407.9768239130335</v>
      </c>
      <c r="P1043" s="138">
        <v>1767000000</v>
      </c>
      <c r="Q1043" s="139">
        <v>2655232100</v>
      </c>
    </row>
    <row r="1044" spans="1:17" ht="12.75" customHeight="1" x14ac:dyDescent="0.25">
      <c r="A1044" s="140" t="s">
        <v>33</v>
      </c>
      <c r="B1044" s="139">
        <v>657727707</v>
      </c>
      <c r="C1044" s="139">
        <v>657348002.79999995</v>
      </c>
      <c r="D1044" s="139">
        <v>569418214.34999979</v>
      </c>
      <c r="E1044" s="135">
        <v>1098</v>
      </c>
      <c r="F1044" s="139">
        <v>569418214.34999979</v>
      </c>
      <c r="G1044" s="135">
        <v>1097</v>
      </c>
      <c r="H1044" s="139">
        <v>569418214.34999979</v>
      </c>
      <c r="I1044" s="129">
        <v>1097</v>
      </c>
      <c r="J1044" s="138">
        <v>569418214.34999979</v>
      </c>
      <c r="K1044" s="129">
        <v>978</v>
      </c>
      <c r="L1044" s="138">
        <v>424874323.97999978</v>
      </c>
      <c r="M1044" s="178">
        <v>1764.1307319748298</v>
      </c>
      <c r="N1044" s="179">
        <v>3126.8615211569181</v>
      </c>
      <c r="O1044" s="178">
        <f t="shared" si="51"/>
        <v>6189.328416847824</v>
      </c>
      <c r="P1044" s="138">
        <v>1453796015</v>
      </c>
      <c r="Q1044" s="139">
        <v>1555298362</v>
      </c>
    </row>
    <row r="1045" spans="1:17" ht="12.75" customHeight="1" x14ac:dyDescent="0.25">
      <c r="A1045" s="140" t="s">
        <v>34</v>
      </c>
      <c r="B1045" s="139">
        <v>357623007</v>
      </c>
      <c r="C1045" s="139">
        <v>357623007.00000006</v>
      </c>
      <c r="D1045" s="139">
        <v>337600343.65999997</v>
      </c>
      <c r="E1045" s="135">
        <v>235</v>
      </c>
      <c r="F1045" s="139">
        <v>337600343.66000009</v>
      </c>
      <c r="G1045" s="135">
        <v>234</v>
      </c>
      <c r="H1045" s="139">
        <v>337600343.66000009</v>
      </c>
      <c r="I1045" s="129">
        <v>233</v>
      </c>
      <c r="J1045" s="138">
        <v>337593038.00000006</v>
      </c>
      <c r="K1045" s="129">
        <v>142</v>
      </c>
      <c r="L1045" s="138">
        <v>162439287.64000002</v>
      </c>
      <c r="M1045" s="178">
        <v>1123.7001702196926</v>
      </c>
      <c r="N1045" s="179">
        <v>1824.473520767717</v>
      </c>
      <c r="O1045" s="178">
        <f t="shared" si="51"/>
        <v>3669.5689528260864</v>
      </c>
      <c r="P1045" s="138">
        <v>552800000</v>
      </c>
      <c r="Q1045" s="139">
        <v>628983340</v>
      </c>
    </row>
    <row r="1046" spans="1:17" ht="12.75" customHeight="1" x14ac:dyDescent="0.25">
      <c r="A1046" s="140" t="s">
        <v>35</v>
      </c>
      <c r="B1046" s="139">
        <v>348242169</v>
      </c>
      <c r="C1046" s="139">
        <v>348242168.99999994</v>
      </c>
      <c r="D1046" s="139">
        <v>226856722.33000007</v>
      </c>
      <c r="E1046" s="135">
        <v>152</v>
      </c>
      <c r="F1046" s="139">
        <v>226856722.3300001</v>
      </c>
      <c r="G1046" s="135">
        <v>151</v>
      </c>
      <c r="H1046" s="139">
        <v>226856705.00000009</v>
      </c>
      <c r="I1046" s="129">
        <v>146</v>
      </c>
      <c r="J1046" s="138">
        <v>226855368.51000008</v>
      </c>
      <c r="K1046" s="129">
        <v>47</v>
      </c>
      <c r="L1046" s="138">
        <v>18253947.710000001</v>
      </c>
      <c r="M1046" s="178">
        <v>734.83494435805824</v>
      </c>
      <c r="N1046" s="179">
        <v>1266.1356569902093</v>
      </c>
      <c r="O1046" s="178">
        <f t="shared" si="51"/>
        <v>2465.8339383695661</v>
      </c>
      <c r="P1046" s="138">
        <v>586800000</v>
      </c>
      <c r="Q1046" s="139">
        <v>443300000</v>
      </c>
    </row>
    <row r="1047" spans="1:17" ht="12.75" customHeight="1" x14ac:dyDescent="0.25">
      <c r="A1047" s="140" t="s">
        <v>36</v>
      </c>
      <c r="B1047" s="139">
        <v>420829347</v>
      </c>
      <c r="C1047" s="139">
        <v>420829347.00000006</v>
      </c>
      <c r="D1047" s="139">
        <v>307052163.19000006</v>
      </c>
      <c r="E1047" s="135">
        <v>110</v>
      </c>
      <c r="F1047" s="139">
        <v>307052163.18999994</v>
      </c>
      <c r="G1047" s="135">
        <v>107</v>
      </c>
      <c r="H1047" s="139">
        <v>307052163.18999994</v>
      </c>
      <c r="I1047" s="129">
        <v>107</v>
      </c>
      <c r="J1047" s="138">
        <v>307052163.18999994</v>
      </c>
      <c r="K1047" s="129">
        <v>36</v>
      </c>
      <c r="L1047" s="138">
        <v>83939483.189999998</v>
      </c>
      <c r="M1047" s="178">
        <v>904.5406933205561</v>
      </c>
      <c r="N1047" s="179">
        <v>1763.5761972707689</v>
      </c>
      <c r="O1047" s="178">
        <f t="shared" si="51"/>
        <v>3337.5235129347834</v>
      </c>
      <c r="P1047" s="138">
        <v>451160000</v>
      </c>
      <c r="Q1047" s="139">
        <v>490351143</v>
      </c>
    </row>
    <row r="1048" spans="1:17" ht="12.75" customHeight="1" x14ac:dyDescent="0.25">
      <c r="A1048" s="140" t="s">
        <v>37</v>
      </c>
      <c r="B1048" s="139">
        <v>433016357</v>
      </c>
      <c r="C1048" s="139">
        <v>433016357.00000006</v>
      </c>
      <c r="D1048" s="139">
        <v>219349100.87000006</v>
      </c>
      <c r="E1048" s="135">
        <v>121</v>
      </c>
      <c r="F1048" s="139">
        <v>219349100.87000003</v>
      </c>
      <c r="G1048" s="135">
        <v>121</v>
      </c>
      <c r="H1048" s="139">
        <v>219349100.87000003</v>
      </c>
      <c r="I1048" s="129">
        <v>121</v>
      </c>
      <c r="J1048" s="138">
        <v>219349100.87000003</v>
      </c>
      <c r="K1048" s="129">
        <v>22</v>
      </c>
      <c r="L1048" s="138">
        <v>17974563.399999999</v>
      </c>
      <c r="M1048" s="178">
        <v>773.17001173487631</v>
      </c>
      <c r="N1048" s="179">
        <v>1308.9130648511771</v>
      </c>
      <c r="O1048" s="178">
        <f t="shared" si="51"/>
        <v>2384.2293572826093</v>
      </c>
      <c r="P1048" s="138">
        <v>1736600000</v>
      </c>
      <c r="Q1048" s="139">
        <v>1766383722</v>
      </c>
    </row>
    <row r="1049" spans="1:17" ht="12.75" customHeight="1" x14ac:dyDescent="0.25">
      <c r="A1049" s="140" t="s">
        <v>38</v>
      </c>
      <c r="B1049" s="139">
        <v>137903441</v>
      </c>
      <c r="C1049" s="139">
        <v>137903441.00000003</v>
      </c>
      <c r="D1049" s="139">
        <v>124444070.99000002</v>
      </c>
      <c r="E1049" s="135">
        <v>76</v>
      </c>
      <c r="F1049" s="139">
        <v>124444070.99000002</v>
      </c>
      <c r="G1049" s="135">
        <v>76</v>
      </c>
      <c r="H1049" s="139">
        <v>124444070.99000002</v>
      </c>
      <c r="I1049" s="129">
        <v>75</v>
      </c>
      <c r="J1049" s="138">
        <v>124443708.32000002</v>
      </c>
      <c r="K1049" s="129">
        <v>61</v>
      </c>
      <c r="L1049" s="138">
        <v>67415702.450000018</v>
      </c>
      <c r="M1049" s="178">
        <v>341.78527771616677</v>
      </c>
      <c r="N1049" s="179">
        <v>695.14769645743104</v>
      </c>
      <c r="O1049" s="178">
        <f t="shared" si="51"/>
        <v>1352.6529455434786</v>
      </c>
      <c r="P1049" s="138">
        <v>60900000</v>
      </c>
      <c r="Q1049" s="139">
        <v>84667051</v>
      </c>
    </row>
    <row r="1050" spans="1:17" ht="12.75" customHeight="1" x14ac:dyDescent="0.25">
      <c r="A1050" s="140" t="s">
        <v>39</v>
      </c>
      <c r="B1050" s="139">
        <v>415764777</v>
      </c>
      <c r="C1050" s="139">
        <v>415764777</v>
      </c>
      <c r="D1050" s="139">
        <v>246787084</v>
      </c>
      <c r="E1050" s="135">
        <v>172</v>
      </c>
      <c r="F1050" s="139">
        <v>246787084</v>
      </c>
      <c r="G1050" s="135">
        <v>168</v>
      </c>
      <c r="H1050" s="139">
        <v>246313744</v>
      </c>
      <c r="I1050" s="129">
        <v>167</v>
      </c>
      <c r="J1050" s="138">
        <v>246313493</v>
      </c>
      <c r="K1050" s="129">
        <v>25</v>
      </c>
      <c r="L1050" s="138">
        <v>39727991</v>
      </c>
      <c r="M1050" s="178">
        <v>701.15051221444469</v>
      </c>
      <c r="N1050" s="179">
        <v>1480.8613521037814</v>
      </c>
      <c r="O1050" s="178">
        <f t="shared" si="51"/>
        <v>2682.4683043478262</v>
      </c>
      <c r="P1050" s="138">
        <v>1162990000</v>
      </c>
      <c r="Q1050" s="139">
        <v>511172612</v>
      </c>
    </row>
    <row r="1051" spans="1:17" ht="12.75" customHeight="1" x14ac:dyDescent="0.25">
      <c r="A1051" s="140" t="s">
        <v>40</v>
      </c>
      <c r="B1051" s="139">
        <v>378205755</v>
      </c>
      <c r="C1051" s="139">
        <v>378205754.99999994</v>
      </c>
      <c r="D1051" s="139">
        <v>219827343.94000006</v>
      </c>
      <c r="E1051" s="135">
        <v>94</v>
      </c>
      <c r="F1051" s="139">
        <v>224752490.51999998</v>
      </c>
      <c r="G1051" s="135">
        <v>88</v>
      </c>
      <c r="H1051" s="139">
        <v>214043941.56999999</v>
      </c>
      <c r="I1051" s="129">
        <v>88</v>
      </c>
      <c r="J1051" s="138">
        <v>214043941.56999999</v>
      </c>
      <c r="K1051" s="129">
        <v>28</v>
      </c>
      <c r="L1051" s="138">
        <v>56826214</v>
      </c>
      <c r="M1051" s="178">
        <v>547.14570200854268</v>
      </c>
      <c r="N1051" s="179">
        <v>1214.7464390303301</v>
      </c>
      <c r="O1051" s="178">
        <f t="shared" si="51"/>
        <v>2389.4276515217398</v>
      </c>
      <c r="P1051" s="138">
        <v>927252527</v>
      </c>
      <c r="Q1051" s="139">
        <v>1067162989</v>
      </c>
    </row>
    <row r="1052" spans="1:17" ht="12.75" customHeight="1" x14ac:dyDescent="0.25">
      <c r="A1052" s="140" t="s">
        <v>41</v>
      </c>
      <c r="B1052" s="139">
        <v>855873754</v>
      </c>
      <c r="C1052" s="139">
        <v>855873753.98999989</v>
      </c>
      <c r="D1052" s="139">
        <v>731656292.01000071</v>
      </c>
      <c r="E1052" s="135">
        <v>754</v>
      </c>
      <c r="F1052" s="139">
        <v>731656292.01000035</v>
      </c>
      <c r="G1052" s="135">
        <v>742</v>
      </c>
      <c r="H1052" s="139">
        <v>731655566.17000031</v>
      </c>
      <c r="I1052" s="129">
        <v>741</v>
      </c>
      <c r="J1052" s="138">
        <v>731655566.17000031</v>
      </c>
      <c r="K1052" s="129">
        <v>288</v>
      </c>
      <c r="L1052" s="138">
        <v>131574399.80000006</v>
      </c>
      <c r="M1052" s="178">
        <v>2285.5561249294551</v>
      </c>
      <c r="N1052" s="179">
        <v>4061.6432710256076</v>
      </c>
      <c r="O1052" s="178">
        <f t="shared" si="51"/>
        <v>7952.7857827173993</v>
      </c>
      <c r="P1052" s="138">
        <v>1864117621</v>
      </c>
      <c r="Q1052" s="139">
        <v>1911078125</v>
      </c>
    </row>
    <row r="1053" spans="1:17" ht="12.75" customHeight="1" x14ac:dyDescent="0.25">
      <c r="A1053" s="140" t="s">
        <v>42</v>
      </c>
      <c r="B1053" s="139">
        <v>506463421</v>
      </c>
      <c r="C1053" s="139">
        <v>506299857.31</v>
      </c>
      <c r="D1053" s="139">
        <v>448647590.77999985</v>
      </c>
      <c r="E1053" s="135">
        <v>211</v>
      </c>
      <c r="F1053" s="139">
        <v>448647590.77999997</v>
      </c>
      <c r="G1053" s="135">
        <v>208</v>
      </c>
      <c r="H1053" s="139">
        <v>448647590.77999997</v>
      </c>
      <c r="I1053" s="129">
        <v>208</v>
      </c>
      <c r="J1053" s="138">
        <v>448647590.77999997</v>
      </c>
      <c r="K1053" s="129">
        <v>155</v>
      </c>
      <c r="L1053" s="138">
        <v>298787259.62</v>
      </c>
      <c r="M1053" s="178">
        <v>1394.7821311921932</v>
      </c>
      <c r="N1053" s="179">
        <v>2492.9856514967128</v>
      </c>
      <c r="O1053" s="178">
        <f t="shared" si="51"/>
        <v>4876.6042476086941</v>
      </c>
      <c r="P1053" s="138">
        <v>1310320000</v>
      </c>
      <c r="Q1053" s="139">
        <v>1341745940</v>
      </c>
    </row>
    <row r="1054" spans="1:17" ht="12.75" customHeight="1" x14ac:dyDescent="0.25">
      <c r="A1054" s="140" t="s">
        <v>43</v>
      </c>
      <c r="B1054" s="139">
        <v>354564343</v>
      </c>
      <c r="C1054" s="139">
        <v>354563386</v>
      </c>
      <c r="D1054" s="139">
        <v>313884046</v>
      </c>
      <c r="E1054" s="135">
        <v>173</v>
      </c>
      <c r="F1054" s="139">
        <v>313884046</v>
      </c>
      <c r="G1054" s="135">
        <v>173</v>
      </c>
      <c r="H1054" s="139">
        <v>313884046</v>
      </c>
      <c r="I1054" s="129">
        <v>170</v>
      </c>
      <c r="J1054" s="138">
        <v>313735007</v>
      </c>
      <c r="K1054" s="129">
        <v>105</v>
      </c>
      <c r="L1054" s="138">
        <v>152320092</v>
      </c>
      <c r="M1054" s="178">
        <v>1008.829079367351</v>
      </c>
      <c r="N1054" s="179">
        <v>1739.1014104494043</v>
      </c>
      <c r="O1054" s="178">
        <f t="shared" si="51"/>
        <v>3411.7831086956521</v>
      </c>
      <c r="P1054" s="138">
        <v>331100000</v>
      </c>
      <c r="Q1054" s="139">
        <v>521304377</v>
      </c>
    </row>
    <row r="1055" spans="1:17" ht="12.75" customHeight="1" x14ac:dyDescent="0.25">
      <c r="A1055" s="140" t="s">
        <v>44</v>
      </c>
      <c r="B1055" s="139">
        <v>638843768.53999996</v>
      </c>
      <c r="C1055" s="139">
        <v>638841941.54999959</v>
      </c>
      <c r="D1055" s="139">
        <v>469066015.75999987</v>
      </c>
      <c r="E1055" s="135">
        <v>337</v>
      </c>
      <c r="F1055" s="139">
        <v>469066015.76000005</v>
      </c>
      <c r="G1055" s="135">
        <v>337</v>
      </c>
      <c r="H1055" s="139">
        <v>469066015.76000005</v>
      </c>
      <c r="I1055" s="129">
        <v>335</v>
      </c>
      <c r="J1055" s="138">
        <v>467538591.00000006</v>
      </c>
      <c r="K1055" s="129">
        <v>221</v>
      </c>
      <c r="L1055" s="138">
        <v>255129174.50999999</v>
      </c>
      <c r="M1055" s="178">
        <v>1578.4868210001666</v>
      </c>
      <c r="N1055" s="179">
        <v>2606.2443214154537</v>
      </c>
      <c r="O1055" s="178">
        <f t="shared" si="51"/>
        <v>5098.5436495652157</v>
      </c>
      <c r="P1055" s="138">
        <v>736113543</v>
      </c>
      <c r="Q1055" s="139">
        <v>852054545</v>
      </c>
    </row>
    <row r="1056" spans="1:17" ht="12.75" customHeight="1" x14ac:dyDescent="0.25">
      <c r="A1056" s="140" t="s">
        <v>45</v>
      </c>
      <c r="B1056" s="139">
        <v>212835558</v>
      </c>
      <c r="C1056" s="139">
        <v>212835558</v>
      </c>
      <c r="D1056" s="139">
        <v>190705438.24999997</v>
      </c>
      <c r="E1056" s="135">
        <v>86</v>
      </c>
      <c r="F1056" s="139">
        <v>190705438.25</v>
      </c>
      <c r="G1056" s="135">
        <v>86</v>
      </c>
      <c r="H1056" s="139">
        <v>190705438.25</v>
      </c>
      <c r="I1056" s="129">
        <v>86</v>
      </c>
      <c r="J1056" s="138">
        <v>190705438.25</v>
      </c>
      <c r="K1056" s="129">
        <v>53</v>
      </c>
      <c r="L1056" s="138">
        <v>54749360.760000005</v>
      </c>
      <c r="M1056" s="178">
        <v>551.82564290033906</v>
      </c>
      <c r="N1056" s="179">
        <v>1076.7960034619259</v>
      </c>
      <c r="O1056" s="178">
        <f t="shared" si="51"/>
        <v>2072.8851983695649</v>
      </c>
      <c r="P1056" s="138">
        <v>148000000</v>
      </c>
      <c r="Q1056" s="139">
        <v>156189032</v>
      </c>
    </row>
    <row r="1057" spans="1:17" ht="12.75" customHeight="1" x14ac:dyDescent="0.25">
      <c r="A1057" s="140" t="s">
        <v>46</v>
      </c>
      <c r="B1057" s="139">
        <v>231926770.61000001</v>
      </c>
      <c r="C1057" s="139">
        <v>230632227.34</v>
      </c>
      <c r="D1057" s="139">
        <v>189537975.14999995</v>
      </c>
      <c r="E1057" s="135">
        <v>129</v>
      </c>
      <c r="F1057" s="139">
        <v>189537975.14999998</v>
      </c>
      <c r="G1057" s="135">
        <v>129</v>
      </c>
      <c r="H1057" s="139">
        <v>189537975.14999998</v>
      </c>
      <c r="I1057" s="129">
        <v>127</v>
      </c>
      <c r="J1057" s="138">
        <v>189537975.14999998</v>
      </c>
      <c r="K1057" s="129">
        <v>67</v>
      </c>
      <c r="L1057" s="138">
        <v>116763812.19999999</v>
      </c>
      <c r="M1057" s="178">
        <v>628.20490711040202</v>
      </c>
      <c r="N1057" s="179">
        <v>1042.0773426415867</v>
      </c>
      <c r="O1057" s="178">
        <f t="shared" si="51"/>
        <v>2060.195382065217</v>
      </c>
      <c r="P1057" s="138">
        <v>267122829</v>
      </c>
      <c r="Q1057" s="139">
        <v>365032877</v>
      </c>
    </row>
    <row r="1058" spans="1:17" ht="12.75" customHeight="1" x14ac:dyDescent="0.25">
      <c r="A1058" s="140" t="s">
        <v>47</v>
      </c>
      <c r="B1058" s="139">
        <v>201592888</v>
      </c>
      <c r="C1058" s="139">
        <v>201307270.63999999</v>
      </c>
      <c r="D1058" s="139">
        <v>133429202.59999999</v>
      </c>
      <c r="E1058" s="135">
        <v>72</v>
      </c>
      <c r="F1058" s="139">
        <v>133429202.60000002</v>
      </c>
      <c r="G1058" s="135">
        <v>72</v>
      </c>
      <c r="H1058" s="139">
        <v>133429202.60000002</v>
      </c>
      <c r="I1058" s="129">
        <v>70</v>
      </c>
      <c r="J1058" s="138">
        <v>133427906.17000002</v>
      </c>
      <c r="K1058" s="129">
        <v>46</v>
      </c>
      <c r="L1058" s="138">
        <v>87704778.410000011</v>
      </c>
      <c r="M1058" s="178">
        <v>372.36474746324552</v>
      </c>
      <c r="N1058" s="179">
        <v>796.2700154667358</v>
      </c>
      <c r="O1058" s="178">
        <f t="shared" si="51"/>
        <v>1450.3174195652173</v>
      </c>
      <c r="P1058" s="138">
        <v>81600000</v>
      </c>
      <c r="Q1058" s="139">
        <v>179372440</v>
      </c>
    </row>
    <row r="1059" spans="1:17" ht="12.75" customHeight="1" x14ac:dyDescent="0.25">
      <c r="A1059" s="140" t="s">
        <v>48</v>
      </c>
      <c r="B1059" s="139">
        <v>129440556</v>
      </c>
      <c r="C1059" s="139">
        <v>129440555.99999999</v>
      </c>
      <c r="D1059" s="139">
        <v>106042425.87</v>
      </c>
      <c r="E1059" s="135">
        <v>34</v>
      </c>
      <c r="F1059" s="139">
        <v>106042425.87</v>
      </c>
      <c r="G1059" s="135">
        <v>34</v>
      </c>
      <c r="H1059" s="139">
        <v>106042425.87</v>
      </c>
      <c r="I1059" s="129">
        <v>34</v>
      </c>
      <c r="J1059" s="138">
        <v>106042425.87</v>
      </c>
      <c r="K1059" s="129">
        <v>30</v>
      </c>
      <c r="L1059" s="138">
        <v>67413914.849999994</v>
      </c>
      <c r="M1059" s="178">
        <v>297.89652539268002</v>
      </c>
      <c r="N1059" s="179">
        <v>620.51960612755011</v>
      </c>
      <c r="O1059" s="178">
        <f t="shared" si="51"/>
        <v>1152.635063804348</v>
      </c>
      <c r="P1059" s="138">
        <v>44620000</v>
      </c>
      <c r="Q1059" s="139">
        <v>59445258</v>
      </c>
    </row>
    <row r="1060" spans="1:17" ht="12.75" customHeight="1" x14ac:dyDescent="0.25">
      <c r="A1060" s="140" t="s">
        <v>49</v>
      </c>
      <c r="B1060" s="139">
        <v>651774480</v>
      </c>
      <c r="C1060" s="139">
        <v>646453622.64999998</v>
      </c>
      <c r="D1060" s="139">
        <v>388538594.35999984</v>
      </c>
      <c r="E1060" s="135">
        <v>173</v>
      </c>
      <c r="F1060" s="139">
        <v>388538594.35999978</v>
      </c>
      <c r="G1060" s="135">
        <v>173</v>
      </c>
      <c r="H1060" s="139">
        <v>388538594.35999978</v>
      </c>
      <c r="I1060" s="129">
        <v>162</v>
      </c>
      <c r="J1060" s="138">
        <v>388538071.53999978</v>
      </c>
      <c r="K1060" s="129">
        <v>30</v>
      </c>
      <c r="L1060" s="138">
        <v>32437839.93</v>
      </c>
      <c r="M1060" s="178">
        <v>1316.5104799419462</v>
      </c>
      <c r="N1060" s="179">
        <v>2161.3074808867841</v>
      </c>
      <c r="O1060" s="178">
        <f t="shared" si="51"/>
        <v>4223.2455908695638</v>
      </c>
      <c r="P1060" s="138">
        <v>1570653801</v>
      </c>
      <c r="Q1060" s="139">
        <v>2084078349</v>
      </c>
    </row>
    <row r="1061" spans="1:17" ht="12.75" customHeight="1" x14ac:dyDescent="0.25">
      <c r="A1061" s="140" t="s">
        <v>50</v>
      </c>
      <c r="B1061" s="139">
        <v>252644377</v>
      </c>
      <c r="C1061" s="139">
        <v>252628987.54000002</v>
      </c>
      <c r="D1061" s="139">
        <v>192781407.95999998</v>
      </c>
      <c r="E1061" s="135">
        <v>103</v>
      </c>
      <c r="F1061" s="139">
        <v>192781407.95999998</v>
      </c>
      <c r="G1061" s="135">
        <v>103</v>
      </c>
      <c r="H1061" s="139">
        <v>192781407.95999998</v>
      </c>
      <c r="I1061" s="129">
        <v>99</v>
      </c>
      <c r="J1061" s="138">
        <v>192781407.95999998</v>
      </c>
      <c r="K1061" s="129">
        <v>43</v>
      </c>
      <c r="L1061" s="138">
        <v>72935624.190000013</v>
      </c>
      <c r="M1061" s="178">
        <v>572.48085396393458</v>
      </c>
      <c r="N1061" s="179">
        <v>1120.0546932008133</v>
      </c>
      <c r="O1061" s="178">
        <f t="shared" si="51"/>
        <v>2095.4500865217387</v>
      </c>
      <c r="P1061" s="138">
        <v>241191000</v>
      </c>
      <c r="Q1061" s="139">
        <v>263753492</v>
      </c>
    </row>
    <row r="1062" spans="1:17" ht="12.75" customHeight="1" x14ac:dyDescent="0.25">
      <c r="A1062" s="140" t="s">
        <v>51</v>
      </c>
      <c r="B1062" s="139">
        <v>951323517</v>
      </c>
      <c r="C1062" s="139">
        <v>951323517</v>
      </c>
      <c r="D1062" s="139">
        <v>617632763</v>
      </c>
      <c r="E1062" s="135">
        <v>443</v>
      </c>
      <c r="F1062" s="139">
        <v>617632763</v>
      </c>
      <c r="G1062" s="135">
        <v>437</v>
      </c>
      <c r="H1062" s="139">
        <v>616919972</v>
      </c>
      <c r="I1062" s="129">
        <v>437</v>
      </c>
      <c r="J1062" s="138">
        <v>616919972</v>
      </c>
      <c r="K1062" s="129">
        <v>215</v>
      </c>
      <c r="L1062" s="138">
        <v>252285087</v>
      </c>
      <c r="M1062" s="178">
        <v>2154.8033528484725</v>
      </c>
      <c r="N1062" s="179">
        <v>3436.3477945339832</v>
      </c>
      <c r="O1062" s="178">
        <f t="shared" si="51"/>
        <v>6713.3995978260873</v>
      </c>
      <c r="P1062" s="138">
        <v>2159053344</v>
      </c>
      <c r="Q1062" s="139">
        <v>1855328707</v>
      </c>
    </row>
    <row r="1063" spans="1:17" ht="12.75" customHeight="1" x14ac:dyDescent="0.25">
      <c r="A1063" s="140" t="s">
        <v>52</v>
      </c>
      <c r="B1063" s="139">
        <v>730409684</v>
      </c>
      <c r="C1063" s="139">
        <v>730337448</v>
      </c>
      <c r="D1063" s="139">
        <v>508188297</v>
      </c>
      <c r="E1063" s="135">
        <v>402</v>
      </c>
      <c r="F1063" s="139">
        <v>508188297</v>
      </c>
      <c r="G1063" s="135">
        <v>398</v>
      </c>
      <c r="H1063" s="139">
        <v>508188297</v>
      </c>
      <c r="I1063" s="129">
        <v>395</v>
      </c>
      <c r="J1063" s="138">
        <v>508188297</v>
      </c>
      <c r="K1063" s="129">
        <v>116</v>
      </c>
      <c r="L1063" s="138">
        <v>93420702</v>
      </c>
      <c r="M1063" s="178">
        <v>1601.468680932305</v>
      </c>
      <c r="N1063" s="179">
        <v>2890.7424375614851</v>
      </c>
      <c r="O1063" s="178">
        <f t="shared" si="51"/>
        <v>5523.785836956522</v>
      </c>
      <c r="P1063" s="138">
        <v>1467000000</v>
      </c>
      <c r="Q1063" s="139">
        <v>2072300000</v>
      </c>
    </row>
    <row r="1064" spans="1:17" ht="12.75" customHeight="1" x14ac:dyDescent="0.25">
      <c r="A1064" s="140" t="s">
        <v>53</v>
      </c>
      <c r="B1064" s="139">
        <v>167146497</v>
      </c>
      <c r="C1064" s="139">
        <v>167146497</v>
      </c>
      <c r="D1064" s="139">
        <v>152147500.63000003</v>
      </c>
      <c r="E1064" s="135">
        <v>168</v>
      </c>
      <c r="F1064" s="139">
        <v>152147500.63000003</v>
      </c>
      <c r="G1064" s="135">
        <v>163</v>
      </c>
      <c r="H1064" s="139">
        <v>152147500.63000003</v>
      </c>
      <c r="I1064" s="129">
        <v>163</v>
      </c>
      <c r="J1064" s="138">
        <v>152147500.63000003</v>
      </c>
      <c r="K1064" s="129">
        <v>18</v>
      </c>
      <c r="L1064" s="138">
        <v>4287573.38</v>
      </c>
      <c r="M1064" s="178">
        <v>432.48797134020413</v>
      </c>
      <c r="N1064" s="179">
        <v>844.42988806678886</v>
      </c>
      <c r="O1064" s="178">
        <f t="shared" si="51"/>
        <v>1653.7771807608699</v>
      </c>
      <c r="P1064" s="138">
        <v>172031238</v>
      </c>
      <c r="Q1064" s="139">
        <v>219658893</v>
      </c>
    </row>
    <row r="1065" spans="1:17" ht="12.75" customHeight="1" x14ac:dyDescent="0.25">
      <c r="A1065" s="140" t="s">
        <v>54</v>
      </c>
      <c r="B1065" s="139">
        <v>919945446</v>
      </c>
      <c r="C1065" s="139">
        <v>919908152.58999979</v>
      </c>
      <c r="D1065" s="139">
        <v>510752538.85999995</v>
      </c>
      <c r="E1065" s="135">
        <v>425</v>
      </c>
      <c r="F1065" s="139">
        <v>510752538.86000019</v>
      </c>
      <c r="G1065" s="135">
        <v>412</v>
      </c>
      <c r="H1065" s="139">
        <v>510752538.86000019</v>
      </c>
      <c r="I1065" s="129">
        <v>407</v>
      </c>
      <c r="J1065" s="138">
        <v>510651107.20000017</v>
      </c>
      <c r="K1065" s="129">
        <v>271</v>
      </c>
      <c r="L1065" s="138">
        <v>264352269.71000007</v>
      </c>
      <c r="M1065" s="178">
        <v>1688.1312744376335</v>
      </c>
      <c r="N1065" s="179">
        <v>2938.1119613847486</v>
      </c>
      <c r="O1065" s="178">
        <f t="shared" si="51"/>
        <v>5551.6580310869558</v>
      </c>
      <c r="P1065" s="138">
        <v>2634000000</v>
      </c>
      <c r="Q1065" s="139">
        <v>2764048078</v>
      </c>
    </row>
    <row r="1066" spans="1:17" ht="12.75" customHeight="1" x14ac:dyDescent="0.25">
      <c r="A1066" s="140" t="s">
        <v>55</v>
      </c>
      <c r="B1066" s="139">
        <v>464751405</v>
      </c>
      <c r="C1066" s="139">
        <v>464751405.00000006</v>
      </c>
      <c r="D1066" s="139">
        <v>449688013.35000002</v>
      </c>
      <c r="E1066" s="135">
        <v>274</v>
      </c>
      <c r="F1066" s="139">
        <v>449688013.35000008</v>
      </c>
      <c r="G1066" s="135">
        <v>273</v>
      </c>
      <c r="H1066" s="139">
        <v>449688013.35000008</v>
      </c>
      <c r="I1066" s="129">
        <v>273</v>
      </c>
      <c r="J1066" s="138">
        <v>449688013.35000008</v>
      </c>
      <c r="K1066" s="129">
        <v>192</v>
      </c>
      <c r="L1066" s="138">
        <v>193327241.92000005</v>
      </c>
      <c r="M1066" s="178">
        <v>1504.7731358191318</v>
      </c>
      <c r="N1066" s="179">
        <v>2437.6883554810165</v>
      </c>
      <c r="O1066" s="178">
        <f t="shared" si="51"/>
        <v>4887.9131885869565</v>
      </c>
      <c r="P1066" s="138">
        <v>196736000</v>
      </c>
      <c r="Q1066" s="139">
        <v>382366161</v>
      </c>
    </row>
    <row r="1067" spans="1:17" ht="12.75" customHeight="1" x14ac:dyDescent="0.25">
      <c r="A1067" s="140" t="s">
        <v>56</v>
      </c>
      <c r="B1067" s="139">
        <v>275293718</v>
      </c>
      <c r="C1067" s="139">
        <v>274769362.52999991</v>
      </c>
      <c r="D1067" s="139">
        <v>223133246.48999983</v>
      </c>
      <c r="E1067" s="135">
        <v>333</v>
      </c>
      <c r="F1067" s="139">
        <v>223133246.48999998</v>
      </c>
      <c r="G1067" s="135">
        <v>330</v>
      </c>
      <c r="H1067" s="139">
        <v>223133246.48999998</v>
      </c>
      <c r="I1067" s="129">
        <v>326</v>
      </c>
      <c r="J1067" s="138">
        <v>223133188.37999997</v>
      </c>
      <c r="K1067" s="129">
        <v>204</v>
      </c>
      <c r="L1067" s="138">
        <v>138506429.28999996</v>
      </c>
      <c r="M1067" s="178">
        <v>597.7471380541964</v>
      </c>
      <c r="N1067" s="179">
        <v>1238.446601144195</v>
      </c>
      <c r="O1067" s="178">
        <f t="shared" si="51"/>
        <v>2425.3613748913026</v>
      </c>
      <c r="P1067" s="138">
        <v>925063086</v>
      </c>
      <c r="Q1067" s="139">
        <v>1109061211</v>
      </c>
    </row>
    <row r="1068" spans="1:17" ht="12.75" customHeight="1" x14ac:dyDescent="0.25">
      <c r="A1068" s="140" t="s">
        <v>57</v>
      </c>
      <c r="B1068" s="139">
        <v>1028648035</v>
      </c>
      <c r="C1068" s="139">
        <v>1028648035</v>
      </c>
      <c r="D1068" s="139">
        <v>762393535.1699996</v>
      </c>
      <c r="E1068" s="135">
        <v>322</v>
      </c>
      <c r="F1068" s="139">
        <v>762393535.16999996</v>
      </c>
      <c r="G1068" s="135">
        <v>320</v>
      </c>
      <c r="H1068" s="139">
        <v>762393535.16999996</v>
      </c>
      <c r="I1068" s="129">
        <v>320</v>
      </c>
      <c r="J1068" s="138">
        <v>762393535.16999996</v>
      </c>
      <c r="K1068" s="129">
        <v>199</v>
      </c>
      <c r="L1068" s="138">
        <v>371653473.38</v>
      </c>
      <c r="M1068" s="178">
        <v>2563.9916014931423</v>
      </c>
      <c r="N1068" s="179">
        <v>4190.9955263917454</v>
      </c>
      <c r="O1068" s="178">
        <f t="shared" si="51"/>
        <v>8286.8862518478218</v>
      </c>
      <c r="P1068" s="138">
        <v>2395000000</v>
      </c>
      <c r="Q1068" s="139">
        <v>2473881744</v>
      </c>
    </row>
    <row r="1069" spans="1:17" ht="12.75" customHeight="1" x14ac:dyDescent="0.25">
      <c r="A1069" s="140" t="s">
        <v>58</v>
      </c>
      <c r="B1069" s="139">
        <v>137445725</v>
      </c>
      <c r="C1069" s="139">
        <v>137445724.99999997</v>
      </c>
      <c r="D1069" s="139">
        <v>109116651.47000001</v>
      </c>
      <c r="E1069" s="135">
        <v>70</v>
      </c>
      <c r="F1069" s="139">
        <v>109116651.47</v>
      </c>
      <c r="G1069" s="135">
        <v>70</v>
      </c>
      <c r="H1069" s="139">
        <v>109116651.47</v>
      </c>
      <c r="I1069" s="129">
        <v>70</v>
      </c>
      <c r="J1069" s="138">
        <v>109116651.47</v>
      </c>
      <c r="K1069" s="129">
        <v>40</v>
      </c>
      <c r="L1069" s="138">
        <v>51153589.75999999</v>
      </c>
      <c r="M1069" s="178">
        <v>306.50537132013</v>
      </c>
      <c r="N1069" s="179">
        <v>636.83608605046993</v>
      </c>
      <c r="O1069" s="178">
        <f t="shared" si="51"/>
        <v>1186.0505594565218</v>
      </c>
      <c r="P1069" s="138">
        <v>56349334</v>
      </c>
      <c r="Q1069" s="139">
        <v>87754595</v>
      </c>
    </row>
    <row r="1070" spans="1:17" ht="12.75" customHeight="1" x14ac:dyDescent="0.25">
      <c r="A1070" s="140" t="s">
        <v>59</v>
      </c>
      <c r="B1070" s="139">
        <v>463519259</v>
      </c>
      <c r="C1070" s="139">
        <v>463519259.00000012</v>
      </c>
      <c r="D1070" s="139">
        <v>331163178.18000031</v>
      </c>
      <c r="E1070" s="135">
        <v>187</v>
      </c>
      <c r="F1070" s="139">
        <v>331163178.18000001</v>
      </c>
      <c r="G1070" s="135">
        <v>187</v>
      </c>
      <c r="H1070" s="139">
        <v>331163178.18000001</v>
      </c>
      <c r="I1070" s="129">
        <v>182</v>
      </c>
      <c r="J1070" s="138">
        <v>331163128.63</v>
      </c>
      <c r="K1070" s="129">
        <v>62</v>
      </c>
      <c r="L1070" s="138">
        <v>105905991.05000001</v>
      </c>
      <c r="M1070" s="178">
        <v>1005.5391983390344</v>
      </c>
      <c r="N1070" s="179">
        <v>1869.6037139584218</v>
      </c>
      <c r="O1070" s="178">
        <f t="shared" si="51"/>
        <v>3599.5997628260902</v>
      </c>
      <c r="P1070" s="138">
        <v>380400000</v>
      </c>
      <c r="Q1070" s="139">
        <v>419150295</v>
      </c>
    </row>
    <row r="1071" spans="1:17" ht="12.75" customHeight="1" x14ac:dyDescent="0.25">
      <c r="A1071" s="140" t="s">
        <v>60</v>
      </c>
      <c r="B1071" s="139">
        <v>186689867.38999999</v>
      </c>
      <c r="C1071" s="139">
        <v>186689867.38999996</v>
      </c>
      <c r="D1071" s="139">
        <v>177075109.69</v>
      </c>
      <c r="E1071" s="135">
        <v>52</v>
      </c>
      <c r="F1071" s="139">
        <v>177075109.69</v>
      </c>
      <c r="G1071" s="135">
        <v>52</v>
      </c>
      <c r="H1071" s="139">
        <v>177075109.69</v>
      </c>
      <c r="I1071" s="129">
        <v>52</v>
      </c>
      <c r="J1071" s="138">
        <v>177075109.69</v>
      </c>
      <c r="K1071" s="129">
        <v>23</v>
      </c>
      <c r="L1071" s="138">
        <v>76366615.88000001</v>
      </c>
      <c r="M1071" s="178">
        <v>576.46998970562424</v>
      </c>
      <c r="N1071" s="179">
        <v>972.43652331189742</v>
      </c>
      <c r="O1071" s="178">
        <f t="shared" si="51"/>
        <v>1924.7294531521738</v>
      </c>
      <c r="P1071" s="138">
        <v>131604103</v>
      </c>
      <c r="Q1071" s="139">
        <v>160782234</v>
      </c>
    </row>
    <row r="1072" spans="1:17" ht="12.75" customHeight="1" x14ac:dyDescent="0.25">
      <c r="A1072" s="140" t="s">
        <v>61</v>
      </c>
      <c r="B1072" s="139">
        <v>573311063</v>
      </c>
      <c r="C1072" s="139">
        <v>573311063</v>
      </c>
      <c r="D1072" s="139">
        <v>416463789.56999993</v>
      </c>
      <c r="E1072" s="135">
        <v>323</v>
      </c>
      <c r="F1072" s="139">
        <v>416463789.57000005</v>
      </c>
      <c r="G1072" s="135">
        <v>323</v>
      </c>
      <c r="H1072" s="139">
        <v>416463789.57000005</v>
      </c>
      <c r="I1072" s="129">
        <v>322</v>
      </c>
      <c r="J1072" s="138">
        <v>416463789.57000005</v>
      </c>
      <c r="K1072" s="129">
        <v>204</v>
      </c>
      <c r="L1072" s="138">
        <v>205925199.13000003</v>
      </c>
      <c r="M1072" s="178">
        <v>1319.7579708538508</v>
      </c>
      <c r="N1072" s="179">
        <v>2397.0777386174004</v>
      </c>
      <c r="O1072" s="178">
        <f t="shared" si="51"/>
        <v>4526.7803214130427</v>
      </c>
      <c r="P1072" s="138">
        <v>804846950</v>
      </c>
      <c r="Q1072" s="139">
        <v>877554945</v>
      </c>
    </row>
    <row r="1073" spans="1:17" ht="12.75" customHeight="1" x14ac:dyDescent="0.25">
      <c r="A1073" s="140" t="s">
        <v>62</v>
      </c>
      <c r="B1073" s="139">
        <v>2240428409</v>
      </c>
      <c r="C1073" s="139">
        <v>2240369484.4099994</v>
      </c>
      <c r="D1073" s="139">
        <v>1295768333.3800008</v>
      </c>
      <c r="E1073" s="135">
        <v>527</v>
      </c>
      <c r="F1073" s="139">
        <v>1295768333.3799996</v>
      </c>
      <c r="G1073" s="135">
        <v>524</v>
      </c>
      <c r="H1073" s="139">
        <v>1295763335.3499997</v>
      </c>
      <c r="I1073" s="129">
        <v>514</v>
      </c>
      <c r="J1073" s="138">
        <v>1295180462.9699996</v>
      </c>
      <c r="K1073" s="129">
        <v>265</v>
      </c>
      <c r="L1073" s="138">
        <v>349440286.88999993</v>
      </c>
      <c r="M1073" s="178">
        <v>4137.3022284735098</v>
      </c>
      <c r="N1073" s="179">
        <v>7376.3111872686832</v>
      </c>
      <c r="O1073" s="178">
        <f t="shared" si="51"/>
        <v>14084.438406304356</v>
      </c>
      <c r="P1073" s="138">
        <v>2505218926</v>
      </c>
      <c r="Q1073" s="139">
        <v>2511716097</v>
      </c>
    </row>
    <row r="1074" spans="1:17" ht="12.75" customHeight="1" x14ac:dyDescent="0.25">
      <c r="A1074" s="140" t="s">
        <v>63</v>
      </c>
      <c r="B1074" s="139">
        <v>213919543</v>
      </c>
      <c r="C1074" s="139">
        <v>213919542.99999985</v>
      </c>
      <c r="D1074" s="139">
        <v>200493420.28000006</v>
      </c>
      <c r="E1074" s="135">
        <v>128</v>
      </c>
      <c r="F1074" s="139">
        <v>200493420.28000006</v>
      </c>
      <c r="G1074" s="135">
        <v>127</v>
      </c>
      <c r="H1074" s="139">
        <v>200440842.28000006</v>
      </c>
      <c r="I1074" s="129">
        <v>127</v>
      </c>
      <c r="J1074" s="138">
        <v>200440842.28000006</v>
      </c>
      <c r="K1074" s="129">
        <v>6</v>
      </c>
      <c r="L1074" s="138">
        <v>9723552.2699999996</v>
      </c>
      <c r="M1074" s="178">
        <v>636.60982022237727</v>
      </c>
      <c r="N1074" s="179">
        <v>1088.9633435883752</v>
      </c>
      <c r="O1074" s="178">
        <f t="shared" si="51"/>
        <v>2179.2763073913052</v>
      </c>
      <c r="P1074" s="138">
        <v>1162600000</v>
      </c>
      <c r="Q1074" s="139">
        <v>2129226899</v>
      </c>
    </row>
    <row r="1075" spans="1:17" ht="12.75" customHeight="1" x14ac:dyDescent="0.25">
      <c r="A1075" s="140" t="s">
        <v>64</v>
      </c>
      <c r="B1075" s="139">
        <v>125791291</v>
      </c>
      <c r="C1075" s="139">
        <v>125791291</v>
      </c>
      <c r="D1075" s="139">
        <v>117331757.97000001</v>
      </c>
      <c r="E1075" s="135">
        <v>73</v>
      </c>
      <c r="F1075" s="139">
        <v>117331757.97000001</v>
      </c>
      <c r="G1075" s="135">
        <v>73</v>
      </c>
      <c r="H1075" s="139">
        <v>117331757.97000001</v>
      </c>
      <c r="I1075" s="129">
        <v>71</v>
      </c>
      <c r="J1075" s="138">
        <v>117329974.05000001</v>
      </c>
      <c r="K1075" s="129">
        <v>67</v>
      </c>
      <c r="L1075" s="138">
        <v>101890161.08000001</v>
      </c>
      <c r="M1075" s="178">
        <v>310.84887315390836</v>
      </c>
      <c r="N1075" s="179">
        <v>659.46547868125833</v>
      </c>
      <c r="O1075" s="178">
        <f t="shared" si="51"/>
        <v>1275.3451953260872</v>
      </c>
      <c r="P1075" s="138">
        <v>50415120</v>
      </c>
      <c r="Q1075" s="139">
        <v>57721923</v>
      </c>
    </row>
    <row r="1076" spans="1:17" ht="12.75" customHeight="1" x14ac:dyDescent="0.25">
      <c r="A1076" s="140" t="s">
        <v>65</v>
      </c>
      <c r="B1076" s="139">
        <v>634110364</v>
      </c>
      <c r="C1076" s="139">
        <v>634110364</v>
      </c>
      <c r="D1076" s="139">
        <v>182005120.88999999</v>
      </c>
      <c r="E1076" s="135">
        <v>141</v>
      </c>
      <c r="F1076" s="139">
        <v>182005120.88999999</v>
      </c>
      <c r="G1076" s="135">
        <v>129</v>
      </c>
      <c r="H1076" s="139">
        <v>182005120.88999999</v>
      </c>
      <c r="I1076" s="129">
        <v>124</v>
      </c>
      <c r="J1076" s="138">
        <v>181996714.88999999</v>
      </c>
      <c r="K1076" s="129">
        <v>34</v>
      </c>
      <c r="L1076" s="138">
        <v>73948236</v>
      </c>
      <c r="M1076" s="178">
        <v>587.18467216849888</v>
      </c>
      <c r="N1076" s="179">
        <v>1115.5944268929641</v>
      </c>
      <c r="O1076" s="178">
        <f t="shared" si="51"/>
        <v>1978.3165314130433</v>
      </c>
      <c r="P1076" s="138">
        <v>756357000</v>
      </c>
      <c r="Q1076" s="139">
        <v>811424116</v>
      </c>
    </row>
    <row r="1077" spans="1:17" ht="12.75" customHeight="1" x14ac:dyDescent="0.25">
      <c r="A1077" s="140" t="s">
        <v>66</v>
      </c>
      <c r="B1077" s="139">
        <v>491292853</v>
      </c>
      <c r="C1077" s="139">
        <v>490638288.52000004</v>
      </c>
      <c r="D1077" s="139">
        <v>408816926.82000011</v>
      </c>
      <c r="E1077" s="135">
        <v>225</v>
      </c>
      <c r="F1077" s="139">
        <v>408816926.81999999</v>
      </c>
      <c r="G1077" s="135">
        <v>225</v>
      </c>
      <c r="H1077" s="139">
        <v>408816926.81999999</v>
      </c>
      <c r="I1077" s="129">
        <v>219</v>
      </c>
      <c r="J1077" s="138">
        <v>408770168.40999997</v>
      </c>
      <c r="K1077" s="129">
        <v>191</v>
      </c>
      <c r="L1077" s="138">
        <v>240256924.53000003</v>
      </c>
      <c r="M1077" s="178">
        <v>1346.5401630075366</v>
      </c>
      <c r="N1077" s="179">
        <v>2264.4788112214892</v>
      </c>
      <c r="O1077" s="178">
        <f t="shared" si="51"/>
        <v>4443.6622480434798</v>
      </c>
      <c r="P1077" s="138">
        <v>1880000000</v>
      </c>
      <c r="Q1077" s="139">
        <v>1961975803</v>
      </c>
    </row>
    <row r="1078" spans="1:17" ht="12.75" customHeight="1" x14ac:dyDescent="0.25">
      <c r="A1078" s="140" t="s">
        <v>67</v>
      </c>
      <c r="B1078" s="139">
        <v>211342557</v>
      </c>
      <c r="C1078" s="139">
        <v>211220757</v>
      </c>
      <c r="D1078" s="139">
        <v>174833639.63000003</v>
      </c>
      <c r="E1078" s="135">
        <v>155</v>
      </c>
      <c r="F1078" s="139">
        <v>174833639.63000003</v>
      </c>
      <c r="G1078" s="135">
        <v>153</v>
      </c>
      <c r="H1078" s="139">
        <v>174832131.05000001</v>
      </c>
      <c r="I1078" s="129">
        <v>149</v>
      </c>
      <c r="J1078" s="138">
        <v>174828410.10000002</v>
      </c>
      <c r="K1078" s="129">
        <v>102</v>
      </c>
      <c r="L1078" s="138">
        <v>90019975.059999987</v>
      </c>
      <c r="M1078" s="178">
        <v>596.47402268473786</v>
      </c>
      <c r="N1078" s="179">
        <v>979.20163628382238</v>
      </c>
      <c r="O1078" s="178">
        <f t="shared" si="51"/>
        <v>1900.3656481521741</v>
      </c>
      <c r="P1078" s="138">
        <v>402000000</v>
      </c>
      <c r="Q1078" s="139">
        <v>566400000</v>
      </c>
    </row>
    <row r="1079" spans="1:17" ht="12.75" customHeight="1" x14ac:dyDescent="0.25">
      <c r="A1079" s="140" t="s">
        <v>68</v>
      </c>
      <c r="B1079" s="139">
        <v>531307063</v>
      </c>
      <c r="C1079" s="139">
        <v>530839707.12000006</v>
      </c>
      <c r="D1079" s="139">
        <v>462379147.10000032</v>
      </c>
      <c r="E1079" s="135">
        <v>422</v>
      </c>
      <c r="F1079" s="139">
        <v>462379147.10000008</v>
      </c>
      <c r="G1079" s="135">
        <v>422</v>
      </c>
      <c r="H1079" s="139">
        <v>462379147.10000008</v>
      </c>
      <c r="I1079" s="129">
        <v>413</v>
      </c>
      <c r="J1079" s="138">
        <v>462369421.10000008</v>
      </c>
      <c r="K1079" s="129">
        <v>367</v>
      </c>
      <c r="L1079" s="138">
        <v>399093986.51000011</v>
      </c>
      <c r="M1079" s="178">
        <v>1450.6356812470633</v>
      </c>
      <c r="N1079" s="179">
        <v>2496.4344892294166</v>
      </c>
      <c r="O1079" s="178">
        <f t="shared" si="51"/>
        <v>5025.860294565221</v>
      </c>
      <c r="P1079" s="138">
        <v>789900000</v>
      </c>
      <c r="Q1079" s="139">
        <v>1030927880</v>
      </c>
    </row>
    <row r="1080" spans="1:17" ht="12.75" customHeight="1" x14ac:dyDescent="0.25">
      <c r="A1080" s="140" t="s">
        <v>69</v>
      </c>
      <c r="B1080" s="139">
        <v>157616058</v>
      </c>
      <c r="C1080" s="139">
        <v>157616057.99999997</v>
      </c>
      <c r="D1080" s="139">
        <v>150594737.28999999</v>
      </c>
      <c r="E1080" s="135">
        <v>69</v>
      </c>
      <c r="F1080" s="139">
        <v>150594737.28999999</v>
      </c>
      <c r="G1080" s="135">
        <v>69</v>
      </c>
      <c r="H1080" s="139">
        <v>150594737.28999999</v>
      </c>
      <c r="I1080" s="129">
        <v>69</v>
      </c>
      <c r="J1080" s="138">
        <v>150594737.28999999</v>
      </c>
      <c r="K1080" s="129">
        <v>11</v>
      </c>
      <c r="L1080" s="138">
        <v>25672018.82</v>
      </c>
      <c r="M1080" s="178">
        <v>416.08454319449828</v>
      </c>
      <c r="N1080" s="179">
        <v>825.81267133813117</v>
      </c>
      <c r="O1080" s="178">
        <f t="shared" si="51"/>
        <v>1636.8993183695652</v>
      </c>
      <c r="P1080" s="138">
        <v>147500000</v>
      </c>
      <c r="Q1080" s="139">
        <v>157751911</v>
      </c>
    </row>
    <row r="1081" spans="1:17" ht="12.75" customHeight="1" x14ac:dyDescent="0.25">
      <c r="A1081" s="140" t="s">
        <v>70</v>
      </c>
      <c r="B1081" s="139">
        <v>105000000</v>
      </c>
      <c r="C1081" s="139">
        <v>104999999.99999999</v>
      </c>
      <c r="D1081" s="139">
        <v>37689146.899999999</v>
      </c>
      <c r="E1081" s="135">
        <v>23</v>
      </c>
      <c r="F1081" s="139">
        <v>37689146.899999991</v>
      </c>
      <c r="G1081" s="135">
        <v>23</v>
      </c>
      <c r="H1081" s="139">
        <v>37689146.899999991</v>
      </c>
      <c r="I1081" s="129">
        <v>23</v>
      </c>
      <c r="J1081" s="138">
        <v>37689146.899999991</v>
      </c>
      <c r="K1081" s="129">
        <v>3</v>
      </c>
      <c r="L1081" s="138">
        <v>4164798.84</v>
      </c>
      <c r="M1081" s="178">
        <v>112.2417418807</v>
      </c>
      <c r="N1081" s="179">
        <v>238.63721950633999</v>
      </c>
      <c r="O1081" s="178">
        <f t="shared" si="51"/>
        <v>409.66464021739131</v>
      </c>
      <c r="P1081" s="138">
        <v>243700000</v>
      </c>
      <c r="Q1081" s="139">
        <v>220905773</v>
      </c>
    </row>
    <row r="1082" spans="1:17" ht="12.75" customHeight="1" x14ac:dyDescent="0.25">
      <c r="A1082" s="140" t="s">
        <v>75</v>
      </c>
      <c r="B1082" s="139">
        <v>19560000</v>
      </c>
      <c r="C1082" s="139">
        <v>19560000</v>
      </c>
      <c r="D1082" s="139">
        <v>958513.53</v>
      </c>
      <c r="E1082" s="135">
        <v>7</v>
      </c>
      <c r="F1082" s="139">
        <v>958513.53</v>
      </c>
      <c r="G1082" s="135">
        <v>4</v>
      </c>
      <c r="H1082" s="139">
        <v>958513.53</v>
      </c>
      <c r="I1082" s="129">
        <v>0</v>
      </c>
      <c r="J1082" s="138">
        <v>0</v>
      </c>
      <c r="K1082" s="129">
        <v>0</v>
      </c>
      <c r="L1082" s="138">
        <v>0</v>
      </c>
      <c r="M1082" s="178"/>
      <c r="N1082" s="178"/>
      <c r="O1082" s="178">
        <f t="shared" si="51"/>
        <v>10.418625326086957</v>
      </c>
      <c r="P1082" s="138">
        <v>0</v>
      </c>
      <c r="Q1082" s="139">
        <v>0</v>
      </c>
    </row>
    <row r="1083" spans="1:17" ht="12.75" customHeight="1" x14ac:dyDescent="0.25">
      <c r="A1083" s="140" t="s">
        <v>76</v>
      </c>
      <c r="B1083" s="139">
        <v>4500000</v>
      </c>
      <c r="C1083" s="139">
        <v>4500000</v>
      </c>
      <c r="D1083" s="139">
        <v>4500000</v>
      </c>
      <c r="E1083" s="135">
        <v>1</v>
      </c>
      <c r="F1083" s="139">
        <v>4500000</v>
      </c>
      <c r="G1083" s="135">
        <v>1</v>
      </c>
      <c r="H1083" s="139">
        <v>4500000</v>
      </c>
      <c r="I1083" s="129">
        <v>1</v>
      </c>
      <c r="J1083" s="138">
        <v>4500000</v>
      </c>
      <c r="K1083" s="129">
        <v>0</v>
      </c>
      <c r="L1083" s="138">
        <v>0</v>
      </c>
      <c r="M1083" s="178">
        <v>10.62</v>
      </c>
      <c r="N1083" s="179">
        <v>25.483499999999999</v>
      </c>
      <c r="O1083" s="178">
        <f t="shared" si="51"/>
        <v>48.913043478260867</v>
      </c>
      <c r="P1083" s="138">
        <v>0</v>
      </c>
      <c r="Q1083" s="139">
        <v>0</v>
      </c>
    </row>
    <row r="1084" spans="1:17" ht="12.75" customHeight="1" x14ac:dyDescent="0.25">
      <c r="A1084" s="140" t="s">
        <v>77</v>
      </c>
      <c r="B1084" s="139">
        <v>4500000</v>
      </c>
      <c r="C1084" s="139">
        <v>4500000</v>
      </c>
      <c r="D1084" s="139">
        <v>117884.66</v>
      </c>
      <c r="E1084" s="135">
        <v>2</v>
      </c>
      <c r="F1084" s="139">
        <v>117884.66</v>
      </c>
      <c r="G1084" s="135">
        <v>1</v>
      </c>
      <c r="H1084" s="139">
        <v>117884.66</v>
      </c>
      <c r="I1084" s="129">
        <v>1</v>
      </c>
      <c r="J1084" s="138">
        <v>117884.66</v>
      </c>
      <c r="K1084" s="129">
        <v>0</v>
      </c>
      <c r="L1084" s="138">
        <v>0</v>
      </c>
      <c r="M1084" s="178">
        <v>0.64488706829999987</v>
      </c>
      <c r="N1084" s="179">
        <v>0.40036210919999998</v>
      </c>
      <c r="O1084" s="178">
        <f t="shared" si="51"/>
        <v>1.281355</v>
      </c>
      <c r="P1084" s="138">
        <v>0</v>
      </c>
      <c r="Q1084" s="139">
        <v>0</v>
      </c>
    </row>
    <row r="1085" spans="1:17" ht="12.75" customHeight="1" x14ac:dyDescent="0.25">
      <c r="A1085" s="140" t="s">
        <v>71</v>
      </c>
      <c r="B1085" s="139">
        <v>15462845</v>
      </c>
      <c r="C1085" s="139">
        <v>15462845</v>
      </c>
      <c r="D1085" s="139">
        <v>6096122.8399999999</v>
      </c>
      <c r="E1085" s="135">
        <v>6</v>
      </c>
      <c r="F1085" s="139">
        <v>6096122.8399999999</v>
      </c>
      <c r="G1085" s="135">
        <v>4</v>
      </c>
      <c r="H1085" s="139">
        <v>6087766.5099999998</v>
      </c>
      <c r="I1085" s="129">
        <v>4</v>
      </c>
      <c r="J1085" s="138">
        <v>6087766.5099999998</v>
      </c>
      <c r="K1085" s="129">
        <v>0</v>
      </c>
      <c r="L1085" s="138">
        <v>0</v>
      </c>
      <c r="M1085" s="178">
        <v>24.903442627759993</v>
      </c>
      <c r="N1085" s="179">
        <v>37.200328611719996</v>
      </c>
      <c r="O1085" s="178">
        <f t="shared" si="51"/>
        <v>66.262204782608691</v>
      </c>
      <c r="P1085" s="138">
        <v>0</v>
      </c>
      <c r="Q1085" s="139">
        <v>0</v>
      </c>
    </row>
    <row r="1086" spans="1:17" ht="12.75" customHeight="1" x14ac:dyDescent="0.25">
      <c r="A1086" s="140" t="s">
        <v>127</v>
      </c>
      <c r="B1086" s="139">
        <v>0</v>
      </c>
      <c r="C1086" s="139">
        <v>0</v>
      </c>
      <c r="D1086" s="139"/>
      <c r="E1086" s="135">
        <v>0</v>
      </c>
      <c r="F1086" s="139">
        <v>0</v>
      </c>
      <c r="G1086" s="135">
        <v>0</v>
      </c>
      <c r="H1086" s="139">
        <v>0</v>
      </c>
      <c r="I1086" s="129">
        <v>0</v>
      </c>
      <c r="J1086" s="138">
        <v>0</v>
      </c>
      <c r="K1086" s="129">
        <v>0</v>
      </c>
      <c r="L1086" s="138">
        <v>0</v>
      </c>
      <c r="M1086" s="178"/>
      <c r="N1086" s="178"/>
      <c r="O1086" s="178">
        <f t="shared" si="51"/>
        <v>0</v>
      </c>
      <c r="P1086" s="138">
        <v>0</v>
      </c>
      <c r="Q1086" s="139">
        <v>0</v>
      </c>
    </row>
    <row r="1087" spans="1:17" ht="12.75" customHeight="1" x14ac:dyDescent="0.25">
      <c r="A1087" s="140" t="s">
        <v>128</v>
      </c>
      <c r="B1087" s="139">
        <v>0</v>
      </c>
      <c r="C1087" s="139">
        <v>0</v>
      </c>
      <c r="D1087" s="139"/>
      <c r="E1087" s="135">
        <v>0</v>
      </c>
      <c r="F1087" s="139">
        <v>0</v>
      </c>
      <c r="G1087" s="135">
        <v>0</v>
      </c>
      <c r="H1087" s="139">
        <v>0</v>
      </c>
      <c r="I1087" s="129">
        <v>0</v>
      </c>
      <c r="J1087" s="138">
        <v>0</v>
      </c>
      <c r="K1087" s="129">
        <v>0</v>
      </c>
      <c r="L1087" s="138">
        <v>0</v>
      </c>
      <c r="M1087" s="178"/>
      <c r="N1087" s="178"/>
      <c r="O1087" s="178">
        <f t="shared" si="51"/>
        <v>0</v>
      </c>
      <c r="P1087" s="138">
        <v>0</v>
      </c>
      <c r="Q1087" s="139">
        <v>0</v>
      </c>
    </row>
    <row r="1088" spans="1:17" ht="12.75" customHeight="1" x14ac:dyDescent="0.25">
      <c r="A1088" s="140" t="s">
        <v>129</v>
      </c>
      <c r="B1088" s="139">
        <v>0</v>
      </c>
      <c r="C1088" s="139">
        <v>0</v>
      </c>
      <c r="D1088" s="139"/>
      <c r="E1088" s="135">
        <v>0</v>
      </c>
      <c r="F1088" s="139">
        <v>0</v>
      </c>
      <c r="G1088" s="135">
        <v>0</v>
      </c>
      <c r="H1088" s="139">
        <v>0</v>
      </c>
      <c r="I1088" s="129">
        <v>0</v>
      </c>
      <c r="J1088" s="138">
        <v>0</v>
      </c>
      <c r="K1088" s="129">
        <v>0</v>
      </c>
      <c r="L1088" s="138">
        <v>0</v>
      </c>
      <c r="M1088" s="178"/>
      <c r="N1088" s="178"/>
      <c r="O1088" s="178">
        <f t="shared" si="51"/>
        <v>0</v>
      </c>
      <c r="P1088" s="138">
        <v>0</v>
      </c>
      <c r="Q1088" s="139">
        <v>0</v>
      </c>
    </row>
    <row r="1089" spans="1:17" ht="12.75" customHeight="1" x14ac:dyDescent="0.25">
      <c r="A1089" s="140" t="s">
        <v>130</v>
      </c>
      <c r="B1089" s="139">
        <v>550000000</v>
      </c>
      <c r="C1089" s="139">
        <v>460159162.00999999</v>
      </c>
      <c r="D1089" s="139">
        <v>361582310.49999988</v>
      </c>
      <c r="E1089" s="135">
        <v>404</v>
      </c>
      <c r="F1089" s="139">
        <v>361582310.50000006</v>
      </c>
      <c r="G1089" s="135">
        <v>403</v>
      </c>
      <c r="H1089" s="139">
        <v>361561725.71000004</v>
      </c>
      <c r="I1089" s="129">
        <v>270</v>
      </c>
      <c r="J1089" s="138">
        <v>288976668.48000002</v>
      </c>
      <c r="K1089" s="129">
        <v>88</v>
      </c>
      <c r="L1089" s="138">
        <v>101805079.17</v>
      </c>
      <c r="M1089" s="178">
        <v>12</v>
      </c>
      <c r="N1089" s="178"/>
      <c r="O1089" s="178">
        <f t="shared" si="51"/>
        <v>3930.2425054347814</v>
      </c>
      <c r="P1089" s="138"/>
      <c r="Q1089" s="139"/>
    </row>
    <row r="1090" spans="1:17" ht="12.75" customHeight="1" x14ac:dyDescent="0.25">
      <c r="A1090" s="140" t="s">
        <v>131</v>
      </c>
      <c r="B1090" s="139">
        <v>1487595.8</v>
      </c>
      <c r="C1090" s="139">
        <v>0</v>
      </c>
      <c r="D1090" s="139">
        <v>0</v>
      </c>
      <c r="E1090" s="135"/>
      <c r="F1090" s="139"/>
      <c r="G1090" s="135"/>
      <c r="H1090" s="139"/>
      <c r="I1090" s="129"/>
      <c r="J1090" s="138"/>
      <c r="K1090" s="141">
        <v>157</v>
      </c>
      <c r="L1090" s="139">
        <v>1487595.8</v>
      </c>
      <c r="M1090" s="178"/>
      <c r="N1090" s="178"/>
      <c r="O1090" s="178">
        <f t="shared" si="51"/>
        <v>0</v>
      </c>
      <c r="P1090" s="138"/>
      <c r="Q1090" s="139"/>
    </row>
    <row r="1091" spans="1:17" ht="12.75" customHeight="1" x14ac:dyDescent="0.25">
      <c r="A1091" s="142"/>
      <c r="B1091" s="143"/>
      <c r="C1091" s="143"/>
      <c r="D1091" s="143"/>
      <c r="E1091" s="144"/>
      <c r="F1091" s="143"/>
      <c r="G1091" s="144"/>
      <c r="H1091" s="143"/>
      <c r="I1091" s="145"/>
      <c r="J1091" s="146"/>
      <c r="K1091" s="147"/>
      <c r="L1091" s="143"/>
      <c r="M1091" s="180"/>
      <c r="N1091" s="180"/>
      <c r="O1091" s="178"/>
      <c r="P1091" s="146"/>
      <c r="Q1091" s="143"/>
    </row>
    <row r="1092" spans="1:17" ht="12.75" customHeight="1" x14ac:dyDescent="0.25">
      <c r="A1092" s="160"/>
      <c r="B1092" s="47">
        <f t="shared" ref="B1092:Q1092" si="52">SUM(B1030:B1091)</f>
        <v>26914259285.799999</v>
      </c>
      <c r="C1092" s="47">
        <f t="shared" si="52"/>
        <v>26811360062.719994</v>
      </c>
      <c r="D1092" s="47">
        <f t="shared" si="52"/>
        <v>17969935495.779999</v>
      </c>
      <c r="E1092" s="137">
        <f t="shared" si="52"/>
        <v>13335</v>
      </c>
      <c r="F1092" s="47">
        <f t="shared" si="52"/>
        <v>17974860642.359997</v>
      </c>
      <c r="G1092" s="137">
        <f t="shared" si="52"/>
        <v>13019</v>
      </c>
      <c r="H1092" s="47">
        <f t="shared" si="52"/>
        <v>17930765157.339996</v>
      </c>
      <c r="I1092" s="137">
        <f t="shared" si="52"/>
        <v>12422</v>
      </c>
      <c r="J1092" s="47">
        <f t="shared" si="52"/>
        <v>17723234750.529995</v>
      </c>
      <c r="K1092" s="137">
        <f t="shared" si="52"/>
        <v>6825</v>
      </c>
      <c r="L1092" s="47">
        <f t="shared" si="52"/>
        <v>6927274592.1100016</v>
      </c>
      <c r="M1092" s="166">
        <f t="shared" si="52"/>
        <v>54686.147483464956</v>
      </c>
      <c r="N1092" s="166">
        <f>SUM(N1030:N1091)</f>
        <v>97556.741251923275</v>
      </c>
      <c r="O1092" s="166">
        <f>SUM(O1030:O1091)</f>
        <v>195325.38582369557</v>
      </c>
      <c r="P1092" s="47">
        <f t="shared" si="52"/>
        <v>45161569420</v>
      </c>
      <c r="Q1092" s="47">
        <f t="shared" si="52"/>
        <v>50802368213</v>
      </c>
    </row>
    <row r="1093" spans="1:17" ht="12.75" customHeight="1" x14ac:dyDescent="0.25">
      <c r="A1093" s="72"/>
    </row>
    <row r="1094" spans="1:17" ht="12.75" customHeight="1" x14ac:dyDescent="0.25">
      <c r="A1094" s="185" t="s">
        <v>1176</v>
      </c>
      <c r="B1094" s="185"/>
      <c r="C1094" s="185"/>
      <c r="D1094" s="185"/>
      <c r="E1094" s="185"/>
      <c r="F1094" s="185"/>
      <c r="G1094" s="185"/>
      <c r="H1094" s="185"/>
      <c r="I1094" s="185"/>
      <c r="J1094" s="185"/>
      <c r="K1094" s="185"/>
      <c r="L1094" s="185"/>
      <c r="M1094" s="185"/>
      <c r="N1094" s="185"/>
      <c r="O1094" s="185"/>
      <c r="P1094" s="185"/>
      <c r="Q1094" s="185"/>
    </row>
    <row r="1095" spans="1:17" s="2" customFormat="1" ht="27" x14ac:dyDescent="0.15">
      <c r="A1095" s="15" t="s">
        <v>0</v>
      </c>
      <c r="B1095" s="27" t="s">
        <v>1</v>
      </c>
      <c r="C1095" s="27" t="s">
        <v>2</v>
      </c>
      <c r="D1095" s="27" t="s">
        <v>3</v>
      </c>
      <c r="E1095" s="19" t="s">
        <v>4</v>
      </c>
      <c r="F1095" s="27" t="s">
        <v>5</v>
      </c>
      <c r="G1095" s="19" t="s">
        <v>6</v>
      </c>
      <c r="H1095" s="27" t="s">
        <v>7</v>
      </c>
      <c r="I1095" s="34" t="s">
        <v>8</v>
      </c>
      <c r="J1095" s="27" t="s">
        <v>9</v>
      </c>
      <c r="K1095" s="34" t="s">
        <v>10</v>
      </c>
      <c r="L1095" s="27" t="s">
        <v>11</v>
      </c>
      <c r="M1095" s="34" t="s">
        <v>18</v>
      </c>
      <c r="N1095" s="58" t="s">
        <v>497</v>
      </c>
      <c r="O1095" s="43" t="s">
        <v>496</v>
      </c>
      <c r="P1095" s="27" t="s">
        <v>12</v>
      </c>
      <c r="Q1095" s="27" t="s">
        <v>13</v>
      </c>
    </row>
    <row r="1096" spans="1:17" ht="12.75" customHeight="1" x14ac:dyDescent="0.25">
      <c r="A1096" s="26" t="s">
        <v>134</v>
      </c>
      <c r="B1096" s="31">
        <v>2312614</v>
      </c>
      <c r="C1096" s="31">
        <v>266555</v>
      </c>
      <c r="D1096" s="31">
        <v>266555</v>
      </c>
      <c r="E1096" s="56">
        <v>0</v>
      </c>
      <c r="F1096" s="31">
        <v>0</v>
      </c>
      <c r="G1096" s="56">
        <v>0</v>
      </c>
      <c r="H1096" s="31">
        <v>0</v>
      </c>
      <c r="I1096" s="66">
        <v>0</v>
      </c>
      <c r="J1096" s="31">
        <v>0</v>
      </c>
      <c r="K1096" s="66">
        <v>0</v>
      </c>
      <c r="L1096" s="31">
        <v>0</v>
      </c>
      <c r="M1096" s="60">
        <v>2.3590117500000001</v>
      </c>
      <c r="N1096" s="148">
        <v>0</v>
      </c>
      <c r="O1096" s="60">
        <f>D1096/92000</f>
        <v>2.8973369565217393</v>
      </c>
      <c r="P1096" s="31">
        <v>0</v>
      </c>
      <c r="Q1096" s="31">
        <v>0</v>
      </c>
    </row>
    <row r="1097" spans="1:17" ht="12.75" customHeight="1" x14ac:dyDescent="0.25">
      <c r="A1097" s="26" t="s">
        <v>135</v>
      </c>
      <c r="B1097" s="31">
        <v>297827</v>
      </c>
      <c r="C1097" s="31">
        <v>297827</v>
      </c>
      <c r="D1097" s="31">
        <v>297827</v>
      </c>
      <c r="E1097" s="56">
        <v>50</v>
      </c>
      <c r="F1097" s="31">
        <v>297827</v>
      </c>
      <c r="G1097" s="56">
        <v>33</v>
      </c>
      <c r="H1097" s="31">
        <v>297827</v>
      </c>
      <c r="I1097" s="66">
        <v>33</v>
      </c>
      <c r="J1097" s="31">
        <v>297827</v>
      </c>
      <c r="K1097" s="66">
        <v>33</v>
      </c>
      <c r="L1097" s="31">
        <v>297827</v>
      </c>
      <c r="M1097" s="60">
        <v>0.23846153846153892</v>
      </c>
      <c r="N1097" s="148">
        <v>2.2007415915384612</v>
      </c>
      <c r="O1097" s="60">
        <f t="shared" ref="O1097:O1160" si="53">D1097/92000</f>
        <v>3.23725</v>
      </c>
      <c r="P1097" s="31">
        <v>0</v>
      </c>
      <c r="Q1097" s="31">
        <v>0</v>
      </c>
    </row>
    <row r="1098" spans="1:17" ht="12.75" customHeight="1" x14ac:dyDescent="0.25">
      <c r="A1098" s="26" t="s">
        <v>136</v>
      </c>
      <c r="B1098" s="31">
        <v>412688</v>
      </c>
      <c r="C1098" s="31">
        <v>0</v>
      </c>
      <c r="D1098" s="31">
        <v>0</v>
      </c>
      <c r="E1098" s="56">
        <v>0</v>
      </c>
      <c r="F1098" s="31">
        <v>0</v>
      </c>
      <c r="G1098" s="56">
        <v>0</v>
      </c>
      <c r="H1098" s="31">
        <v>0</v>
      </c>
      <c r="I1098" s="66">
        <v>0</v>
      </c>
      <c r="J1098" s="31">
        <v>0</v>
      </c>
      <c r="K1098" s="66">
        <v>0</v>
      </c>
      <c r="L1098" s="31">
        <v>0</v>
      </c>
      <c r="M1098" s="60">
        <v>0</v>
      </c>
      <c r="N1098" s="148">
        <v>0</v>
      </c>
      <c r="O1098" s="60">
        <f t="shared" si="53"/>
        <v>0</v>
      </c>
      <c r="P1098" s="31">
        <v>0</v>
      </c>
      <c r="Q1098" s="31">
        <v>0</v>
      </c>
    </row>
    <row r="1099" spans="1:17" ht="12.75" customHeight="1" x14ac:dyDescent="0.25">
      <c r="A1099" s="26" t="s">
        <v>137</v>
      </c>
      <c r="B1099" s="31">
        <v>1234340</v>
      </c>
      <c r="C1099" s="31">
        <v>1234340</v>
      </c>
      <c r="D1099" s="31">
        <v>1234340</v>
      </c>
      <c r="E1099" s="56">
        <v>4</v>
      </c>
      <c r="F1099" s="31">
        <v>1234340</v>
      </c>
      <c r="G1099" s="56">
        <v>4</v>
      </c>
      <c r="H1099" s="31">
        <v>1234340</v>
      </c>
      <c r="I1099" s="66">
        <v>4</v>
      </c>
      <c r="J1099" s="31">
        <v>1234340</v>
      </c>
      <c r="K1099" s="66">
        <v>0</v>
      </c>
      <c r="L1099" s="31">
        <v>0</v>
      </c>
      <c r="M1099" s="60">
        <v>4.7892391999999999</v>
      </c>
      <c r="N1099" s="148">
        <v>5.6162469999999987</v>
      </c>
      <c r="O1099" s="60">
        <f t="shared" si="53"/>
        <v>13.416739130434783</v>
      </c>
      <c r="P1099" s="31">
        <v>0</v>
      </c>
      <c r="Q1099" s="31">
        <v>0</v>
      </c>
    </row>
    <row r="1100" spans="1:17" ht="12.75" customHeight="1" x14ac:dyDescent="0.25">
      <c r="A1100" s="111" t="s">
        <v>138</v>
      </c>
      <c r="B1100" s="149">
        <v>988687</v>
      </c>
      <c r="C1100" s="149">
        <v>184004</v>
      </c>
      <c r="D1100" s="149">
        <v>154212</v>
      </c>
      <c r="E1100" s="150">
        <v>2</v>
      </c>
      <c r="F1100" s="149">
        <v>92888</v>
      </c>
      <c r="G1100" s="150">
        <v>2</v>
      </c>
      <c r="H1100" s="149">
        <v>92888</v>
      </c>
      <c r="I1100" s="151">
        <v>2</v>
      </c>
      <c r="J1100" s="149">
        <v>92888</v>
      </c>
      <c r="K1100" s="151">
        <v>1</v>
      </c>
      <c r="L1100" s="149">
        <v>9324</v>
      </c>
      <c r="M1100" s="148">
        <v>2.8605769230769285E-2</v>
      </c>
      <c r="N1100" s="148">
        <v>1.2343905107692306</v>
      </c>
      <c r="O1100" s="60">
        <f t="shared" si="53"/>
        <v>1.6762173913043479</v>
      </c>
      <c r="P1100" s="149">
        <v>0</v>
      </c>
      <c r="Q1100" s="149">
        <v>0</v>
      </c>
    </row>
    <row r="1101" spans="1:17" ht="12.75" customHeight="1" x14ac:dyDescent="0.25">
      <c r="A1101" s="111" t="s">
        <v>139</v>
      </c>
      <c r="B1101" s="149">
        <v>1807500</v>
      </c>
      <c r="C1101" s="149">
        <v>1619071</v>
      </c>
      <c r="D1101" s="149">
        <v>1619071</v>
      </c>
      <c r="E1101" s="150">
        <v>0</v>
      </c>
      <c r="F1101" s="149">
        <v>0</v>
      </c>
      <c r="G1101" s="150">
        <v>0</v>
      </c>
      <c r="H1101" s="149">
        <v>0</v>
      </c>
      <c r="I1101" s="151">
        <v>0</v>
      </c>
      <c r="J1101" s="149">
        <v>0</v>
      </c>
      <c r="K1101" s="151">
        <v>0</v>
      </c>
      <c r="L1101" s="149">
        <v>0</v>
      </c>
      <c r="M1101" s="148">
        <v>2.25</v>
      </c>
      <c r="N1101" s="148">
        <v>3.0540765959999998</v>
      </c>
      <c r="O1101" s="60">
        <f t="shared" si="53"/>
        <v>17.598597826086955</v>
      </c>
      <c r="P1101" s="149">
        <v>0</v>
      </c>
      <c r="Q1101" s="149">
        <v>0</v>
      </c>
    </row>
    <row r="1102" spans="1:17" ht="12.75" customHeight="1" x14ac:dyDescent="0.25">
      <c r="A1102" s="111" t="s">
        <v>140</v>
      </c>
      <c r="B1102" s="149">
        <v>410874</v>
      </c>
      <c r="C1102" s="149">
        <v>386906</v>
      </c>
      <c r="D1102" s="149">
        <v>386906</v>
      </c>
      <c r="E1102" s="150">
        <v>2</v>
      </c>
      <c r="F1102" s="149">
        <v>198000</v>
      </c>
      <c r="G1102" s="150">
        <v>2</v>
      </c>
      <c r="H1102" s="149">
        <v>198000</v>
      </c>
      <c r="I1102" s="151">
        <v>2</v>
      </c>
      <c r="J1102" s="149">
        <v>198000</v>
      </c>
      <c r="K1102" s="151">
        <v>0</v>
      </c>
      <c r="L1102" s="149">
        <v>0</v>
      </c>
      <c r="M1102" s="148">
        <v>3.4241180999999998</v>
      </c>
      <c r="N1102" s="148">
        <v>0</v>
      </c>
      <c r="O1102" s="60">
        <f t="shared" si="53"/>
        <v>4.2054999999999998</v>
      </c>
      <c r="P1102" s="149">
        <v>0</v>
      </c>
      <c r="Q1102" s="149">
        <v>0</v>
      </c>
    </row>
    <row r="1103" spans="1:17" ht="12.75" customHeight="1" x14ac:dyDescent="0.25">
      <c r="A1103" s="111" t="s">
        <v>141</v>
      </c>
      <c r="B1103" s="149">
        <v>1783175</v>
      </c>
      <c r="C1103" s="149">
        <v>1783175</v>
      </c>
      <c r="D1103" s="149">
        <v>1783175</v>
      </c>
      <c r="E1103" s="150">
        <v>7</v>
      </c>
      <c r="F1103" s="149">
        <v>176265</v>
      </c>
      <c r="G1103" s="150">
        <v>7</v>
      </c>
      <c r="H1103" s="149">
        <v>176265</v>
      </c>
      <c r="I1103" s="151">
        <v>7</v>
      </c>
      <c r="J1103" s="149">
        <v>176265</v>
      </c>
      <c r="K1103" s="151">
        <v>7</v>
      </c>
      <c r="L1103" s="149">
        <v>176265</v>
      </c>
      <c r="M1103" s="148">
        <v>16.226892499999998</v>
      </c>
      <c r="N1103" s="148">
        <v>0</v>
      </c>
      <c r="O1103" s="60">
        <f t="shared" si="53"/>
        <v>19.38233695652174</v>
      </c>
      <c r="P1103" s="149">
        <v>0</v>
      </c>
      <c r="Q1103" s="149">
        <v>0</v>
      </c>
    </row>
    <row r="1104" spans="1:17" ht="12.75" customHeight="1" x14ac:dyDescent="0.25">
      <c r="A1104" s="111" t="s">
        <v>142</v>
      </c>
      <c r="B1104" s="149">
        <v>1843935</v>
      </c>
      <c r="C1104" s="149">
        <v>1526028</v>
      </c>
      <c r="D1104" s="149">
        <v>1526028</v>
      </c>
      <c r="E1104" s="150">
        <v>4</v>
      </c>
      <c r="F1104" s="149">
        <v>1843935</v>
      </c>
      <c r="G1104" s="150">
        <v>4</v>
      </c>
      <c r="H1104" s="149">
        <v>1843935</v>
      </c>
      <c r="I1104" s="151">
        <v>4</v>
      </c>
      <c r="J1104" s="149">
        <v>1843935</v>
      </c>
      <c r="K1104" s="151">
        <v>1</v>
      </c>
      <c r="L1104" s="149">
        <v>604000</v>
      </c>
      <c r="M1104" s="148">
        <v>4.6543853999999998</v>
      </c>
      <c r="N1104" s="148">
        <v>4.3140811559999994</v>
      </c>
      <c r="O1104" s="60">
        <f t="shared" si="53"/>
        <v>16.587260869565217</v>
      </c>
      <c r="P1104" s="149">
        <v>0</v>
      </c>
      <c r="Q1104" s="149">
        <v>0</v>
      </c>
    </row>
    <row r="1105" spans="1:17" ht="12.75" customHeight="1" x14ac:dyDescent="0.25">
      <c r="A1105" s="111" t="s">
        <v>143</v>
      </c>
      <c r="B1105" s="149">
        <v>1452526</v>
      </c>
      <c r="C1105" s="149">
        <v>1301567</v>
      </c>
      <c r="D1105" s="149">
        <v>1301567</v>
      </c>
      <c r="E1105" s="150">
        <v>4</v>
      </c>
      <c r="F1105" s="149">
        <v>1301567</v>
      </c>
      <c r="G1105" s="150">
        <v>4</v>
      </c>
      <c r="H1105" s="149">
        <v>1301567</v>
      </c>
      <c r="I1105" s="151">
        <v>4</v>
      </c>
      <c r="J1105" s="149">
        <v>1301567</v>
      </c>
      <c r="K1105" s="151">
        <v>3</v>
      </c>
      <c r="L1105" s="149">
        <v>1301567</v>
      </c>
      <c r="M1105" s="148">
        <v>3.9697793499999996</v>
      </c>
      <c r="N1105" s="148">
        <v>6.6900543799999994</v>
      </c>
      <c r="O1105" s="60">
        <f t="shared" si="53"/>
        <v>14.147467391304348</v>
      </c>
      <c r="P1105" s="149">
        <v>0</v>
      </c>
      <c r="Q1105" s="149">
        <v>0</v>
      </c>
    </row>
    <row r="1106" spans="1:17" ht="12.75" customHeight="1" x14ac:dyDescent="0.25">
      <c r="A1106" s="111" t="s">
        <v>144</v>
      </c>
      <c r="B1106" s="149">
        <v>868186</v>
      </c>
      <c r="C1106" s="149">
        <v>868187</v>
      </c>
      <c r="D1106" s="149">
        <v>868186</v>
      </c>
      <c r="E1106" s="150">
        <v>17</v>
      </c>
      <c r="F1106" s="149">
        <v>868187</v>
      </c>
      <c r="G1106" s="150">
        <v>17</v>
      </c>
      <c r="H1106" s="149">
        <v>868187</v>
      </c>
      <c r="I1106" s="151">
        <v>17</v>
      </c>
      <c r="J1106" s="149">
        <v>868187</v>
      </c>
      <c r="K1106" s="151">
        <v>17</v>
      </c>
      <c r="L1106" s="149">
        <v>868187</v>
      </c>
      <c r="M1106" s="148">
        <v>3.3685616800000004</v>
      </c>
      <c r="N1106" s="148">
        <v>3.9502462999999999</v>
      </c>
      <c r="O1106" s="60">
        <f t="shared" si="53"/>
        <v>9.4368043478260866</v>
      </c>
      <c r="P1106" s="149">
        <v>0</v>
      </c>
      <c r="Q1106" s="149">
        <v>0</v>
      </c>
    </row>
    <row r="1107" spans="1:17" ht="12.75" customHeight="1" x14ac:dyDescent="0.25">
      <c r="A1107" s="111" t="s">
        <v>145</v>
      </c>
      <c r="B1107" s="149">
        <v>124875</v>
      </c>
      <c r="C1107" s="149">
        <v>124875</v>
      </c>
      <c r="D1107" s="149">
        <v>124875</v>
      </c>
      <c r="E1107" s="150">
        <v>0</v>
      </c>
      <c r="F1107" s="149">
        <v>0</v>
      </c>
      <c r="G1107" s="150">
        <v>0</v>
      </c>
      <c r="H1107" s="149">
        <v>0</v>
      </c>
      <c r="I1107" s="151">
        <v>0</v>
      </c>
      <c r="J1107" s="149">
        <v>0</v>
      </c>
      <c r="K1107" s="151">
        <v>0</v>
      </c>
      <c r="L1107" s="149">
        <v>0</v>
      </c>
      <c r="M1107" s="148">
        <v>0.38086875000000003</v>
      </c>
      <c r="N1107" s="148">
        <v>0.64185749999999997</v>
      </c>
      <c r="O1107" s="60">
        <f t="shared" si="53"/>
        <v>1.357336956521739</v>
      </c>
      <c r="P1107" s="149">
        <v>0</v>
      </c>
      <c r="Q1107" s="149">
        <v>0</v>
      </c>
    </row>
    <row r="1108" spans="1:17" ht="12.75" customHeight="1" x14ac:dyDescent="0.25">
      <c r="A1108" s="111" t="s">
        <v>146</v>
      </c>
      <c r="B1108" s="149">
        <v>2973750</v>
      </c>
      <c r="C1108" s="149">
        <v>2973750</v>
      </c>
      <c r="D1108" s="149">
        <v>2973750</v>
      </c>
      <c r="E1108" s="150">
        <v>0</v>
      </c>
      <c r="F1108" s="149">
        <v>0</v>
      </c>
      <c r="G1108" s="150">
        <v>0</v>
      </c>
      <c r="H1108" s="149">
        <v>0</v>
      </c>
      <c r="I1108" s="151">
        <v>0</v>
      </c>
      <c r="J1108" s="149">
        <v>0</v>
      </c>
      <c r="K1108" s="151">
        <v>0</v>
      </c>
      <c r="L1108" s="149">
        <v>0</v>
      </c>
      <c r="M1108" s="148">
        <v>13.656730769230796</v>
      </c>
      <c r="N1108" s="148">
        <v>13.404394230769199</v>
      </c>
      <c r="O1108" s="60">
        <f t="shared" si="53"/>
        <v>32.323369565217391</v>
      </c>
      <c r="P1108" s="149">
        <v>0</v>
      </c>
      <c r="Q1108" s="149">
        <v>0</v>
      </c>
    </row>
    <row r="1109" spans="1:17" ht="12.75" customHeight="1" x14ac:dyDescent="0.25">
      <c r="A1109" s="111" t="s">
        <v>146</v>
      </c>
      <c r="B1109" s="149">
        <v>365115</v>
      </c>
      <c r="C1109" s="149">
        <v>365115</v>
      </c>
      <c r="D1109" s="149">
        <v>328870</v>
      </c>
      <c r="E1109" s="150">
        <v>0</v>
      </c>
      <c r="F1109" s="149">
        <v>0</v>
      </c>
      <c r="G1109" s="150">
        <v>0</v>
      </c>
      <c r="H1109" s="149">
        <v>0</v>
      </c>
      <c r="I1109" s="151">
        <v>0</v>
      </c>
      <c r="J1109" s="149">
        <v>0</v>
      </c>
      <c r="K1109" s="151">
        <v>0</v>
      </c>
      <c r="L1109" s="149">
        <v>0</v>
      </c>
      <c r="M1109" s="148">
        <v>1.0030534999999998</v>
      </c>
      <c r="N1109" s="148">
        <v>1.6903917999999998</v>
      </c>
      <c r="O1109" s="60">
        <f t="shared" si="53"/>
        <v>3.5746739130434784</v>
      </c>
      <c r="P1109" s="149">
        <v>0</v>
      </c>
      <c r="Q1109" s="149">
        <v>0</v>
      </c>
    </row>
    <row r="1110" spans="1:17" ht="12.75" customHeight="1" x14ac:dyDescent="0.25">
      <c r="A1110" s="111" t="s">
        <v>147</v>
      </c>
      <c r="B1110" s="149">
        <v>2659500</v>
      </c>
      <c r="C1110" s="149">
        <v>0</v>
      </c>
      <c r="D1110" s="149">
        <v>0</v>
      </c>
      <c r="E1110" s="150">
        <v>0</v>
      </c>
      <c r="F1110" s="149">
        <v>0</v>
      </c>
      <c r="G1110" s="150">
        <v>0</v>
      </c>
      <c r="H1110" s="149">
        <v>0</v>
      </c>
      <c r="I1110" s="151">
        <v>0</v>
      </c>
      <c r="J1110" s="149">
        <v>0</v>
      </c>
      <c r="K1110" s="151">
        <v>0</v>
      </c>
      <c r="L1110" s="149">
        <v>0</v>
      </c>
      <c r="M1110" s="148">
        <v>0</v>
      </c>
      <c r="N1110" s="148">
        <v>0</v>
      </c>
      <c r="O1110" s="60">
        <f t="shared" si="53"/>
        <v>0</v>
      </c>
      <c r="P1110" s="149">
        <v>0</v>
      </c>
      <c r="Q1110" s="149">
        <v>0</v>
      </c>
    </row>
    <row r="1111" spans="1:17" ht="12.75" customHeight="1" x14ac:dyDescent="0.25">
      <c r="A1111" s="111" t="s">
        <v>148</v>
      </c>
      <c r="B1111" s="149">
        <v>1963333</v>
      </c>
      <c r="C1111" s="149">
        <v>1913033</v>
      </c>
      <c r="D1111" s="149">
        <v>1913033</v>
      </c>
      <c r="E1111" s="150">
        <v>0</v>
      </c>
      <c r="F1111" s="149">
        <v>0</v>
      </c>
      <c r="G1111" s="150">
        <v>0</v>
      </c>
      <c r="H1111" s="149">
        <v>0</v>
      </c>
      <c r="I1111" s="151">
        <v>0</v>
      </c>
      <c r="J1111" s="149">
        <v>0</v>
      </c>
      <c r="K1111" s="151">
        <v>0</v>
      </c>
      <c r="L1111" s="149">
        <v>0</v>
      </c>
      <c r="M1111" s="148">
        <v>6.370399889999999</v>
      </c>
      <c r="N1111" s="148">
        <v>9.1060370800000001</v>
      </c>
      <c r="O1111" s="60">
        <f t="shared" si="53"/>
        <v>20.793836956521741</v>
      </c>
      <c r="P1111" s="149">
        <v>0</v>
      </c>
      <c r="Q1111" s="149">
        <v>0</v>
      </c>
    </row>
    <row r="1112" spans="1:17" ht="12.75" customHeight="1" x14ac:dyDescent="0.25">
      <c r="A1112" s="111" t="s">
        <v>149</v>
      </c>
      <c r="B1112" s="149">
        <v>612097</v>
      </c>
      <c r="C1112" s="149">
        <v>527411</v>
      </c>
      <c r="D1112" s="149">
        <v>209283</v>
      </c>
      <c r="E1112" s="150">
        <v>7</v>
      </c>
      <c r="F1112" s="149">
        <v>612097</v>
      </c>
      <c r="G1112" s="150">
        <v>5</v>
      </c>
      <c r="H1112" s="149">
        <v>527411</v>
      </c>
      <c r="I1112" s="151">
        <v>5</v>
      </c>
      <c r="J1112" s="149">
        <v>527411</v>
      </c>
      <c r="K1112" s="151">
        <v>0</v>
      </c>
      <c r="L1112" s="149">
        <v>0</v>
      </c>
      <c r="M1112" s="148">
        <v>0.91593269230769414</v>
      </c>
      <c r="N1112" s="148">
        <v>0.98854260769230606</v>
      </c>
      <c r="O1112" s="60">
        <f t="shared" si="53"/>
        <v>2.2748152173913043</v>
      </c>
      <c r="P1112" s="149">
        <v>0</v>
      </c>
      <c r="Q1112" s="149">
        <v>0</v>
      </c>
    </row>
    <row r="1113" spans="1:17" ht="12.75" customHeight="1" x14ac:dyDescent="0.25">
      <c r="A1113" s="111" t="s">
        <v>150</v>
      </c>
      <c r="B1113" s="149">
        <v>2947710</v>
      </c>
      <c r="C1113" s="149">
        <v>2947710</v>
      </c>
      <c r="D1113" s="149">
        <v>2947710</v>
      </c>
      <c r="E1113" s="150">
        <v>0</v>
      </c>
      <c r="F1113" s="149">
        <v>0</v>
      </c>
      <c r="G1113" s="150">
        <v>0</v>
      </c>
      <c r="H1113" s="149">
        <v>0</v>
      </c>
      <c r="I1113" s="151">
        <v>0</v>
      </c>
      <c r="J1113" s="149">
        <v>0</v>
      </c>
      <c r="K1113" s="151">
        <v>0</v>
      </c>
      <c r="L1113" s="149">
        <v>0</v>
      </c>
      <c r="M1113" s="148">
        <v>9.875</v>
      </c>
      <c r="N1113" s="148">
        <v>16.949160999999993</v>
      </c>
      <c r="O1113" s="60">
        <f t="shared" si="53"/>
        <v>32.040326086956519</v>
      </c>
      <c r="P1113" s="149">
        <v>0</v>
      </c>
      <c r="Q1113" s="149">
        <v>0</v>
      </c>
    </row>
    <row r="1114" spans="1:17" ht="12.75" customHeight="1" x14ac:dyDescent="0.25">
      <c r="A1114" s="111" t="s">
        <v>151</v>
      </c>
      <c r="B1114" s="149">
        <v>2986620</v>
      </c>
      <c r="C1114" s="149">
        <v>2787512</v>
      </c>
      <c r="D1114" s="149">
        <v>2787512</v>
      </c>
      <c r="E1114" s="150">
        <v>1</v>
      </c>
      <c r="F1114" s="149">
        <v>2588404</v>
      </c>
      <c r="G1114" s="150">
        <v>1</v>
      </c>
      <c r="H1114" s="149">
        <v>2588404</v>
      </c>
      <c r="I1114" s="151">
        <v>1</v>
      </c>
      <c r="J1114" s="149">
        <v>2588404</v>
      </c>
      <c r="K1114" s="151">
        <v>0</v>
      </c>
      <c r="L1114" s="149">
        <v>0</v>
      </c>
      <c r="M1114" s="148">
        <v>10.81554656</v>
      </c>
      <c r="N1114" s="148">
        <v>12.683179599999997</v>
      </c>
      <c r="O1114" s="60">
        <f t="shared" si="53"/>
        <v>30.29904347826087</v>
      </c>
      <c r="P1114" s="149">
        <v>0</v>
      </c>
      <c r="Q1114" s="149">
        <v>0</v>
      </c>
    </row>
    <row r="1115" spans="1:17" ht="12.75" customHeight="1" x14ac:dyDescent="0.25">
      <c r="A1115" s="111" t="s">
        <v>152</v>
      </c>
      <c r="B1115" s="149">
        <v>1755330</v>
      </c>
      <c r="C1115" s="149">
        <v>1755330</v>
      </c>
      <c r="D1115" s="149">
        <v>1755330</v>
      </c>
      <c r="E1115" s="150">
        <v>32</v>
      </c>
      <c r="F1115" s="149">
        <v>1755330</v>
      </c>
      <c r="G1115" s="150">
        <v>32</v>
      </c>
      <c r="H1115" s="149">
        <v>1755330</v>
      </c>
      <c r="I1115" s="151">
        <v>32</v>
      </c>
      <c r="J1115" s="149">
        <v>1755330</v>
      </c>
      <c r="K1115" s="151">
        <v>32</v>
      </c>
      <c r="L1115" s="149">
        <v>1755330</v>
      </c>
      <c r="M1115" s="148">
        <v>6</v>
      </c>
      <c r="N1115" s="148">
        <v>8.3761526999999987</v>
      </c>
      <c r="O1115" s="60">
        <f t="shared" si="53"/>
        <v>19.079673913043479</v>
      </c>
      <c r="P1115" s="149">
        <v>0</v>
      </c>
      <c r="Q1115" s="149">
        <v>0</v>
      </c>
    </row>
    <row r="1116" spans="1:17" ht="12.75" customHeight="1" x14ac:dyDescent="0.25">
      <c r="A1116" s="111" t="s">
        <v>153</v>
      </c>
      <c r="B1116" s="149">
        <v>439497</v>
      </c>
      <c r="C1116" s="149">
        <v>361535</v>
      </c>
      <c r="D1116" s="149">
        <v>361535</v>
      </c>
      <c r="E1116" s="150">
        <v>0</v>
      </c>
      <c r="F1116" s="149">
        <v>0</v>
      </c>
      <c r="G1116" s="150">
        <v>0</v>
      </c>
      <c r="H1116" s="149">
        <v>0</v>
      </c>
      <c r="I1116" s="151">
        <v>0</v>
      </c>
      <c r="J1116" s="149">
        <v>0</v>
      </c>
      <c r="K1116" s="151">
        <v>0</v>
      </c>
      <c r="L1116" s="149">
        <v>0</v>
      </c>
      <c r="M1116" s="148">
        <v>3.0649999999999999</v>
      </c>
      <c r="N1116" s="148">
        <v>0.13458475000000014</v>
      </c>
      <c r="O1116" s="60">
        <f t="shared" si="53"/>
        <v>3.9297282608695654</v>
      </c>
      <c r="P1116" s="149">
        <v>0</v>
      </c>
      <c r="Q1116" s="149">
        <v>0</v>
      </c>
    </row>
    <row r="1117" spans="1:17" ht="12.75" customHeight="1" x14ac:dyDescent="0.25">
      <c r="A1117" s="111" t="s">
        <v>154</v>
      </c>
      <c r="B1117" s="149">
        <v>707550</v>
      </c>
      <c r="C1117" s="149">
        <v>707550</v>
      </c>
      <c r="D1117" s="149">
        <v>707550</v>
      </c>
      <c r="E1117" s="150">
        <v>2</v>
      </c>
      <c r="F1117" s="149">
        <v>707550</v>
      </c>
      <c r="G1117" s="150">
        <v>2</v>
      </c>
      <c r="H1117" s="149">
        <v>707550</v>
      </c>
      <c r="I1117" s="151">
        <v>2</v>
      </c>
      <c r="J1117" s="149">
        <v>707550</v>
      </c>
      <c r="K1117" s="151">
        <v>2</v>
      </c>
      <c r="L1117" s="149">
        <v>707550</v>
      </c>
      <c r="M1117" s="148">
        <v>0.65480769230769353</v>
      </c>
      <c r="N1117" s="148">
        <v>5.1400268076923057</v>
      </c>
      <c r="O1117" s="60">
        <f t="shared" si="53"/>
        <v>7.6907608695652172</v>
      </c>
      <c r="P1117" s="149">
        <v>0</v>
      </c>
      <c r="Q1117" s="149">
        <v>0</v>
      </c>
    </row>
    <row r="1118" spans="1:17" ht="12.75" customHeight="1" x14ac:dyDescent="0.25">
      <c r="A1118" s="111" t="s">
        <v>155</v>
      </c>
      <c r="B1118" s="149">
        <v>621761</v>
      </c>
      <c r="C1118" s="149">
        <v>621326</v>
      </c>
      <c r="D1118" s="149">
        <v>621761</v>
      </c>
      <c r="E1118" s="150">
        <v>6</v>
      </c>
      <c r="F1118" s="149">
        <v>621326</v>
      </c>
      <c r="G1118" s="150">
        <v>6</v>
      </c>
      <c r="H1118" s="149">
        <v>621326</v>
      </c>
      <c r="I1118" s="151">
        <v>6</v>
      </c>
      <c r="J1118" s="149">
        <v>621326</v>
      </c>
      <c r="K1118" s="151">
        <v>6</v>
      </c>
      <c r="L1118" s="149">
        <v>621326</v>
      </c>
      <c r="M1118" s="148">
        <v>0.95750000000000002</v>
      </c>
      <c r="N1118" s="148">
        <v>4.13472259</v>
      </c>
      <c r="O1118" s="60">
        <f t="shared" si="53"/>
        <v>6.7582717391304348</v>
      </c>
      <c r="P1118" s="149">
        <v>0</v>
      </c>
      <c r="Q1118" s="149">
        <v>0</v>
      </c>
    </row>
    <row r="1119" spans="1:17" ht="12.75" customHeight="1" x14ac:dyDescent="0.25">
      <c r="A1119" s="111" t="s">
        <v>156</v>
      </c>
      <c r="B1119" s="149">
        <v>1766100</v>
      </c>
      <c r="C1119" s="149">
        <v>1384878</v>
      </c>
      <c r="D1119" s="149">
        <v>1384878</v>
      </c>
      <c r="E1119" s="150">
        <v>356</v>
      </c>
      <c r="F1119" s="149">
        <v>1384878</v>
      </c>
      <c r="G1119" s="150">
        <v>356</v>
      </c>
      <c r="H1119" s="149">
        <v>1384878</v>
      </c>
      <c r="I1119" s="151">
        <v>356</v>
      </c>
      <c r="J1119" s="149">
        <v>1384878</v>
      </c>
      <c r="K1119" s="151">
        <v>353</v>
      </c>
      <c r="L1119" s="149">
        <v>1351181</v>
      </c>
      <c r="M1119" s="148">
        <v>7.9942307692307848</v>
      </c>
      <c r="N1119" s="148">
        <v>4.608159030769218</v>
      </c>
      <c r="O1119" s="60">
        <f t="shared" si="53"/>
        <v>15.053021739130434</v>
      </c>
      <c r="P1119" s="149">
        <v>0</v>
      </c>
      <c r="Q1119" s="149">
        <v>0</v>
      </c>
    </row>
    <row r="1120" spans="1:17" ht="12.75" customHeight="1" x14ac:dyDescent="0.25">
      <c r="A1120" s="111" t="s">
        <v>157</v>
      </c>
      <c r="B1120" s="149">
        <v>2400125</v>
      </c>
      <c r="C1120" s="149">
        <v>1728481.18</v>
      </c>
      <c r="D1120" s="149">
        <v>1728481.18</v>
      </c>
      <c r="E1120" s="150">
        <v>215</v>
      </c>
      <c r="F1120" s="149">
        <v>633873.31000000006</v>
      </c>
      <c r="G1120" s="150">
        <v>215</v>
      </c>
      <c r="H1120" s="149">
        <v>633873.31000000006</v>
      </c>
      <c r="I1120" s="151">
        <v>215</v>
      </c>
      <c r="J1120" s="149">
        <v>633873.31000000006</v>
      </c>
      <c r="K1120" s="151">
        <v>215</v>
      </c>
      <c r="L1120" s="149">
        <v>633873.31000000006</v>
      </c>
      <c r="M1120" s="148">
        <v>8.602644230769247</v>
      </c>
      <c r="N1120" s="148">
        <v>7.1265345072307502</v>
      </c>
      <c r="O1120" s="60">
        <f t="shared" si="53"/>
        <v>18.787838913043476</v>
      </c>
      <c r="P1120" s="149">
        <v>0</v>
      </c>
      <c r="Q1120" s="149">
        <v>0</v>
      </c>
    </row>
    <row r="1121" spans="1:17" ht="12.75" customHeight="1" x14ac:dyDescent="0.25">
      <c r="A1121" s="111" t="s">
        <v>158</v>
      </c>
      <c r="B1121" s="149">
        <v>495561</v>
      </c>
      <c r="C1121" s="149">
        <v>495561</v>
      </c>
      <c r="D1121" s="149">
        <v>495561</v>
      </c>
      <c r="E1121" s="150">
        <v>3</v>
      </c>
      <c r="F1121" s="149">
        <v>495561</v>
      </c>
      <c r="G1121" s="150">
        <v>3</v>
      </c>
      <c r="H1121" s="149">
        <v>495561</v>
      </c>
      <c r="I1121" s="151">
        <v>3</v>
      </c>
      <c r="J1121" s="149">
        <v>495561</v>
      </c>
      <c r="K1121" s="151">
        <v>3</v>
      </c>
      <c r="L1121" s="149">
        <v>495561</v>
      </c>
      <c r="M1121" s="148">
        <v>1.9227766799999999</v>
      </c>
      <c r="N1121" s="148">
        <v>2.25480255</v>
      </c>
      <c r="O1121" s="60">
        <f t="shared" si="53"/>
        <v>5.386532608695652</v>
      </c>
      <c r="P1121" s="149">
        <v>0</v>
      </c>
      <c r="Q1121" s="149">
        <v>0</v>
      </c>
    </row>
    <row r="1122" spans="1:17" ht="12.75" customHeight="1" x14ac:dyDescent="0.25">
      <c r="A1122" s="111" t="s">
        <v>159</v>
      </c>
      <c r="B1122" s="149">
        <v>2274022</v>
      </c>
      <c r="C1122" s="149">
        <v>2274022</v>
      </c>
      <c r="D1122" s="149">
        <v>2274022</v>
      </c>
      <c r="E1122" s="150">
        <v>8</v>
      </c>
      <c r="F1122" s="149">
        <v>2274022</v>
      </c>
      <c r="G1122" s="150">
        <v>8</v>
      </c>
      <c r="H1122" s="149">
        <v>2274022</v>
      </c>
      <c r="I1122" s="151">
        <v>8</v>
      </c>
      <c r="J1122" s="149">
        <v>2274022</v>
      </c>
      <c r="K1122" s="151">
        <v>8</v>
      </c>
      <c r="L1122" s="149">
        <v>2274022</v>
      </c>
      <c r="M1122" s="148">
        <v>5.0475000000000003</v>
      </c>
      <c r="N1122" s="148">
        <v>14.122505459999999</v>
      </c>
      <c r="O1122" s="60">
        <f t="shared" si="53"/>
        <v>24.71763043478261</v>
      </c>
      <c r="P1122" s="149">
        <v>0</v>
      </c>
      <c r="Q1122" s="149">
        <v>0</v>
      </c>
    </row>
    <row r="1123" spans="1:17" ht="12.75" customHeight="1" x14ac:dyDescent="0.25">
      <c r="A1123" s="111" t="s">
        <v>160</v>
      </c>
      <c r="B1123" s="149">
        <v>4159857</v>
      </c>
      <c r="C1123" s="149">
        <v>4159857</v>
      </c>
      <c r="D1123" s="149">
        <v>4159857</v>
      </c>
      <c r="E1123" s="150">
        <v>12</v>
      </c>
      <c r="F1123" s="149">
        <v>0</v>
      </c>
      <c r="G1123" s="150">
        <v>5</v>
      </c>
      <c r="H1123" s="149">
        <v>0</v>
      </c>
      <c r="I1123" s="151">
        <v>5</v>
      </c>
      <c r="J1123" s="149">
        <v>0</v>
      </c>
      <c r="K1123" s="151">
        <v>1</v>
      </c>
      <c r="L1123" s="149">
        <v>0</v>
      </c>
      <c r="M1123" s="148">
        <v>37.8546987</v>
      </c>
      <c r="N1123" s="148">
        <v>0</v>
      </c>
      <c r="O1123" s="60">
        <f t="shared" si="53"/>
        <v>45.215836956521741</v>
      </c>
      <c r="P1123" s="149">
        <v>0</v>
      </c>
      <c r="Q1123" s="149">
        <v>0</v>
      </c>
    </row>
    <row r="1124" spans="1:17" ht="12.75" customHeight="1" x14ac:dyDescent="0.25">
      <c r="A1124" s="111" t="s">
        <v>161</v>
      </c>
      <c r="B1124" s="149">
        <v>99000</v>
      </c>
      <c r="C1124" s="149">
        <v>51953</v>
      </c>
      <c r="D1124" s="149">
        <v>51953</v>
      </c>
      <c r="E1124" s="150">
        <v>0</v>
      </c>
      <c r="F1124" s="149">
        <v>0</v>
      </c>
      <c r="G1124" s="150">
        <v>0</v>
      </c>
      <c r="H1124" s="149">
        <v>0</v>
      </c>
      <c r="I1124" s="151">
        <v>0</v>
      </c>
      <c r="J1124" s="149">
        <v>0</v>
      </c>
      <c r="K1124" s="151">
        <v>0</v>
      </c>
      <c r="L1124" s="149">
        <v>0</v>
      </c>
      <c r="M1124" s="148">
        <v>0.39899904000000003</v>
      </c>
      <c r="N1124" s="148">
        <v>0</v>
      </c>
      <c r="O1124" s="60">
        <f t="shared" si="53"/>
        <v>0.56470652173913038</v>
      </c>
      <c r="P1124" s="149">
        <v>0</v>
      </c>
      <c r="Q1124" s="149">
        <v>0</v>
      </c>
    </row>
    <row r="1125" spans="1:17" ht="12.75" customHeight="1" x14ac:dyDescent="0.25">
      <c r="A1125" s="111" t="s">
        <v>162</v>
      </c>
      <c r="B1125" s="149">
        <v>1793477.25</v>
      </c>
      <c r="C1125" s="149">
        <v>1793477</v>
      </c>
      <c r="D1125" s="149">
        <v>1793477</v>
      </c>
      <c r="E1125" s="150">
        <v>2</v>
      </c>
      <c r="F1125" s="149">
        <v>1793477</v>
      </c>
      <c r="G1125" s="150">
        <v>2</v>
      </c>
      <c r="H1125" s="149">
        <v>1793477</v>
      </c>
      <c r="I1125" s="151">
        <v>2</v>
      </c>
      <c r="J1125" s="149">
        <v>1793477</v>
      </c>
      <c r="K1125" s="151">
        <v>2</v>
      </c>
      <c r="L1125" s="149">
        <v>1793477</v>
      </c>
      <c r="M1125" s="148">
        <v>5.4701048499999994</v>
      </c>
      <c r="N1125" s="148">
        <v>9.2184717799999998</v>
      </c>
      <c r="O1125" s="60">
        <f t="shared" si="53"/>
        <v>19.494315217391303</v>
      </c>
      <c r="P1125" s="149">
        <v>0</v>
      </c>
      <c r="Q1125" s="149">
        <v>0</v>
      </c>
    </row>
    <row r="1126" spans="1:17" ht="12.75" customHeight="1" x14ac:dyDescent="0.25">
      <c r="A1126" s="111" t="s">
        <v>163</v>
      </c>
      <c r="B1126" s="149">
        <v>841077</v>
      </c>
      <c r="C1126" s="149">
        <v>841077</v>
      </c>
      <c r="D1126" s="149">
        <v>841077</v>
      </c>
      <c r="E1126" s="150">
        <v>8</v>
      </c>
      <c r="F1126" s="149">
        <v>613064</v>
      </c>
      <c r="G1126" s="150">
        <v>8</v>
      </c>
      <c r="H1126" s="149">
        <v>613064</v>
      </c>
      <c r="I1126" s="151">
        <v>8</v>
      </c>
      <c r="J1126" s="149">
        <v>613064</v>
      </c>
      <c r="K1126" s="151">
        <v>8</v>
      </c>
      <c r="L1126" s="149">
        <v>613064</v>
      </c>
      <c r="M1126" s="148">
        <v>6.8884206299999988</v>
      </c>
      <c r="N1126" s="148">
        <v>0</v>
      </c>
      <c r="O1126" s="60">
        <f t="shared" si="53"/>
        <v>9.1421413043478257</v>
      </c>
      <c r="P1126" s="149">
        <v>0</v>
      </c>
      <c r="Q1126" s="149">
        <v>0</v>
      </c>
    </row>
    <row r="1127" spans="1:17" ht="12.75" customHeight="1" x14ac:dyDescent="0.25">
      <c r="A1127" s="111" t="s">
        <v>164</v>
      </c>
      <c r="B1127" s="149">
        <v>2228307</v>
      </c>
      <c r="C1127" s="149">
        <v>1751606</v>
      </c>
      <c r="D1127" s="149">
        <v>1751606</v>
      </c>
      <c r="E1127" s="150">
        <v>145</v>
      </c>
      <c r="F1127" s="149">
        <v>501430</v>
      </c>
      <c r="G1127" s="150">
        <v>145</v>
      </c>
      <c r="H1127" s="149">
        <v>501430</v>
      </c>
      <c r="I1127" s="151">
        <v>145</v>
      </c>
      <c r="J1127" s="149">
        <v>501430</v>
      </c>
      <c r="K1127" s="151">
        <v>145</v>
      </c>
      <c r="L1127" s="149">
        <v>501430</v>
      </c>
      <c r="M1127" s="148">
        <v>15.939614599999999</v>
      </c>
      <c r="N1127" s="148">
        <v>0</v>
      </c>
      <c r="O1127" s="60">
        <f t="shared" si="53"/>
        <v>19.039195652173913</v>
      </c>
      <c r="P1127" s="149">
        <v>0</v>
      </c>
      <c r="Q1127" s="149">
        <v>0</v>
      </c>
    </row>
    <row r="1128" spans="1:17" ht="12.75" customHeight="1" x14ac:dyDescent="0.25">
      <c r="A1128" s="111" t="s">
        <v>165</v>
      </c>
      <c r="B1128" s="149">
        <v>476893</v>
      </c>
      <c r="C1128" s="149">
        <v>0</v>
      </c>
      <c r="D1128" s="149">
        <v>0</v>
      </c>
      <c r="E1128" s="150">
        <v>2</v>
      </c>
      <c r="F1128" s="149">
        <v>476893</v>
      </c>
      <c r="G1128" s="150">
        <v>0</v>
      </c>
      <c r="H1128" s="149">
        <v>0</v>
      </c>
      <c r="I1128" s="151">
        <v>0</v>
      </c>
      <c r="J1128" s="149">
        <v>0</v>
      </c>
      <c r="K1128" s="151">
        <v>0</v>
      </c>
      <c r="L1128" s="149">
        <v>0</v>
      </c>
      <c r="M1128" s="148">
        <v>0</v>
      </c>
      <c r="N1128" s="148">
        <v>0</v>
      </c>
      <c r="O1128" s="60">
        <f t="shared" si="53"/>
        <v>0</v>
      </c>
      <c r="P1128" s="149">
        <v>0</v>
      </c>
      <c r="Q1128" s="149">
        <v>0</v>
      </c>
    </row>
    <row r="1129" spans="1:17" ht="12.75" customHeight="1" x14ac:dyDescent="0.25">
      <c r="A1129" s="111" t="s">
        <v>166</v>
      </c>
      <c r="B1129" s="149">
        <v>3964362</v>
      </c>
      <c r="C1129" s="149">
        <v>3143747</v>
      </c>
      <c r="D1129" s="149">
        <v>3143747</v>
      </c>
      <c r="E1129" s="150">
        <v>9</v>
      </c>
      <c r="F1129" s="149">
        <v>473704.02</v>
      </c>
      <c r="G1129" s="150">
        <v>8</v>
      </c>
      <c r="H1129" s="149">
        <v>473704.02</v>
      </c>
      <c r="I1129" s="151">
        <v>8</v>
      </c>
      <c r="J1129" s="149">
        <v>388438</v>
      </c>
      <c r="K1129" s="151">
        <v>8</v>
      </c>
      <c r="L1129" s="149">
        <v>388438</v>
      </c>
      <c r="M1129" s="148">
        <v>26.501787209999993</v>
      </c>
      <c r="N1129" s="148">
        <v>0</v>
      </c>
      <c r="O1129" s="60">
        <f t="shared" si="53"/>
        <v>34.171163043478259</v>
      </c>
      <c r="P1129" s="149">
        <v>0</v>
      </c>
      <c r="Q1129" s="149">
        <v>0</v>
      </c>
    </row>
    <row r="1130" spans="1:17" ht="12.75" customHeight="1" x14ac:dyDescent="0.25">
      <c r="A1130" s="111" t="s">
        <v>167</v>
      </c>
      <c r="B1130" s="149">
        <v>620025</v>
      </c>
      <c r="C1130" s="149">
        <v>316233</v>
      </c>
      <c r="D1130" s="149">
        <v>316233</v>
      </c>
      <c r="E1130" s="150">
        <v>0</v>
      </c>
      <c r="F1130" s="149">
        <v>0</v>
      </c>
      <c r="G1130" s="150">
        <v>0</v>
      </c>
      <c r="H1130" s="149">
        <v>0</v>
      </c>
      <c r="I1130" s="151">
        <v>0</v>
      </c>
      <c r="J1130" s="149">
        <v>0</v>
      </c>
      <c r="K1130" s="151">
        <v>0</v>
      </c>
      <c r="L1130" s="149">
        <v>0</v>
      </c>
      <c r="M1130" s="148">
        <v>1.2269840399999998</v>
      </c>
      <c r="N1130" s="148">
        <v>0.63309846599999986</v>
      </c>
      <c r="O1130" s="60">
        <f t="shared" si="53"/>
        <v>3.4373152173913044</v>
      </c>
      <c r="P1130" s="149">
        <v>0</v>
      </c>
      <c r="Q1130" s="149">
        <v>0</v>
      </c>
    </row>
    <row r="1131" spans="1:17" ht="12.75" customHeight="1" x14ac:dyDescent="0.25">
      <c r="A1131" s="111" t="s">
        <v>168</v>
      </c>
      <c r="B1131" s="149">
        <v>2301837</v>
      </c>
      <c r="C1131" s="149">
        <v>2301837</v>
      </c>
      <c r="D1131" s="149">
        <v>2301837</v>
      </c>
      <c r="E1131" s="150">
        <v>9</v>
      </c>
      <c r="F1131" s="149">
        <v>2301837</v>
      </c>
      <c r="G1131" s="150">
        <v>9</v>
      </c>
      <c r="H1131" s="149">
        <v>2301837</v>
      </c>
      <c r="I1131" s="151">
        <v>9</v>
      </c>
      <c r="J1131" s="149">
        <v>2301837</v>
      </c>
      <c r="K1131" s="151">
        <v>9</v>
      </c>
      <c r="L1131" s="149">
        <v>2301837</v>
      </c>
      <c r="M1131" s="148">
        <v>4.6749999999999998</v>
      </c>
      <c r="N1131" s="148">
        <v>16.271716699999995</v>
      </c>
      <c r="O1131" s="60">
        <f t="shared" si="53"/>
        <v>25.019967391304348</v>
      </c>
      <c r="P1131" s="149">
        <v>0</v>
      </c>
      <c r="Q1131" s="149">
        <v>0</v>
      </c>
    </row>
    <row r="1132" spans="1:17" ht="12.75" customHeight="1" x14ac:dyDescent="0.25">
      <c r="A1132" s="111" t="s">
        <v>169</v>
      </c>
      <c r="B1132" s="149">
        <v>1630750</v>
      </c>
      <c r="C1132" s="149">
        <v>1630750</v>
      </c>
      <c r="D1132" s="149">
        <v>1630750</v>
      </c>
      <c r="E1132" s="150">
        <v>0</v>
      </c>
      <c r="F1132" s="149">
        <v>0</v>
      </c>
      <c r="G1132" s="150">
        <v>0</v>
      </c>
      <c r="H1132" s="149">
        <v>0</v>
      </c>
      <c r="I1132" s="151">
        <v>0</v>
      </c>
      <c r="J1132" s="149">
        <v>0</v>
      </c>
      <c r="K1132" s="151">
        <v>0</v>
      </c>
      <c r="L1132" s="149">
        <v>0</v>
      </c>
      <c r="M1132" s="148">
        <v>4.9737874999999994</v>
      </c>
      <c r="N1132" s="148">
        <v>8.3820549999999994</v>
      </c>
      <c r="O1132" s="60">
        <f t="shared" si="53"/>
        <v>17.725543478260871</v>
      </c>
      <c r="P1132" s="149">
        <v>0</v>
      </c>
      <c r="Q1132" s="149">
        <v>0</v>
      </c>
    </row>
    <row r="1133" spans="1:17" ht="12.75" customHeight="1" x14ac:dyDescent="0.25">
      <c r="A1133" s="111" t="s">
        <v>170</v>
      </c>
      <c r="B1133" s="149">
        <v>1138602</v>
      </c>
      <c r="C1133" s="149">
        <v>1138602</v>
      </c>
      <c r="D1133" s="149">
        <v>1098650</v>
      </c>
      <c r="E1133" s="150">
        <v>0</v>
      </c>
      <c r="F1133" s="149">
        <v>0</v>
      </c>
      <c r="G1133" s="150">
        <v>0</v>
      </c>
      <c r="H1133" s="149">
        <v>0</v>
      </c>
      <c r="I1133" s="151">
        <v>0</v>
      </c>
      <c r="J1133" s="149">
        <v>0</v>
      </c>
      <c r="K1133" s="151">
        <v>0</v>
      </c>
      <c r="L1133" s="149">
        <v>0</v>
      </c>
      <c r="M1133" s="148">
        <v>1.75</v>
      </c>
      <c r="N1133" s="148">
        <v>7.2479434999999981</v>
      </c>
      <c r="O1133" s="60">
        <f t="shared" si="53"/>
        <v>11.941847826086956</v>
      </c>
      <c r="P1133" s="149">
        <v>0</v>
      </c>
      <c r="Q1133" s="149">
        <v>0</v>
      </c>
    </row>
    <row r="1134" spans="1:17" ht="12.75" customHeight="1" x14ac:dyDescent="0.25">
      <c r="A1134" s="111" t="s">
        <v>171</v>
      </c>
      <c r="B1134" s="149">
        <v>184217</v>
      </c>
      <c r="C1134" s="149">
        <v>184217</v>
      </c>
      <c r="D1134" s="149">
        <v>184217</v>
      </c>
      <c r="E1134" s="150">
        <v>1</v>
      </c>
      <c r="F1134" s="149">
        <v>12807</v>
      </c>
      <c r="G1134" s="150">
        <v>1</v>
      </c>
      <c r="H1134" s="149">
        <v>12807</v>
      </c>
      <c r="I1134" s="151">
        <v>1</v>
      </c>
      <c r="J1134" s="149">
        <v>12807</v>
      </c>
      <c r="K1134" s="151">
        <v>1</v>
      </c>
      <c r="L1134" s="149">
        <v>12807</v>
      </c>
      <c r="M1134" s="148">
        <v>1.9582267099999999</v>
      </c>
      <c r="N1134" s="148">
        <v>0</v>
      </c>
      <c r="O1134" s="60">
        <f t="shared" si="53"/>
        <v>2.0023586956521737</v>
      </c>
      <c r="P1134" s="149">
        <v>0</v>
      </c>
      <c r="Q1134" s="149">
        <v>0</v>
      </c>
    </row>
    <row r="1135" spans="1:17" ht="12.75" customHeight="1" x14ac:dyDescent="0.25">
      <c r="A1135" s="111" t="s">
        <v>172</v>
      </c>
      <c r="B1135" s="149">
        <v>3733517</v>
      </c>
      <c r="C1135" s="149">
        <v>3733517</v>
      </c>
      <c r="D1135" s="149">
        <v>3733517</v>
      </c>
      <c r="E1135" s="150">
        <v>2</v>
      </c>
      <c r="F1135" s="149">
        <v>322149</v>
      </c>
      <c r="G1135" s="150">
        <v>2</v>
      </c>
      <c r="H1135" s="149">
        <v>322149</v>
      </c>
      <c r="I1135" s="151">
        <v>2</v>
      </c>
      <c r="J1135" s="149">
        <v>322149</v>
      </c>
      <c r="K1135" s="151">
        <v>0</v>
      </c>
      <c r="L1135" s="149">
        <v>0</v>
      </c>
      <c r="M1135" s="148">
        <v>30.577504229999999</v>
      </c>
      <c r="N1135" s="148">
        <v>0</v>
      </c>
      <c r="O1135" s="60">
        <f t="shared" si="53"/>
        <v>40.581706521739129</v>
      </c>
      <c r="P1135" s="149">
        <v>0</v>
      </c>
      <c r="Q1135" s="149">
        <v>0</v>
      </c>
    </row>
    <row r="1136" spans="1:17" ht="12.75" customHeight="1" x14ac:dyDescent="0.25">
      <c r="A1136" s="111" t="s">
        <v>173</v>
      </c>
      <c r="B1136" s="149">
        <v>4542123</v>
      </c>
      <c r="C1136" s="149">
        <v>4542123</v>
      </c>
      <c r="D1136" s="149">
        <v>4542123</v>
      </c>
      <c r="E1136" s="150">
        <v>4</v>
      </c>
      <c r="F1136" s="149">
        <v>3425775</v>
      </c>
      <c r="G1136" s="150">
        <v>4</v>
      </c>
      <c r="H1136" s="149">
        <v>3425775</v>
      </c>
      <c r="I1136" s="151">
        <v>1</v>
      </c>
      <c r="J1136" s="149">
        <v>2025775</v>
      </c>
      <c r="K1136" s="151">
        <v>0</v>
      </c>
      <c r="L1136" s="149">
        <v>0</v>
      </c>
      <c r="M1136" s="148">
        <v>41.333319299999999</v>
      </c>
      <c r="N1136" s="148">
        <v>0</v>
      </c>
      <c r="O1136" s="60">
        <f t="shared" si="53"/>
        <v>49.370902173913045</v>
      </c>
      <c r="P1136" s="149">
        <v>0</v>
      </c>
      <c r="Q1136" s="149">
        <v>0</v>
      </c>
    </row>
    <row r="1137" spans="1:17" ht="12.75" customHeight="1" x14ac:dyDescent="0.25">
      <c r="A1137" s="111" t="s">
        <v>174</v>
      </c>
      <c r="B1137" s="149">
        <v>744244</v>
      </c>
      <c r="C1137" s="149">
        <v>744244</v>
      </c>
      <c r="D1137" s="149">
        <v>744244</v>
      </c>
      <c r="E1137" s="150">
        <v>5</v>
      </c>
      <c r="F1137" s="149">
        <v>744244</v>
      </c>
      <c r="G1137" s="150">
        <v>5</v>
      </c>
      <c r="H1137" s="149">
        <v>744244</v>
      </c>
      <c r="I1137" s="151">
        <v>5</v>
      </c>
      <c r="J1137" s="149">
        <v>744244</v>
      </c>
      <c r="K1137" s="151">
        <v>5</v>
      </c>
      <c r="L1137" s="149">
        <v>744244</v>
      </c>
      <c r="M1137" s="148">
        <v>1.71</v>
      </c>
      <c r="N1137" s="148">
        <v>4.3853583600000006</v>
      </c>
      <c r="O1137" s="60">
        <f t="shared" si="53"/>
        <v>8.0896086956521742</v>
      </c>
      <c r="P1137" s="149">
        <v>0</v>
      </c>
      <c r="Q1137" s="149">
        <v>0</v>
      </c>
    </row>
    <row r="1138" spans="1:17" ht="12.75" customHeight="1" x14ac:dyDescent="0.25">
      <c r="A1138" s="111" t="s">
        <v>175</v>
      </c>
      <c r="B1138" s="149">
        <v>259650</v>
      </c>
      <c r="C1138" s="149">
        <v>259650</v>
      </c>
      <c r="D1138" s="149">
        <v>259650</v>
      </c>
      <c r="E1138" s="150">
        <v>2</v>
      </c>
      <c r="F1138" s="149">
        <v>259650</v>
      </c>
      <c r="G1138" s="150">
        <v>2</v>
      </c>
      <c r="H1138" s="149">
        <v>259650</v>
      </c>
      <c r="I1138" s="151">
        <v>2</v>
      </c>
      <c r="J1138" s="149">
        <v>259650</v>
      </c>
      <c r="K1138" s="151">
        <v>2</v>
      </c>
      <c r="L1138" s="149">
        <v>259650</v>
      </c>
      <c r="M1138" s="148">
        <v>2.1888494999999999</v>
      </c>
      <c r="N1138" s="148">
        <v>0</v>
      </c>
      <c r="O1138" s="60">
        <f t="shared" si="53"/>
        <v>2.8222826086956521</v>
      </c>
      <c r="P1138" s="149">
        <v>0</v>
      </c>
      <c r="Q1138" s="149">
        <v>0</v>
      </c>
    </row>
    <row r="1139" spans="1:17" ht="12.75" customHeight="1" x14ac:dyDescent="0.25">
      <c r="A1139" s="111" t="s">
        <v>176</v>
      </c>
      <c r="B1139" s="149">
        <v>2326683</v>
      </c>
      <c r="C1139" s="149">
        <v>2326683</v>
      </c>
      <c r="D1139" s="149">
        <v>2326683</v>
      </c>
      <c r="E1139" s="150">
        <v>2</v>
      </c>
      <c r="F1139" s="149">
        <v>2326683</v>
      </c>
      <c r="G1139" s="150">
        <v>2</v>
      </c>
      <c r="H1139" s="149">
        <v>2326683</v>
      </c>
      <c r="I1139" s="151">
        <v>2</v>
      </c>
      <c r="J1139" s="149">
        <v>2326683</v>
      </c>
      <c r="K1139" s="151">
        <v>2</v>
      </c>
      <c r="L1139" s="149">
        <v>2326683</v>
      </c>
      <c r="M1139" s="148">
        <v>7.0963831499999985</v>
      </c>
      <c r="N1139" s="148">
        <v>11.959150619999997</v>
      </c>
      <c r="O1139" s="60">
        <f t="shared" si="53"/>
        <v>25.290032608695654</v>
      </c>
      <c r="P1139" s="149">
        <v>0</v>
      </c>
      <c r="Q1139" s="149">
        <v>0</v>
      </c>
    </row>
    <row r="1140" spans="1:17" ht="12.75" customHeight="1" x14ac:dyDescent="0.25">
      <c r="A1140" s="111" t="s">
        <v>177</v>
      </c>
      <c r="B1140" s="149">
        <v>1420069</v>
      </c>
      <c r="C1140" s="149">
        <v>1420069</v>
      </c>
      <c r="D1140" s="149">
        <v>1420069</v>
      </c>
      <c r="E1140" s="150">
        <v>6</v>
      </c>
      <c r="F1140" s="149">
        <v>1420069.49</v>
      </c>
      <c r="G1140" s="150">
        <v>6</v>
      </c>
      <c r="H1140" s="149">
        <v>1420069.49</v>
      </c>
      <c r="I1140" s="151">
        <v>6</v>
      </c>
      <c r="J1140" s="149">
        <v>1420069.49</v>
      </c>
      <c r="K1140" s="151">
        <v>6</v>
      </c>
      <c r="L1140" s="149">
        <v>1420069.49</v>
      </c>
      <c r="M1140" s="148">
        <v>5.5098677199999999</v>
      </c>
      <c r="N1140" s="148">
        <v>6.4613139500000001</v>
      </c>
      <c r="O1140" s="60">
        <f t="shared" si="53"/>
        <v>15.435532608695652</v>
      </c>
      <c r="P1140" s="149">
        <v>0</v>
      </c>
      <c r="Q1140" s="149">
        <v>0</v>
      </c>
    </row>
    <row r="1141" spans="1:17" ht="12.75" customHeight="1" x14ac:dyDescent="0.25">
      <c r="A1141" s="111" t="s">
        <v>178</v>
      </c>
      <c r="B1141" s="149">
        <v>1180707</v>
      </c>
      <c r="C1141" s="149">
        <v>1180707</v>
      </c>
      <c r="D1141" s="149">
        <v>1180707</v>
      </c>
      <c r="E1141" s="150">
        <v>1</v>
      </c>
      <c r="F1141" s="149">
        <v>1180707</v>
      </c>
      <c r="G1141" s="150">
        <v>1</v>
      </c>
      <c r="H1141" s="149">
        <v>1180707</v>
      </c>
      <c r="I1141" s="151">
        <v>1</v>
      </c>
      <c r="J1141" s="149">
        <v>1180707</v>
      </c>
      <c r="K1141" s="151">
        <v>1</v>
      </c>
      <c r="L1141" s="149">
        <v>1180707</v>
      </c>
      <c r="M1141" s="148">
        <v>3.6011563499999997</v>
      </c>
      <c r="N1141" s="148">
        <v>6.0688339799999982</v>
      </c>
      <c r="O1141" s="60">
        <f t="shared" si="53"/>
        <v>12.833771739130436</v>
      </c>
      <c r="P1141" s="149">
        <v>0</v>
      </c>
      <c r="Q1141" s="149">
        <v>0</v>
      </c>
    </row>
    <row r="1142" spans="1:17" ht="12.75" customHeight="1" x14ac:dyDescent="0.25">
      <c r="A1142" s="111" t="s">
        <v>179</v>
      </c>
      <c r="B1142" s="149">
        <v>902634</v>
      </c>
      <c r="C1142" s="149">
        <v>902634</v>
      </c>
      <c r="D1142" s="149">
        <v>902634</v>
      </c>
      <c r="E1142" s="150">
        <v>0</v>
      </c>
      <c r="F1142" s="149">
        <v>0</v>
      </c>
      <c r="G1142" s="150">
        <v>0</v>
      </c>
      <c r="H1142" s="149">
        <v>0</v>
      </c>
      <c r="I1142" s="151">
        <v>0</v>
      </c>
      <c r="J1142" s="149">
        <v>0</v>
      </c>
      <c r="K1142" s="151">
        <v>0</v>
      </c>
      <c r="L1142" s="149">
        <v>0</v>
      </c>
      <c r="M1142" s="148">
        <v>8.2139693999999999</v>
      </c>
      <c r="N1142" s="148">
        <v>0</v>
      </c>
      <c r="O1142" s="60">
        <f t="shared" si="53"/>
        <v>9.8112391304347835</v>
      </c>
      <c r="P1142" s="149">
        <v>0</v>
      </c>
      <c r="Q1142" s="149">
        <v>0</v>
      </c>
    </row>
    <row r="1143" spans="1:17" ht="12.75" customHeight="1" x14ac:dyDescent="0.25">
      <c r="A1143" s="111" t="s">
        <v>180</v>
      </c>
      <c r="B1143" s="149">
        <v>330618</v>
      </c>
      <c r="C1143" s="149">
        <v>330618</v>
      </c>
      <c r="D1143" s="149">
        <v>330618</v>
      </c>
      <c r="E1143" s="150">
        <v>7</v>
      </c>
      <c r="F1143" s="149">
        <v>330618</v>
      </c>
      <c r="G1143" s="150">
        <v>7</v>
      </c>
      <c r="H1143" s="149">
        <v>330618</v>
      </c>
      <c r="I1143" s="151">
        <v>7</v>
      </c>
      <c r="J1143" s="149">
        <v>330618</v>
      </c>
      <c r="K1143" s="151">
        <v>7</v>
      </c>
      <c r="L1143" s="149">
        <v>330618</v>
      </c>
      <c r="M1143" s="148">
        <v>1.28279784</v>
      </c>
      <c r="N1143" s="148">
        <v>1.5043119</v>
      </c>
      <c r="O1143" s="60">
        <f t="shared" si="53"/>
        <v>3.5936739130434781</v>
      </c>
      <c r="P1143" s="149">
        <v>0</v>
      </c>
      <c r="Q1143" s="149">
        <v>0</v>
      </c>
    </row>
    <row r="1144" spans="1:17" ht="12.75" customHeight="1" x14ac:dyDescent="0.25">
      <c r="A1144" s="111" t="s">
        <v>181</v>
      </c>
      <c r="B1144" s="149">
        <v>876745</v>
      </c>
      <c r="C1144" s="149">
        <v>876745</v>
      </c>
      <c r="D1144" s="149">
        <v>876745</v>
      </c>
      <c r="E1144" s="150">
        <v>3</v>
      </c>
      <c r="F1144" s="149">
        <v>876745</v>
      </c>
      <c r="G1144" s="150">
        <v>3</v>
      </c>
      <c r="H1144" s="149">
        <v>876745</v>
      </c>
      <c r="I1144" s="151">
        <v>3</v>
      </c>
      <c r="J1144" s="149">
        <v>876745</v>
      </c>
      <c r="K1144" s="151">
        <v>3</v>
      </c>
      <c r="L1144" s="149">
        <v>876745</v>
      </c>
      <c r="M1144" s="148">
        <v>2.67407225</v>
      </c>
      <c r="N1144" s="148">
        <v>4.5064693</v>
      </c>
      <c r="O1144" s="60">
        <f t="shared" si="53"/>
        <v>9.5298369565217396</v>
      </c>
      <c r="P1144" s="149">
        <v>0</v>
      </c>
      <c r="Q1144" s="149">
        <v>0</v>
      </c>
    </row>
    <row r="1145" spans="1:17" ht="12.75" customHeight="1" x14ac:dyDescent="0.25">
      <c r="A1145" s="111" t="s">
        <v>182</v>
      </c>
      <c r="B1145" s="149">
        <v>1582665</v>
      </c>
      <c r="C1145" s="149">
        <v>1310383</v>
      </c>
      <c r="D1145" s="149">
        <v>284141</v>
      </c>
      <c r="E1145" s="150">
        <v>11</v>
      </c>
      <c r="F1145" s="149">
        <v>210200</v>
      </c>
      <c r="G1145" s="150">
        <v>11</v>
      </c>
      <c r="H1145" s="149">
        <v>210200</v>
      </c>
      <c r="I1145" s="151">
        <v>11</v>
      </c>
      <c r="J1145" s="149">
        <v>210200</v>
      </c>
      <c r="K1145" s="151">
        <v>10</v>
      </c>
      <c r="L1145" s="149">
        <v>210200</v>
      </c>
      <c r="M1145" s="148">
        <v>1.2894230769230794</v>
      </c>
      <c r="N1145" s="148">
        <v>1.1058855530769203</v>
      </c>
      <c r="O1145" s="60">
        <f t="shared" si="53"/>
        <v>3.0884891304347826</v>
      </c>
      <c r="P1145" s="149">
        <v>0</v>
      </c>
      <c r="Q1145" s="149">
        <v>0</v>
      </c>
    </row>
    <row r="1146" spans="1:17" ht="12.75" customHeight="1" x14ac:dyDescent="0.25">
      <c r="A1146" s="111" t="s">
        <v>183</v>
      </c>
      <c r="B1146" s="149">
        <v>453000</v>
      </c>
      <c r="C1146" s="149">
        <v>453000</v>
      </c>
      <c r="D1146" s="149">
        <v>453000</v>
      </c>
      <c r="E1146" s="150">
        <v>0</v>
      </c>
      <c r="F1146" s="149">
        <v>0</v>
      </c>
      <c r="G1146" s="150">
        <v>0</v>
      </c>
      <c r="H1146" s="149">
        <v>0</v>
      </c>
      <c r="I1146" s="151">
        <v>0</v>
      </c>
      <c r="J1146" s="149">
        <v>0</v>
      </c>
      <c r="K1146" s="151">
        <v>0</v>
      </c>
      <c r="L1146" s="149">
        <v>0</v>
      </c>
      <c r="M1146" s="148">
        <v>1.3816499999999998</v>
      </c>
      <c r="N1146" s="148">
        <v>2.3284199999999999</v>
      </c>
      <c r="O1146" s="60">
        <f t="shared" si="53"/>
        <v>4.9239130434782608</v>
      </c>
      <c r="P1146" s="149">
        <v>0</v>
      </c>
      <c r="Q1146" s="149">
        <v>0</v>
      </c>
    </row>
    <row r="1147" spans="1:17" ht="12.75" customHeight="1" x14ac:dyDescent="0.25">
      <c r="A1147" s="111" t="s">
        <v>184</v>
      </c>
      <c r="B1147" s="149">
        <v>542526</v>
      </c>
      <c r="C1147" s="149">
        <v>134668</v>
      </c>
      <c r="D1147" s="149">
        <v>134668</v>
      </c>
      <c r="E1147" s="150">
        <v>0</v>
      </c>
      <c r="F1147" s="149">
        <v>0</v>
      </c>
      <c r="G1147" s="150">
        <v>0</v>
      </c>
      <c r="H1147" s="149">
        <v>0</v>
      </c>
      <c r="I1147" s="151">
        <v>0</v>
      </c>
      <c r="J1147" s="149">
        <v>0</v>
      </c>
      <c r="K1147" s="151">
        <v>0</v>
      </c>
      <c r="L1147" s="149">
        <v>0</v>
      </c>
      <c r="M1147" s="148">
        <v>0.52251184000000006</v>
      </c>
      <c r="N1147" s="148">
        <v>0.15318485000000001</v>
      </c>
      <c r="O1147" s="60">
        <f t="shared" si="53"/>
        <v>1.4637826086956522</v>
      </c>
      <c r="P1147" s="149">
        <v>0</v>
      </c>
      <c r="Q1147" s="149">
        <v>0</v>
      </c>
    </row>
    <row r="1148" spans="1:17" ht="12.75" customHeight="1" x14ac:dyDescent="0.25">
      <c r="A1148" s="111" t="s">
        <v>185</v>
      </c>
      <c r="B1148" s="149">
        <v>1290246</v>
      </c>
      <c r="C1148" s="149">
        <v>1277431.17</v>
      </c>
      <c r="D1148" s="149">
        <v>1161221.3999999999</v>
      </c>
      <c r="E1148" s="150">
        <v>4</v>
      </c>
      <c r="F1148" s="149">
        <v>1290246</v>
      </c>
      <c r="G1148" s="150">
        <v>4</v>
      </c>
      <c r="H1148" s="149">
        <v>1290246</v>
      </c>
      <c r="I1148" s="151">
        <v>3</v>
      </c>
      <c r="J1148" s="149">
        <v>1277431.17</v>
      </c>
      <c r="K1148" s="151">
        <v>3</v>
      </c>
      <c r="L1148" s="149">
        <v>1277431.17</v>
      </c>
      <c r="M1148" s="148">
        <v>1</v>
      </c>
      <c r="N1148" s="148">
        <v>8.5104032659999973</v>
      </c>
      <c r="O1148" s="60">
        <f t="shared" si="53"/>
        <v>12.621971739130434</v>
      </c>
      <c r="P1148" s="149">
        <v>0</v>
      </c>
      <c r="Q1148" s="149">
        <v>0</v>
      </c>
    </row>
    <row r="1149" spans="1:17" ht="12.75" customHeight="1" x14ac:dyDescent="0.25">
      <c r="A1149" s="111" t="s">
        <v>186</v>
      </c>
      <c r="B1149" s="149">
        <v>1097495</v>
      </c>
      <c r="C1149" s="149">
        <v>0</v>
      </c>
      <c r="D1149" s="149">
        <v>0</v>
      </c>
      <c r="E1149" s="150">
        <v>4</v>
      </c>
      <c r="F1149" s="149">
        <v>0</v>
      </c>
      <c r="G1149" s="150">
        <v>2</v>
      </c>
      <c r="H1149" s="149">
        <v>0</v>
      </c>
      <c r="I1149" s="151">
        <v>2</v>
      </c>
      <c r="J1149" s="149">
        <v>0</v>
      </c>
      <c r="K1149" s="151">
        <v>1</v>
      </c>
      <c r="L1149" s="149">
        <v>0</v>
      </c>
      <c r="M1149" s="148">
        <v>0</v>
      </c>
      <c r="N1149" s="148">
        <v>0</v>
      </c>
      <c r="O1149" s="60">
        <f t="shared" si="53"/>
        <v>0</v>
      </c>
      <c r="P1149" s="149">
        <v>0</v>
      </c>
      <c r="Q1149" s="149">
        <v>0</v>
      </c>
    </row>
    <row r="1150" spans="1:17" ht="12.75" customHeight="1" x14ac:dyDescent="0.25">
      <c r="A1150" s="111" t="s">
        <v>187</v>
      </c>
      <c r="B1150" s="149">
        <v>375613</v>
      </c>
      <c r="C1150" s="149">
        <v>375613</v>
      </c>
      <c r="D1150" s="149">
        <v>375613</v>
      </c>
      <c r="E1150" s="150">
        <v>6</v>
      </c>
      <c r="F1150" s="149">
        <v>375613</v>
      </c>
      <c r="G1150" s="150">
        <v>6</v>
      </c>
      <c r="H1150" s="149">
        <v>375613</v>
      </c>
      <c r="I1150" s="151">
        <v>6</v>
      </c>
      <c r="J1150" s="149">
        <v>375613</v>
      </c>
      <c r="K1150" s="151">
        <v>5</v>
      </c>
      <c r="L1150" s="149">
        <v>361413</v>
      </c>
      <c r="M1150" s="148">
        <v>0.72000000000000008</v>
      </c>
      <c r="N1150" s="148">
        <v>2.4464175899999994</v>
      </c>
      <c r="O1150" s="60">
        <f t="shared" si="53"/>
        <v>4.0827499999999999</v>
      </c>
      <c r="P1150" s="149">
        <v>0</v>
      </c>
      <c r="Q1150" s="149">
        <v>0</v>
      </c>
    </row>
    <row r="1151" spans="1:17" ht="12.75" customHeight="1" x14ac:dyDescent="0.25">
      <c r="A1151" s="111" t="s">
        <v>188</v>
      </c>
      <c r="B1151" s="149">
        <v>416213</v>
      </c>
      <c r="C1151" s="149">
        <v>416213</v>
      </c>
      <c r="D1151" s="149">
        <v>416213</v>
      </c>
      <c r="E1151" s="150">
        <v>2</v>
      </c>
      <c r="F1151" s="149">
        <v>416213</v>
      </c>
      <c r="G1151" s="150">
        <v>2</v>
      </c>
      <c r="H1151" s="149">
        <v>416213</v>
      </c>
      <c r="I1151" s="151">
        <v>1</v>
      </c>
      <c r="J1151" s="149">
        <v>380250</v>
      </c>
      <c r="K1151" s="151">
        <v>1</v>
      </c>
      <c r="L1151" s="149">
        <v>380250</v>
      </c>
      <c r="M1151" s="148">
        <v>1.5</v>
      </c>
      <c r="N1151" s="148">
        <v>1.9087844699999994</v>
      </c>
      <c r="O1151" s="60">
        <f t="shared" si="53"/>
        <v>4.5240543478260866</v>
      </c>
      <c r="P1151" s="149">
        <v>0</v>
      </c>
      <c r="Q1151" s="149">
        <v>0</v>
      </c>
    </row>
    <row r="1152" spans="1:17" ht="12.75" customHeight="1" x14ac:dyDescent="0.25">
      <c r="A1152" s="111" t="s">
        <v>189</v>
      </c>
      <c r="B1152" s="149">
        <v>1792347</v>
      </c>
      <c r="C1152" s="149">
        <v>1792347</v>
      </c>
      <c r="D1152" s="149">
        <v>1792347</v>
      </c>
      <c r="E1152" s="150">
        <v>15</v>
      </c>
      <c r="F1152" s="149">
        <v>1792347</v>
      </c>
      <c r="G1152" s="150">
        <v>15</v>
      </c>
      <c r="H1152" s="149">
        <v>1792347</v>
      </c>
      <c r="I1152" s="151">
        <v>15</v>
      </c>
      <c r="J1152" s="149">
        <v>1792347</v>
      </c>
      <c r="K1152" s="151">
        <v>15</v>
      </c>
      <c r="L1152" s="149">
        <v>1792347</v>
      </c>
      <c r="M1152" s="148">
        <v>5.3550000000000004</v>
      </c>
      <c r="N1152" s="148">
        <v>9.3243219299999982</v>
      </c>
      <c r="O1152" s="60">
        <f t="shared" si="53"/>
        <v>19.482032608695651</v>
      </c>
      <c r="P1152" s="149">
        <v>0</v>
      </c>
      <c r="Q1152" s="149">
        <v>0</v>
      </c>
    </row>
    <row r="1153" spans="1:17" ht="12.75" customHeight="1" x14ac:dyDescent="0.25">
      <c r="A1153" s="111" t="s">
        <v>190</v>
      </c>
      <c r="B1153" s="149">
        <v>1088078</v>
      </c>
      <c r="C1153" s="149">
        <v>1081619</v>
      </c>
      <c r="D1153" s="149">
        <v>1081619</v>
      </c>
      <c r="E1153" s="150">
        <v>3</v>
      </c>
      <c r="F1153" s="149">
        <v>583882</v>
      </c>
      <c r="G1153" s="150">
        <v>3</v>
      </c>
      <c r="H1153" s="149">
        <v>583882</v>
      </c>
      <c r="I1153" s="151">
        <v>3</v>
      </c>
      <c r="J1153" s="149">
        <v>583882</v>
      </c>
      <c r="K1153" s="151">
        <v>3</v>
      </c>
      <c r="L1153" s="149">
        <v>583882</v>
      </c>
      <c r="M1153" s="148">
        <v>8.8584596100000006</v>
      </c>
      <c r="N1153" s="148">
        <v>0</v>
      </c>
      <c r="O1153" s="60">
        <f t="shared" si="53"/>
        <v>11.756728260869565</v>
      </c>
      <c r="P1153" s="149">
        <v>0</v>
      </c>
      <c r="Q1153" s="149">
        <v>0</v>
      </c>
    </row>
    <row r="1154" spans="1:17" ht="12.75" customHeight="1" x14ac:dyDescent="0.25">
      <c r="A1154" s="111" t="s">
        <v>191</v>
      </c>
      <c r="B1154" s="149">
        <v>1893087</v>
      </c>
      <c r="C1154" s="149">
        <v>1893087</v>
      </c>
      <c r="D1154" s="149">
        <v>1741773</v>
      </c>
      <c r="E1154" s="150">
        <v>4</v>
      </c>
      <c r="F1154" s="149">
        <v>1893087</v>
      </c>
      <c r="G1154" s="150">
        <v>3</v>
      </c>
      <c r="H1154" s="149">
        <v>1741773</v>
      </c>
      <c r="I1154" s="151">
        <v>3</v>
      </c>
      <c r="J1154" s="149">
        <v>1741773</v>
      </c>
      <c r="K1154" s="151">
        <v>3</v>
      </c>
      <c r="L1154" s="149">
        <v>1741773</v>
      </c>
      <c r="M1154" s="148">
        <v>1.1003605769230791</v>
      </c>
      <c r="N1154" s="148">
        <v>13.582785813076919</v>
      </c>
      <c r="O1154" s="60">
        <f t="shared" si="53"/>
        <v>18.932315217391306</v>
      </c>
      <c r="P1154" s="149">
        <v>0</v>
      </c>
      <c r="Q1154" s="149">
        <v>0</v>
      </c>
    </row>
    <row r="1155" spans="1:17" ht="12.75" customHeight="1" x14ac:dyDescent="0.25">
      <c r="A1155" s="111" t="s">
        <v>192</v>
      </c>
      <c r="B1155" s="149">
        <v>1313300</v>
      </c>
      <c r="C1155" s="149">
        <v>1313300</v>
      </c>
      <c r="D1155" s="149">
        <v>1313300</v>
      </c>
      <c r="E1155" s="150">
        <v>1</v>
      </c>
      <c r="F1155" s="149">
        <v>736356.32</v>
      </c>
      <c r="G1155" s="150">
        <v>1</v>
      </c>
      <c r="H1155" s="149">
        <v>736356.32</v>
      </c>
      <c r="I1155" s="151">
        <v>1</v>
      </c>
      <c r="J1155" s="149">
        <v>736356.32</v>
      </c>
      <c r="K1155" s="151">
        <v>1</v>
      </c>
      <c r="L1155" s="149">
        <v>736356.32</v>
      </c>
      <c r="M1155" s="148">
        <v>6.3067307692307812</v>
      </c>
      <c r="N1155" s="148">
        <v>4.76438823076922</v>
      </c>
      <c r="O1155" s="60">
        <f t="shared" si="53"/>
        <v>14.275</v>
      </c>
      <c r="P1155" s="149">
        <v>0</v>
      </c>
      <c r="Q1155" s="149">
        <v>0</v>
      </c>
    </row>
    <row r="1156" spans="1:17" ht="12.75" customHeight="1" x14ac:dyDescent="0.25">
      <c r="A1156" s="111" t="s">
        <v>193</v>
      </c>
      <c r="B1156" s="149">
        <v>2343977</v>
      </c>
      <c r="C1156" s="149">
        <v>2343977</v>
      </c>
      <c r="D1156" s="149">
        <v>1661462</v>
      </c>
      <c r="E1156" s="150">
        <v>6</v>
      </c>
      <c r="F1156" s="149">
        <v>2343977</v>
      </c>
      <c r="G1156" s="150">
        <v>6</v>
      </c>
      <c r="H1156" s="149">
        <v>2343977</v>
      </c>
      <c r="I1156" s="151">
        <v>6</v>
      </c>
      <c r="J1156" s="149">
        <v>2343977</v>
      </c>
      <c r="K1156" s="151">
        <v>4</v>
      </c>
      <c r="L1156" s="149">
        <v>185210</v>
      </c>
      <c r="M1156" s="148">
        <v>4.2115384615384697</v>
      </c>
      <c r="N1156" s="148">
        <v>10.907765738461528</v>
      </c>
      <c r="O1156" s="60">
        <f t="shared" si="53"/>
        <v>18.059369565217391</v>
      </c>
      <c r="P1156" s="149">
        <v>0</v>
      </c>
      <c r="Q1156" s="149">
        <v>0</v>
      </c>
    </row>
    <row r="1157" spans="1:17" ht="12.75" customHeight="1" x14ac:dyDescent="0.25">
      <c r="A1157" s="111" t="s">
        <v>194</v>
      </c>
      <c r="B1157" s="149">
        <v>1802836</v>
      </c>
      <c r="C1157" s="149">
        <v>1802836</v>
      </c>
      <c r="D1157" s="149">
        <v>1802836</v>
      </c>
      <c r="E1157" s="150">
        <v>1</v>
      </c>
      <c r="F1157" s="149">
        <v>1802836</v>
      </c>
      <c r="G1157" s="150">
        <v>1</v>
      </c>
      <c r="H1157" s="149">
        <v>1802836</v>
      </c>
      <c r="I1157" s="151">
        <v>1</v>
      </c>
      <c r="J1157" s="149">
        <v>1802836</v>
      </c>
      <c r="K1157" s="151">
        <v>1</v>
      </c>
      <c r="L1157" s="149">
        <v>1802836</v>
      </c>
      <c r="M1157" s="148">
        <v>5.5425000000000004</v>
      </c>
      <c r="N1157" s="148">
        <v>9.2227268400000018</v>
      </c>
      <c r="O1157" s="60">
        <f t="shared" si="53"/>
        <v>19.596043478260871</v>
      </c>
      <c r="P1157" s="149">
        <v>0</v>
      </c>
      <c r="Q1157" s="149">
        <v>0</v>
      </c>
    </row>
    <row r="1158" spans="1:17" ht="12.75" customHeight="1" x14ac:dyDescent="0.25">
      <c r="A1158" s="111" t="s">
        <v>195</v>
      </c>
      <c r="B1158" s="149">
        <v>318533</v>
      </c>
      <c r="C1158" s="149">
        <v>318533</v>
      </c>
      <c r="D1158" s="149">
        <v>318533</v>
      </c>
      <c r="E1158" s="150">
        <v>7</v>
      </c>
      <c r="F1158" s="149">
        <v>318553</v>
      </c>
      <c r="G1158" s="150">
        <v>7</v>
      </c>
      <c r="H1158" s="149">
        <v>318553</v>
      </c>
      <c r="I1158" s="151">
        <v>7</v>
      </c>
      <c r="J1158" s="149">
        <v>318553</v>
      </c>
      <c r="K1158" s="151">
        <v>7</v>
      </c>
      <c r="L1158" s="149">
        <v>318553</v>
      </c>
      <c r="M1158" s="148">
        <v>2.8986502999999999</v>
      </c>
      <c r="N1158" s="148">
        <v>0</v>
      </c>
      <c r="O1158" s="60">
        <f t="shared" si="53"/>
        <v>3.4623152173913043</v>
      </c>
      <c r="P1158" s="149">
        <v>0</v>
      </c>
      <c r="Q1158" s="149">
        <v>0</v>
      </c>
    </row>
    <row r="1159" spans="1:17" ht="12.75" customHeight="1" x14ac:dyDescent="0.25">
      <c r="A1159" s="111" t="s">
        <v>196</v>
      </c>
      <c r="B1159" s="149">
        <v>2270172</v>
      </c>
      <c r="C1159" s="149">
        <v>2270172</v>
      </c>
      <c r="D1159" s="149">
        <v>2270173</v>
      </c>
      <c r="E1159" s="150">
        <v>1</v>
      </c>
      <c r="F1159" s="149">
        <v>2270172</v>
      </c>
      <c r="G1159" s="150">
        <v>1</v>
      </c>
      <c r="H1159" s="149">
        <v>2270172</v>
      </c>
      <c r="I1159" s="151">
        <v>1</v>
      </c>
      <c r="J1159" s="149">
        <v>2270172</v>
      </c>
      <c r="K1159" s="151">
        <v>1</v>
      </c>
      <c r="L1159" s="149">
        <v>2270172</v>
      </c>
      <c r="M1159" s="148">
        <v>6.1513942307692426</v>
      </c>
      <c r="N1159" s="148">
        <v>0</v>
      </c>
      <c r="O1159" s="60">
        <f t="shared" si="53"/>
        <v>24.675793478260868</v>
      </c>
      <c r="P1159" s="149">
        <v>0</v>
      </c>
      <c r="Q1159" s="149">
        <v>0</v>
      </c>
    </row>
    <row r="1160" spans="1:17" ht="12.75" customHeight="1" x14ac:dyDescent="0.25">
      <c r="A1160" s="111" t="s">
        <v>197</v>
      </c>
      <c r="B1160" s="149">
        <v>845407</v>
      </c>
      <c r="C1160" s="149">
        <v>845407</v>
      </c>
      <c r="D1160" s="149">
        <v>845407</v>
      </c>
      <c r="E1160" s="150">
        <v>2</v>
      </c>
      <c r="F1160" s="149">
        <v>845407</v>
      </c>
      <c r="G1160" s="150">
        <v>2</v>
      </c>
      <c r="H1160" s="149">
        <v>845407</v>
      </c>
      <c r="I1160" s="151">
        <v>2</v>
      </c>
      <c r="J1160" s="149">
        <v>845407</v>
      </c>
      <c r="K1160" s="151">
        <v>2</v>
      </c>
      <c r="L1160" s="149">
        <v>845407</v>
      </c>
      <c r="M1160" s="148">
        <v>2.698557692307697</v>
      </c>
      <c r="N1160" s="148">
        <v>4.2253256376923014</v>
      </c>
      <c r="O1160" s="60">
        <f t="shared" si="53"/>
        <v>9.1892065217391306</v>
      </c>
      <c r="P1160" s="149">
        <v>0</v>
      </c>
      <c r="Q1160" s="149">
        <v>0</v>
      </c>
    </row>
    <row r="1161" spans="1:17" ht="12.75" customHeight="1" x14ac:dyDescent="0.25">
      <c r="A1161" s="111" t="s">
        <v>198</v>
      </c>
      <c r="B1161" s="149">
        <v>1945981</v>
      </c>
      <c r="C1161" s="149">
        <v>1945981</v>
      </c>
      <c r="D1161" s="149">
        <v>1945881</v>
      </c>
      <c r="E1161" s="150">
        <v>0</v>
      </c>
      <c r="F1161" s="149">
        <v>0</v>
      </c>
      <c r="G1161" s="150">
        <v>0</v>
      </c>
      <c r="H1161" s="149">
        <v>0</v>
      </c>
      <c r="I1161" s="151">
        <v>0</v>
      </c>
      <c r="J1161" s="149">
        <v>0</v>
      </c>
      <c r="K1161" s="151">
        <v>0</v>
      </c>
      <c r="L1161" s="149">
        <v>0</v>
      </c>
      <c r="M1161" s="148">
        <v>17.22104685</v>
      </c>
      <c r="N1161" s="148">
        <v>0</v>
      </c>
      <c r="O1161" s="60">
        <f t="shared" ref="O1161:O1165" si="54">D1161/92000</f>
        <v>21.150880434782607</v>
      </c>
      <c r="P1161" s="149">
        <v>0</v>
      </c>
      <c r="Q1161" s="149">
        <v>0</v>
      </c>
    </row>
    <row r="1162" spans="1:17" ht="12.75" customHeight="1" x14ac:dyDescent="0.25">
      <c r="A1162" s="111" t="s">
        <v>199</v>
      </c>
      <c r="B1162" s="149">
        <v>308538</v>
      </c>
      <c r="C1162" s="149">
        <v>308538</v>
      </c>
      <c r="D1162" s="149">
        <v>308538</v>
      </c>
      <c r="E1162" s="150">
        <v>3</v>
      </c>
      <c r="F1162" s="149">
        <v>308538</v>
      </c>
      <c r="G1162" s="150">
        <v>1</v>
      </c>
      <c r="H1162" s="149">
        <v>308538</v>
      </c>
      <c r="I1162" s="151">
        <v>1</v>
      </c>
      <c r="J1162" s="149">
        <v>308538</v>
      </c>
      <c r="K1162" s="151">
        <v>1</v>
      </c>
      <c r="L1162" s="149">
        <v>308538</v>
      </c>
      <c r="M1162" s="148">
        <v>1.1971274399999998</v>
      </c>
      <c r="N1162" s="148">
        <v>1.4038478999999999</v>
      </c>
      <c r="O1162" s="60">
        <f t="shared" si="54"/>
        <v>3.3536739130434783</v>
      </c>
      <c r="P1162" s="149">
        <v>0</v>
      </c>
      <c r="Q1162" s="149">
        <v>0</v>
      </c>
    </row>
    <row r="1163" spans="1:17" ht="12.75" customHeight="1" x14ac:dyDescent="0.25">
      <c r="A1163" s="111" t="s">
        <v>200</v>
      </c>
      <c r="B1163" s="149">
        <v>577902</v>
      </c>
      <c r="C1163" s="149">
        <v>0</v>
      </c>
      <c r="D1163" s="149">
        <v>0</v>
      </c>
      <c r="E1163" s="150">
        <v>0</v>
      </c>
      <c r="F1163" s="149">
        <v>0</v>
      </c>
      <c r="G1163" s="150">
        <v>0</v>
      </c>
      <c r="H1163" s="149">
        <v>0</v>
      </c>
      <c r="I1163" s="151">
        <v>0</v>
      </c>
      <c r="J1163" s="149">
        <v>0</v>
      </c>
      <c r="K1163" s="151">
        <v>0</v>
      </c>
      <c r="L1163" s="149">
        <v>0</v>
      </c>
      <c r="M1163" s="148">
        <v>0</v>
      </c>
      <c r="N1163" s="148">
        <v>0</v>
      </c>
      <c r="O1163" s="60">
        <f t="shared" si="54"/>
        <v>0</v>
      </c>
      <c r="P1163" s="149">
        <v>0</v>
      </c>
      <c r="Q1163" s="149">
        <v>0</v>
      </c>
    </row>
    <row r="1164" spans="1:17" ht="12.75" customHeight="1" x14ac:dyDescent="0.25">
      <c r="A1164" s="111" t="s">
        <v>201</v>
      </c>
      <c r="B1164" s="149">
        <v>73780</v>
      </c>
      <c r="C1164" s="149">
        <v>0</v>
      </c>
      <c r="D1164" s="149">
        <v>0</v>
      </c>
      <c r="E1164" s="150">
        <v>1</v>
      </c>
      <c r="F1164" s="149">
        <v>0</v>
      </c>
      <c r="G1164" s="150">
        <v>1</v>
      </c>
      <c r="H1164" s="149">
        <v>0</v>
      </c>
      <c r="I1164" s="151">
        <v>1</v>
      </c>
      <c r="J1164" s="149">
        <v>0</v>
      </c>
      <c r="K1164" s="151">
        <v>0</v>
      </c>
      <c r="L1164" s="149">
        <v>0</v>
      </c>
      <c r="M1164" s="148">
        <v>0</v>
      </c>
      <c r="N1164" s="148">
        <v>0</v>
      </c>
      <c r="O1164" s="60">
        <f t="shared" si="54"/>
        <v>0</v>
      </c>
      <c r="P1164" s="149">
        <v>0</v>
      </c>
      <c r="Q1164" s="149">
        <v>0</v>
      </c>
    </row>
    <row r="1165" spans="1:17" ht="12.75" customHeight="1" x14ac:dyDescent="0.25">
      <c r="A1165" s="111" t="s">
        <v>202</v>
      </c>
      <c r="B1165" s="149">
        <v>1407612</v>
      </c>
      <c r="C1165" s="149">
        <v>1100000</v>
      </c>
      <c r="D1165" s="149">
        <v>0</v>
      </c>
      <c r="E1165" s="150">
        <v>3</v>
      </c>
      <c r="F1165" s="149">
        <v>1100000</v>
      </c>
      <c r="G1165" s="150">
        <v>3</v>
      </c>
      <c r="H1165" s="149">
        <v>1100000</v>
      </c>
      <c r="I1165" s="151">
        <v>3</v>
      </c>
      <c r="J1165" s="149">
        <v>1100000</v>
      </c>
      <c r="K1165" s="151">
        <v>0</v>
      </c>
      <c r="L1165" s="149">
        <v>0</v>
      </c>
      <c r="M1165" s="148">
        <v>0</v>
      </c>
      <c r="N1165" s="148">
        <v>0</v>
      </c>
      <c r="O1165" s="60">
        <f t="shared" si="54"/>
        <v>0</v>
      </c>
      <c r="P1165" s="149">
        <v>0</v>
      </c>
      <c r="Q1165" s="149">
        <v>0</v>
      </c>
    </row>
    <row r="1166" spans="1:17" ht="12.75" customHeight="1" x14ac:dyDescent="0.25">
      <c r="A1166" s="111"/>
      <c r="B1166" s="149"/>
      <c r="C1166" s="149"/>
      <c r="D1166" s="149"/>
      <c r="E1166" s="150"/>
      <c r="F1166" s="149"/>
      <c r="G1166" s="150"/>
      <c r="H1166" s="149"/>
      <c r="I1166" s="151"/>
      <c r="J1166" s="149"/>
      <c r="K1166" s="151"/>
      <c r="L1166" s="149"/>
      <c r="M1166" s="152"/>
      <c r="N1166" s="152"/>
      <c r="O1166" s="153"/>
      <c r="P1166" s="149"/>
      <c r="Q1166" s="149"/>
    </row>
    <row r="1167" spans="1:17" ht="12.75" customHeight="1" x14ac:dyDescent="0.25">
      <c r="A1167" s="160"/>
      <c r="B1167" s="154">
        <f t="shared" ref="B1167:Q1167" si="55">SUM(B1096:B1165)</f>
        <v>98000000.25</v>
      </c>
      <c r="C1167" s="154">
        <f t="shared" si="55"/>
        <v>85049200.349999994</v>
      </c>
      <c r="D1167" s="154">
        <f t="shared" si="55"/>
        <v>81549137.579999998</v>
      </c>
      <c r="E1167" s="155">
        <f t="shared" si="55"/>
        <v>1014</v>
      </c>
      <c r="F1167" s="154">
        <f t="shared" si="55"/>
        <v>50433330.140000001</v>
      </c>
      <c r="G1167" s="155">
        <f t="shared" si="55"/>
        <v>980</v>
      </c>
      <c r="H1167" s="154">
        <f t="shared" si="55"/>
        <v>49720437.140000001</v>
      </c>
      <c r="I1167" s="156">
        <f t="shared" si="55"/>
        <v>975</v>
      </c>
      <c r="J1167" s="154">
        <f t="shared" si="55"/>
        <v>48186393.289999999</v>
      </c>
      <c r="K1167" s="156">
        <f t="shared" si="55"/>
        <v>939</v>
      </c>
      <c r="L1167" s="154">
        <f t="shared" si="55"/>
        <v>36660151.289999999</v>
      </c>
      <c r="M1167" s="157">
        <f t="shared" si="55"/>
        <v>398.35154068923083</v>
      </c>
      <c r="N1167" s="157">
        <f t="shared" si="55"/>
        <v>274.94387112353832</v>
      </c>
      <c r="O1167" s="157">
        <f t="shared" si="55"/>
        <v>886.40366934782617</v>
      </c>
      <c r="P1167" s="154">
        <f t="shared" si="55"/>
        <v>0</v>
      </c>
      <c r="Q1167" s="154">
        <f t="shared" si="55"/>
        <v>0</v>
      </c>
    </row>
    <row r="1168" spans="1:17" ht="12.75" customHeight="1" x14ac:dyDescent="0.25">
      <c r="A1168" s="72"/>
    </row>
    <row r="1169" spans="1:17" s="158" customFormat="1" ht="12.75" customHeight="1" x14ac:dyDescent="0.2">
      <c r="A1169" s="185" t="s">
        <v>1163</v>
      </c>
      <c r="B1169" s="185"/>
      <c r="C1169" s="185"/>
      <c r="D1169" s="185"/>
      <c r="E1169" s="185"/>
      <c r="F1169" s="185"/>
      <c r="G1169" s="185"/>
      <c r="H1169" s="185"/>
      <c r="I1169" s="185"/>
      <c r="J1169" s="185"/>
      <c r="K1169" s="185"/>
      <c r="L1169" s="185"/>
      <c r="M1169" s="185"/>
      <c r="N1169" s="185"/>
      <c r="O1169" s="185"/>
      <c r="P1169" s="185"/>
      <c r="Q1169" s="185"/>
    </row>
    <row r="1170" spans="1:17" ht="27" x14ac:dyDescent="0.25">
      <c r="A1170" s="4" t="s">
        <v>0</v>
      </c>
      <c r="B1170" s="12" t="s">
        <v>1</v>
      </c>
      <c r="C1170" s="12" t="s">
        <v>2</v>
      </c>
      <c r="D1170" s="12" t="s">
        <v>3</v>
      </c>
      <c r="E1170" s="5" t="s">
        <v>4</v>
      </c>
      <c r="F1170" s="12" t="s">
        <v>5</v>
      </c>
      <c r="G1170" s="5" t="s">
        <v>6</v>
      </c>
      <c r="H1170" s="12" t="s">
        <v>7</v>
      </c>
      <c r="I1170" s="40" t="s">
        <v>8</v>
      </c>
      <c r="J1170" s="12" t="s">
        <v>9</v>
      </c>
      <c r="K1170" s="40" t="s">
        <v>10</v>
      </c>
      <c r="L1170" s="12" t="s">
        <v>11</v>
      </c>
      <c r="M1170" s="40" t="s">
        <v>18</v>
      </c>
      <c r="N1170" s="58" t="s">
        <v>497</v>
      </c>
      <c r="O1170" s="43" t="s">
        <v>496</v>
      </c>
      <c r="P1170" s="12" t="s">
        <v>12</v>
      </c>
      <c r="Q1170" s="12" t="s">
        <v>13</v>
      </c>
    </row>
    <row r="1171" spans="1:17" s="109" customFormat="1" ht="12.75" x14ac:dyDescent="0.2">
      <c r="A1171" s="111" t="s">
        <v>453</v>
      </c>
      <c r="B1171" s="106">
        <v>0</v>
      </c>
      <c r="C1171" s="106">
        <v>3150000</v>
      </c>
      <c r="D1171" s="106">
        <v>0</v>
      </c>
      <c r="E1171" s="107">
        <v>1</v>
      </c>
      <c r="F1171" s="106">
        <v>3150000</v>
      </c>
      <c r="G1171" s="107">
        <v>0</v>
      </c>
      <c r="H1171" s="106">
        <v>0</v>
      </c>
      <c r="I1171" s="107">
        <v>0</v>
      </c>
      <c r="J1171" s="106">
        <v>0</v>
      </c>
      <c r="K1171" s="107">
        <v>0</v>
      </c>
      <c r="L1171" s="106">
        <v>0</v>
      </c>
      <c r="M1171" s="108">
        <v>0</v>
      </c>
      <c r="N1171" s="108">
        <v>0</v>
      </c>
      <c r="O1171" s="108">
        <f>D1171/92000</f>
        <v>0</v>
      </c>
      <c r="P1171" s="106">
        <v>0</v>
      </c>
      <c r="Q1171" s="106">
        <v>0</v>
      </c>
    </row>
    <row r="1172" spans="1:17" s="109" customFormat="1" ht="12.75" x14ac:dyDescent="0.2">
      <c r="A1172" s="111" t="s">
        <v>498</v>
      </c>
      <c r="B1172" s="106">
        <v>0</v>
      </c>
      <c r="C1172" s="106">
        <v>10000000</v>
      </c>
      <c r="D1172" s="106">
        <v>0</v>
      </c>
      <c r="E1172" s="107">
        <v>1</v>
      </c>
      <c r="F1172" s="106">
        <v>10000000</v>
      </c>
      <c r="G1172" s="107">
        <v>0</v>
      </c>
      <c r="H1172" s="106">
        <v>0</v>
      </c>
      <c r="I1172" s="107">
        <v>0</v>
      </c>
      <c r="J1172" s="106">
        <v>0</v>
      </c>
      <c r="K1172" s="107">
        <v>0</v>
      </c>
      <c r="L1172" s="106">
        <v>0</v>
      </c>
      <c r="M1172" s="108">
        <v>0</v>
      </c>
      <c r="N1172" s="108">
        <v>0</v>
      </c>
      <c r="O1172" s="108">
        <f t="shared" ref="O1172:O1197" si="56">D1172/92000</f>
        <v>0</v>
      </c>
      <c r="P1172" s="106">
        <v>0</v>
      </c>
      <c r="Q1172" s="106">
        <v>0</v>
      </c>
    </row>
    <row r="1173" spans="1:17" s="109" customFormat="1" ht="13.5" customHeight="1" x14ac:dyDescent="0.2">
      <c r="A1173" s="111" t="s">
        <v>499</v>
      </c>
      <c r="B1173" s="106">
        <v>0</v>
      </c>
      <c r="C1173" s="106">
        <v>5600000</v>
      </c>
      <c r="D1173" s="106">
        <v>0</v>
      </c>
      <c r="E1173" s="107">
        <v>1</v>
      </c>
      <c r="F1173" s="106">
        <v>5600000</v>
      </c>
      <c r="G1173" s="107">
        <v>0</v>
      </c>
      <c r="H1173" s="106">
        <v>0</v>
      </c>
      <c r="I1173" s="107">
        <v>0</v>
      </c>
      <c r="J1173" s="106">
        <v>0</v>
      </c>
      <c r="K1173" s="107">
        <v>0</v>
      </c>
      <c r="L1173" s="106">
        <v>0</v>
      </c>
      <c r="M1173" s="108">
        <v>0</v>
      </c>
      <c r="N1173" s="108">
        <v>0</v>
      </c>
      <c r="O1173" s="108">
        <f t="shared" si="56"/>
        <v>0</v>
      </c>
      <c r="P1173" s="106">
        <v>0</v>
      </c>
      <c r="Q1173" s="106">
        <v>0</v>
      </c>
    </row>
    <row r="1174" spans="1:17" s="110" customFormat="1" x14ac:dyDescent="0.25">
      <c r="A1174" s="111" t="s">
        <v>500</v>
      </c>
      <c r="B1174" s="106">
        <v>0</v>
      </c>
      <c r="C1174" s="106">
        <v>3499929</v>
      </c>
      <c r="D1174" s="106">
        <v>126381.68</v>
      </c>
      <c r="E1174" s="107">
        <v>0</v>
      </c>
      <c r="F1174" s="106">
        <v>0</v>
      </c>
      <c r="G1174" s="107">
        <v>0</v>
      </c>
      <c r="H1174" s="106">
        <v>0</v>
      </c>
      <c r="I1174" s="107">
        <v>1</v>
      </c>
      <c r="J1174" s="106">
        <v>173517</v>
      </c>
      <c r="K1174" s="107">
        <v>0</v>
      </c>
      <c r="L1174" s="106">
        <v>0</v>
      </c>
      <c r="M1174" s="108">
        <v>0.55000000000000004</v>
      </c>
      <c r="N1174" s="108">
        <v>0.66780079711999996</v>
      </c>
      <c r="O1174" s="108">
        <f t="shared" si="56"/>
        <v>1.3737139130434781</v>
      </c>
      <c r="P1174" s="106">
        <v>0</v>
      </c>
      <c r="Q1174" s="106">
        <v>0</v>
      </c>
    </row>
    <row r="1175" spans="1:17" s="110" customFormat="1" x14ac:dyDescent="0.25">
      <c r="A1175" s="111" t="s">
        <v>519</v>
      </c>
      <c r="B1175" s="106">
        <v>0</v>
      </c>
      <c r="C1175" s="106">
        <v>98000000</v>
      </c>
      <c r="D1175" s="106">
        <v>0</v>
      </c>
      <c r="E1175" s="107">
        <v>1</v>
      </c>
      <c r="F1175" s="106">
        <v>98000000</v>
      </c>
      <c r="G1175" s="107">
        <v>0</v>
      </c>
      <c r="H1175" s="106">
        <v>0</v>
      </c>
      <c r="I1175" s="107">
        <v>0</v>
      </c>
      <c r="J1175" s="106">
        <v>0</v>
      </c>
      <c r="K1175" s="107">
        <v>0</v>
      </c>
      <c r="L1175" s="106">
        <v>0</v>
      </c>
      <c r="M1175" s="108">
        <v>0</v>
      </c>
      <c r="N1175" s="108">
        <v>0</v>
      </c>
      <c r="O1175" s="108">
        <f t="shared" si="56"/>
        <v>0</v>
      </c>
      <c r="P1175" s="106">
        <v>0</v>
      </c>
      <c r="Q1175" s="106">
        <v>0</v>
      </c>
    </row>
    <row r="1176" spans="1:17" s="110" customFormat="1" x14ac:dyDescent="0.25">
      <c r="A1176" s="111" t="s">
        <v>502</v>
      </c>
      <c r="B1176" s="106">
        <v>22964443</v>
      </c>
      <c r="C1176" s="106">
        <v>22964443</v>
      </c>
      <c r="D1176" s="106">
        <v>0</v>
      </c>
      <c r="E1176" s="107">
        <v>1</v>
      </c>
      <c r="F1176" s="106">
        <v>12964443</v>
      </c>
      <c r="G1176" s="107">
        <v>0</v>
      </c>
      <c r="H1176" s="106">
        <v>0</v>
      </c>
      <c r="I1176" s="107">
        <v>1</v>
      </c>
      <c r="J1176" s="106">
        <v>10000000</v>
      </c>
      <c r="K1176" s="107">
        <v>0</v>
      </c>
      <c r="L1176" s="106">
        <v>0</v>
      </c>
      <c r="M1176" s="108">
        <v>3.75</v>
      </c>
      <c r="N1176" s="108">
        <v>0</v>
      </c>
      <c r="O1176" s="108">
        <f t="shared" si="56"/>
        <v>0</v>
      </c>
      <c r="P1176" s="106">
        <v>0</v>
      </c>
      <c r="Q1176" s="106">
        <v>0</v>
      </c>
    </row>
    <row r="1177" spans="1:17" s="110" customFormat="1" x14ac:dyDescent="0.25">
      <c r="A1177" s="111" t="s">
        <v>503</v>
      </c>
      <c r="B1177" s="106">
        <v>0</v>
      </c>
      <c r="C1177" s="106">
        <v>10000000</v>
      </c>
      <c r="D1177" s="106">
        <v>0</v>
      </c>
      <c r="E1177" s="107">
        <v>1</v>
      </c>
      <c r="F1177" s="106">
        <v>10000000</v>
      </c>
      <c r="G1177" s="107">
        <v>0</v>
      </c>
      <c r="H1177" s="106">
        <v>0</v>
      </c>
      <c r="I1177" s="107">
        <v>0</v>
      </c>
      <c r="J1177" s="106">
        <v>0</v>
      </c>
      <c r="K1177" s="107">
        <v>0</v>
      </c>
      <c r="L1177" s="106">
        <v>0</v>
      </c>
      <c r="M1177" s="108">
        <v>0</v>
      </c>
      <c r="N1177" s="108">
        <v>0</v>
      </c>
      <c r="O1177" s="108">
        <f t="shared" si="56"/>
        <v>0</v>
      </c>
      <c r="P1177" s="106">
        <v>0</v>
      </c>
      <c r="Q1177" s="106">
        <v>0</v>
      </c>
    </row>
    <row r="1178" spans="1:17" s="110" customFormat="1" x14ac:dyDescent="0.25">
      <c r="A1178" s="111" t="s">
        <v>514</v>
      </c>
      <c r="B1178" s="106">
        <v>74448686</v>
      </c>
      <c r="C1178" s="106">
        <v>100000000</v>
      </c>
      <c r="D1178" s="106">
        <v>2174421.5299999998</v>
      </c>
      <c r="E1178" s="107">
        <v>3</v>
      </c>
      <c r="F1178" s="106">
        <v>48547856</v>
      </c>
      <c r="G1178" s="107">
        <v>2</v>
      </c>
      <c r="H1178" s="106">
        <v>20939611</v>
      </c>
      <c r="I1178" s="107">
        <v>2</v>
      </c>
      <c r="J1178" s="106">
        <v>30512533</v>
      </c>
      <c r="K1178" s="107">
        <v>0</v>
      </c>
      <c r="L1178" s="106">
        <v>0</v>
      </c>
      <c r="M1178" s="108">
        <v>1.75</v>
      </c>
      <c r="N1178" s="108">
        <v>12.313749124389998</v>
      </c>
      <c r="O1178" s="108">
        <f t="shared" si="56"/>
        <v>23.63501663043478</v>
      </c>
      <c r="P1178" s="106">
        <v>0</v>
      </c>
      <c r="Q1178" s="106">
        <v>0</v>
      </c>
    </row>
    <row r="1179" spans="1:17" s="110" customFormat="1" x14ac:dyDescent="0.25">
      <c r="A1179" s="111" t="s">
        <v>501</v>
      </c>
      <c r="B1179" s="106">
        <v>0</v>
      </c>
      <c r="C1179" s="106">
        <v>12000000</v>
      </c>
      <c r="D1179" s="106">
        <v>501555.53</v>
      </c>
      <c r="E1179" s="107">
        <v>0</v>
      </c>
      <c r="F1179" s="106">
        <v>0</v>
      </c>
      <c r="G1179" s="107">
        <v>0</v>
      </c>
      <c r="H1179" s="106">
        <v>0</v>
      </c>
      <c r="I1179" s="107">
        <v>1</v>
      </c>
      <c r="J1179" s="106">
        <v>615594</v>
      </c>
      <c r="K1179" s="107">
        <v>0</v>
      </c>
      <c r="L1179" s="106">
        <v>0</v>
      </c>
      <c r="M1179" s="108">
        <v>1.335</v>
      </c>
      <c r="N1179" s="108">
        <v>2.7364869716800007</v>
      </c>
      <c r="O1179" s="108">
        <f t="shared" si="56"/>
        <v>5.4516905434782608</v>
      </c>
      <c r="P1179" s="106">
        <v>0</v>
      </c>
      <c r="Q1179" s="106">
        <v>0</v>
      </c>
    </row>
    <row r="1180" spans="1:17" s="110" customFormat="1" x14ac:dyDescent="0.25">
      <c r="A1180" s="111" t="s">
        <v>504</v>
      </c>
      <c r="B1180" s="106">
        <v>10000000</v>
      </c>
      <c r="C1180" s="106">
        <v>10000000</v>
      </c>
      <c r="D1180" s="106">
        <v>8305894.4699999997</v>
      </c>
      <c r="E1180" s="107">
        <v>0</v>
      </c>
      <c r="F1180" s="106">
        <v>0</v>
      </c>
      <c r="G1180" s="107">
        <v>0</v>
      </c>
      <c r="H1180" s="106">
        <v>0</v>
      </c>
      <c r="I1180" s="107">
        <v>1</v>
      </c>
      <c r="J1180" s="106">
        <v>10000000</v>
      </c>
      <c r="K1180" s="107">
        <v>0</v>
      </c>
      <c r="L1180" s="106">
        <v>0</v>
      </c>
      <c r="M1180" s="108">
        <v>17</v>
      </c>
      <c r="N1180" s="108">
        <v>40.341729440790004</v>
      </c>
      <c r="O1180" s="108">
        <f t="shared" si="56"/>
        <v>90.281461630434777</v>
      </c>
      <c r="P1180" s="106">
        <v>0</v>
      </c>
      <c r="Q1180" s="106">
        <v>0</v>
      </c>
    </row>
    <row r="1181" spans="1:17" s="110" customFormat="1" x14ac:dyDescent="0.25">
      <c r="A1181" s="111" t="s">
        <v>505</v>
      </c>
      <c r="B1181" s="106">
        <v>0</v>
      </c>
      <c r="C1181" s="106">
        <v>10000000</v>
      </c>
      <c r="D1181" s="106">
        <v>0</v>
      </c>
      <c r="E1181" s="107">
        <v>1</v>
      </c>
      <c r="F1181" s="106">
        <v>10000000</v>
      </c>
      <c r="G1181" s="107">
        <v>0</v>
      </c>
      <c r="H1181" s="106">
        <v>0</v>
      </c>
      <c r="I1181" s="107">
        <v>0</v>
      </c>
      <c r="J1181" s="106">
        <v>0</v>
      </c>
      <c r="K1181" s="107">
        <v>0</v>
      </c>
      <c r="L1181" s="106">
        <v>0</v>
      </c>
      <c r="M1181" s="108">
        <v>0</v>
      </c>
      <c r="N1181" s="108">
        <v>0</v>
      </c>
      <c r="O1181" s="108">
        <f t="shared" si="56"/>
        <v>0</v>
      </c>
      <c r="P1181" s="106">
        <v>0</v>
      </c>
      <c r="Q1181" s="106">
        <v>0</v>
      </c>
    </row>
    <row r="1182" spans="1:17" s="110" customFormat="1" x14ac:dyDescent="0.25">
      <c r="A1182" s="111" t="s">
        <v>515</v>
      </c>
      <c r="B1182" s="106">
        <v>52500000</v>
      </c>
      <c r="C1182" s="106">
        <v>52500000</v>
      </c>
      <c r="D1182" s="106">
        <v>0</v>
      </c>
      <c r="E1182" s="107">
        <v>0</v>
      </c>
      <c r="F1182" s="106">
        <v>0</v>
      </c>
      <c r="G1182" s="107">
        <v>1</v>
      </c>
      <c r="H1182" s="106">
        <v>52500000</v>
      </c>
      <c r="I1182" s="107">
        <v>0</v>
      </c>
      <c r="J1182" s="106">
        <v>0</v>
      </c>
      <c r="K1182" s="107">
        <v>0</v>
      </c>
      <c r="L1182" s="106">
        <v>0</v>
      </c>
      <c r="M1182" s="108">
        <v>0</v>
      </c>
      <c r="N1182" s="108">
        <v>0</v>
      </c>
      <c r="O1182" s="108">
        <f t="shared" si="56"/>
        <v>0</v>
      </c>
      <c r="P1182" s="106">
        <v>0</v>
      </c>
      <c r="Q1182" s="106">
        <v>0</v>
      </c>
    </row>
    <row r="1183" spans="1:17" s="110" customFormat="1" x14ac:dyDescent="0.25">
      <c r="A1183" s="111" t="s">
        <v>506</v>
      </c>
      <c r="B1183" s="106">
        <v>0</v>
      </c>
      <c r="C1183" s="106">
        <v>100000000</v>
      </c>
      <c r="D1183" s="106">
        <v>80523.87</v>
      </c>
      <c r="E1183" s="107">
        <v>4</v>
      </c>
      <c r="F1183" s="106">
        <v>98628450</v>
      </c>
      <c r="G1183" s="107">
        <v>0</v>
      </c>
      <c r="H1183" s="106">
        <v>0</v>
      </c>
      <c r="I1183" s="107">
        <v>0</v>
      </c>
      <c r="J1183" s="106">
        <v>0</v>
      </c>
      <c r="K1183" s="107">
        <v>0</v>
      </c>
      <c r="L1183" s="106">
        <v>0</v>
      </c>
      <c r="M1183" s="108">
        <v>0</v>
      </c>
      <c r="N1183" s="108">
        <v>0.43933823472</v>
      </c>
      <c r="O1183" s="108">
        <f t="shared" si="56"/>
        <v>0.87525945652173909</v>
      </c>
      <c r="P1183" s="106">
        <v>0</v>
      </c>
      <c r="Q1183" s="106">
        <v>0</v>
      </c>
    </row>
    <row r="1184" spans="1:17" s="110" customFormat="1" x14ac:dyDescent="0.25">
      <c r="A1184" s="111" t="s">
        <v>507</v>
      </c>
      <c r="B1184" s="106">
        <v>625552</v>
      </c>
      <c r="C1184" s="106">
        <v>900000</v>
      </c>
      <c r="D1184" s="106">
        <v>213167</v>
      </c>
      <c r="E1184" s="107">
        <v>0</v>
      </c>
      <c r="F1184" s="106">
        <v>0</v>
      </c>
      <c r="G1184" s="107">
        <v>0</v>
      </c>
      <c r="H1184" s="106">
        <v>0</v>
      </c>
      <c r="I1184" s="107">
        <v>1</v>
      </c>
      <c r="J1184" s="106">
        <v>900000</v>
      </c>
      <c r="K1184" s="107">
        <v>0</v>
      </c>
      <c r="L1184" s="106">
        <v>0</v>
      </c>
      <c r="M1184" s="108">
        <v>0.48</v>
      </c>
      <c r="N1184" s="108">
        <v>1.1630391520000001</v>
      </c>
      <c r="O1184" s="108">
        <f t="shared" si="56"/>
        <v>2.3170326086956523</v>
      </c>
      <c r="P1184" s="106">
        <v>0</v>
      </c>
      <c r="Q1184" s="106">
        <v>0</v>
      </c>
    </row>
    <row r="1185" spans="1:17" s="110" customFormat="1" x14ac:dyDescent="0.25">
      <c r="A1185" s="111" t="s">
        <v>508</v>
      </c>
      <c r="B1185" s="106">
        <v>27984243.149999999</v>
      </c>
      <c r="C1185" s="106">
        <v>30500000</v>
      </c>
      <c r="D1185" s="106">
        <v>5294707.7699999996</v>
      </c>
      <c r="E1185" s="107">
        <v>3</v>
      </c>
      <c r="F1185" s="106">
        <v>20500000</v>
      </c>
      <c r="G1185" s="107">
        <v>0</v>
      </c>
      <c r="H1185" s="106">
        <v>0</v>
      </c>
      <c r="I1185" s="107">
        <v>1</v>
      </c>
      <c r="J1185" s="106">
        <v>10000000</v>
      </c>
      <c r="K1185" s="107">
        <v>0</v>
      </c>
      <c r="L1185" s="106">
        <v>0</v>
      </c>
      <c r="M1185" s="108">
        <v>3.75</v>
      </c>
      <c r="N1185" s="108">
        <v>25.716395638889999</v>
      </c>
      <c r="O1185" s="108">
        <f t="shared" si="56"/>
        <v>57.551171413043477</v>
      </c>
      <c r="P1185" s="106">
        <v>0</v>
      </c>
      <c r="Q1185" s="106">
        <v>0</v>
      </c>
    </row>
    <row r="1186" spans="1:17" s="110" customFormat="1" x14ac:dyDescent="0.25">
      <c r="A1186" s="111" t="s">
        <v>509</v>
      </c>
      <c r="B1186" s="106">
        <v>0</v>
      </c>
      <c r="C1186" s="106">
        <v>30000000</v>
      </c>
      <c r="D1186" s="106">
        <v>0</v>
      </c>
      <c r="E1186" s="107">
        <v>1</v>
      </c>
      <c r="F1186" s="106">
        <v>30000000</v>
      </c>
      <c r="G1186" s="107">
        <v>0</v>
      </c>
      <c r="H1186" s="106">
        <v>0</v>
      </c>
      <c r="I1186" s="107">
        <v>0</v>
      </c>
      <c r="J1186" s="106">
        <v>0</v>
      </c>
      <c r="K1186" s="107">
        <v>0</v>
      </c>
      <c r="L1186" s="106">
        <v>0</v>
      </c>
      <c r="M1186" s="108">
        <v>0</v>
      </c>
      <c r="N1186" s="108">
        <v>0</v>
      </c>
      <c r="O1186" s="108">
        <f t="shared" si="56"/>
        <v>0</v>
      </c>
      <c r="P1186" s="106">
        <v>0</v>
      </c>
      <c r="Q1186" s="106">
        <v>0</v>
      </c>
    </row>
    <row r="1187" spans="1:17" s="110" customFormat="1" x14ac:dyDescent="0.25">
      <c r="A1187" s="111" t="s">
        <v>516</v>
      </c>
      <c r="B1187" s="106">
        <v>0</v>
      </c>
      <c r="C1187" s="106">
        <v>35000000</v>
      </c>
      <c r="D1187" s="106">
        <v>0</v>
      </c>
      <c r="E1187" s="107">
        <v>1</v>
      </c>
      <c r="F1187" s="106">
        <v>35000000</v>
      </c>
      <c r="G1187" s="107">
        <v>0</v>
      </c>
      <c r="H1187" s="106">
        <v>0</v>
      </c>
      <c r="I1187" s="107">
        <v>0</v>
      </c>
      <c r="J1187" s="106">
        <v>0</v>
      </c>
      <c r="K1187" s="107">
        <v>0</v>
      </c>
      <c r="L1187" s="106">
        <v>0</v>
      </c>
      <c r="M1187" s="108">
        <v>0</v>
      </c>
      <c r="N1187" s="108">
        <v>0</v>
      </c>
      <c r="O1187" s="108">
        <f t="shared" si="56"/>
        <v>0</v>
      </c>
      <c r="P1187" s="106">
        <v>0</v>
      </c>
      <c r="Q1187" s="106">
        <v>0</v>
      </c>
    </row>
    <row r="1188" spans="1:17" s="110" customFormat="1" x14ac:dyDescent="0.25">
      <c r="A1188" s="111" t="s">
        <v>510</v>
      </c>
      <c r="B1188" s="106">
        <v>5787306</v>
      </c>
      <c r="C1188" s="106">
        <v>5787306</v>
      </c>
      <c r="D1188" s="106">
        <v>310.11</v>
      </c>
      <c r="E1188" s="107">
        <v>3</v>
      </c>
      <c r="F1188" s="106">
        <v>5787306</v>
      </c>
      <c r="G1188" s="107">
        <v>0</v>
      </c>
      <c r="H1188" s="106">
        <v>0</v>
      </c>
      <c r="I1188" s="107">
        <v>0</v>
      </c>
      <c r="J1188" s="106">
        <v>0</v>
      </c>
      <c r="K1188" s="107">
        <v>0</v>
      </c>
      <c r="L1188" s="106">
        <v>0</v>
      </c>
      <c r="M1188" s="108">
        <v>0</v>
      </c>
      <c r="N1188" s="108">
        <v>1.95431322E-3</v>
      </c>
      <c r="O1188" s="108">
        <f t="shared" si="56"/>
        <v>3.3707608695652176E-3</v>
      </c>
      <c r="P1188" s="106">
        <v>0</v>
      </c>
      <c r="Q1188" s="106">
        <v>0</v>
      </c>
    </row>
    <row r="1189" spans="1:17" s="110" customFormat="1" x14ac:dyDescent="0.25">
      <c r="A1189" s="111" t="s">
        <v>511</v>
      </c>
      <c r="B1189" s="106">
        <v>31000000</v>
      </c>
      <c r="C1189" s="106">
        <v>31000000</v>
      </c>
      <c r="D1189" s="106">
        <v>0</v>
      </c>
      <c r="E1189" s="107">
        <v>0</v>
      </c>
      <c r="F1189" s="106">
        <v>0</v>
      </c>
      <c r="G1189" s="107">
        <v>1</v>
      </c>
      <c r="H1189" s="106">
        <v>31000000</v>
      </c>
      <c r="I1189" s="107">
        <v>0</v>
      </c>
      <c r="J1189" s="106">
        <v>0</v>
      </c>
      <c r="K1189" s="107">
        <v>0</v>
      </c>
      <c r="L1189" s="106">
        <v>0</v>
      </c>
      <c r="M1189" s="108">
        <v>0</v>
      </c>
      <c r="N1189" s="108">
        <v>0</v>
      </c>
      <c r="O1189" s="108">
        <f t="shared" si="56"/>
        <v>0</v>
      </c>
      <c r="P1189" s="106">
        <v>0</v>
      </c>
      <c r="Q1189" s="106">
        <v>0</v>
      </c>
    </row>
    <row r="1190" spans="1:17" s="110" customFormat="1" x14ac:dyDescent="0.25">
      <c r="A1190" s="111" t="s">
        <v>485</v>
      </c>
      <c r="B1190" s="106">
        <v>10000000</v>
      </c>
      <c r="C1190" s="106">
        <v>10000000</v>
      </c>
      <c r="D1190" s="106">
        <v>10000000</v>
      </c>
      <c r="E1190" s="107">
        <v>0</v>
      </c>
      <c r="F1190" s="106">
        <v>0</v>
      </c>
      <c r="G1190" s="107">
        <v>0</v>
      </c>
      <c r="H1190" s="106">
        <v>0</v>
      </c>
      <c r="I1190" s="107">
        <v>1</v>
      </c>
      <c r="J1190" s="106">
        <v>10000000</v>
      </c>
      <c r="K1190" s="107">
        <v>0</v>
      </c>
      <c r="L1190" s="106">
        <v>0</v>
      </c>
      <c r="M1190" s="108">
        <v>8.83</v>
      </c>
      <c r="N1190" s="108">
        <v>48.57</v>
      </c>
      <c r="O1190" s="108">
        <f t="shared" si="56"/>
        <v>108.69565217391305</v>
      </c>
      <c r="P1190" s="106">
        <v>0</v>
      </c>
      <c r="Q1190" s="106">
        <v>0</v>
      </c>
    </row>
    <row r="1191" spans="1:17" s="110" customFormat="1" x14ac:dyDescent="0.25">
      <c r="A1191" s="111" t="s">
        <v>512</v>
      </c>
      <c r="B1191" s="106">
        <v>0</v>
      </c>
      <c r="C1191" s="106">
        <v>49480000</v>
      </c>
      <c r="D1191" s="106">
        <v>0</v>
      </c>
      <c r="E1191" s="107">
        <v>1</v>
      </c>
      <c r="F1191" s="106">
        <v>49480000</v>
      </c>
      <c r="G1191" s="107">
        <v>0</v>
      </c>
      <c r="H1191" s="106">
        <v>0</v>
      </c>
      <c r="I1191" s="107">
        <v>0</v>
      </c>
      <c r="J1191" s="106">
        <v>0</v>
      </c>
      <c r="K1191" s="107">
        <v>0</v>
      </c>
      <c r="L1191" s="106">
        <v>0</v>
      </c>
      <c r="M1191" s="108">
        <v>0</v>
      </c>
      <c r="N1191" s="108">
        <v>0</v>
      </c>
      <c r="O1191" s="108">
        <f t="shared" si="56"/>
        <v>0</v>
      </c>
      <c r="P1191" s="106">
        <v>0</v>
      </c>
      <c r="Q1191" s="106">
        <v>0</v>
      </c>
    </row>
    <row r="1192" spans="1:17" s="110" customFormat="1" x14ac:dyDescent="0.25">
      <c r="A1192" s="111" t="s">
        <v>517</v>
      </c>
      <c r="B1192" s="106">
        <v>0</v>
      </c>
      <c r="C1192" s="106">
        <v>17200000</v>
      </c>
      <c r="D1192" s="106">
        <v>0</v>
      </c>
      <c r="E1192" s="107">
        <v>7</v>
      </c>
      <c r="F1192" s="106">
        <v>17200000</v>
      </c>
      <c r="G1192" s="107">
        <v>0</v>
      </c>
      <c r="H1192" s="106">
        <v>0</v>
      </c>
      <c r="I1192" s="107">
        <v>0</v>
      </c>
      <c r="J1192" s="106">
        <v>0</v>
      </c>
      <c r="K1192" s="107">
        <v>0</v>
      </c>
      <c r="L1192" s="106">
        <v>0</v>
      </c>
      <c r="M1192" s="108">
        <v>0</v>
      </c>
      <c r="N1192" s="108">
        <v>0</v>
      </c>
      <c r="O1192" s="108">
        <f t="shared" si="56"/>
        <v>0</v>
      </c>
      <c r="P1192" s="106">
        <v>0</v>
      </c>
      <c r="Q1192" s="106">
        <v>0</v>
      </c>
    </row>
    <row r="1193" spans="1:17" s="110" customFormat="1" x14ac:dyDescent="0.25">
      <c r="A1193" s="111" t="s">
        <v>518</v>
      </c>
      <c r="B1193" s="106">
        <v>52500000</v>
      </c>
      <c r="C1193" s="106">
        <v>55320458</v>
      </c>
      <c r="D1193" s="106">
        <v>0</v>
      </c>
      <c r="E1193" s="107">
        <v>2</v>
      </c>
      <c r="F1193" s="106">
        <v>54820458</v>
      </c>
      <c r="G1193" s="107">
        <v>0</v>
      </c>
      <c r="H1193" s="106">
        <v>0</v>
      </c>
      <c r="I1193" s="107">
        <v>0</v>
      </c>
      <c r="J1193" s="106">
        <v>0</v>
      </c>
      <c r="K1193" s="107">
        <v>0</v>
      </c>
      <c r="L1193" s="106">
        <v>0</v>
      </c>
      <c r="M1193" s="108">
        <v>0</v>
      </c>
      <c r="N1193" s="108">
        <v>0</v>
      </c>
      <c r="O1193" s="108">
        <f t="shared" si="56"/>
        <v>0</v>
      </c>
      <c r="P1193" s="106">
        <v>0</v>
      </c>
      <c r="Q1193" s="106">
        <v>0</v>
      </c>
    </row>
    <row r="1194" spans="1:17" s="110" customFormat="1" x14ac:dyDescent="0.25">
      <c r="A1194" s="111" t="s">
        <v>513</v>
      </c>
      <c r="B1194" s="106">
        <v>26742234</v>
      </c>
      <c r="C1194" s="106">
        <v>65000000</v>
      </c>
      <c r="D1194" s="106">
        <v>2918488.4099999997</v>
      </c>
      <c r="E1194" s="107">
        <v>0</v>
      </c>
      <c r="F1194" s="106">
        <v>0</v>
      </c>
      <c r="G1194" s="107">
        <v>0</v>
      </c>
      <c r="H1194" s="106">
        <v>0</v>
      </c>
      <c r="I1194" s="107">
        <v>1</v>
      </c>
      <c r="J1194" s="106">
        <v>35000000</v>
      </c>
      <c r="K1194" s="107">
        <v>0</v>
      </c>
      <c r="L1194" s="106">
        <v>0</v>
      </c>
      <c r="M1194" s="108">
        <v>2.7875000000000001</v>
      </c>
      <c r="N1194" s="108">
        <v>14.175098207369999</v>
      </c>
      <c r="O1194" s="108">
        <f t="shared" si="56"/>
        <v>31.722700108695648</v>
      </c>
      <c r="P1194" s="106">
        <v>0</v>
      </c>
      <c r="Q1194" s="106">
        <v>0</v>
      </c>
    </row>
    <row r="1195" spans="1:17" s="110" customFormat="1" x14ac:dyDescent="0.25">
      <c r="A1195" s="111" t="s">
        <v>491</v>
      </c>
      <c r="B1195" s="106">
        <v>1766127</v>
      </c>
      <c r="C1195" s="106">
        <v>21500000</v>
      </c>
      <c r="D1195" s="106">
        <v>1293.18</v>
      </c>
      <c r="E1195" s="107">
        <v>1</v>
      </c>
      <c r="F1195" s="106">
        <v>21500000</v>
      </c>
      <c r="G1195" s="107">
        <v>0</v>
      </c>
      <c r="H1195" s="106">
        <v>0</v>
      </c>
      <c r="I1195" s="107">
        <v>0</v>
      </c>
      <c r="J1195" s="106">
        <v>0</v>
      </c>
      <c r="K1195" s="107">
        <v>0</v>
      </c>
      <c r="L1195" s="106">
        <v>0</v>
      </c>
      <c r="M1195" s="108">
        <v>2.5000000000000001E-3</v>
      </c>
      <c r="N1195" s="108">
        <v>7.2586193400000013E-3</v>
      </c>
      <c r="O1195" s="108">
        <f t="shared" si="56"/>
        <v>1.4056304347826088E-2</v>
      </c>
      <c r="P1195" s="106">
        <v>0</v>
      </c>
      <c r="Q1195" s="106">
        <v>0</v>
      </c>
    </row>
    <row r="1196" spans="1:17" s="110" customFormat="1" x14ac:dyDescent="0.25">
      <c r="A1196" s="111" t="s">
        <v>1162</v>
      </c>
      <c r="B1196" s="106">
        <v>6000000</v>
      </c>
      <c r="C1196" s="106">
        <v>6000000</v>
      </c>
      <c r="D1196" s="106">
        <v>6000000</v>
      </c>
      <c r="E1196" s="107">
        <v>0</v>
      </c>
      <c r="F1196" s="106">
        <v>0</v>
      </c>
      <c r="G1196" s="107">
        <v>0</v>
      </c>
      <c r="H1196" s="106">
        <v>0</v>
      </c>
      <c r="I1196" s="107">
        <v>1</v>
      </c>
      <c r="J1196" s="106">
        <v>6000000</v>
      </c>
      <c r="K1196" s="107">
        <v>0</v>
      </c>
      <c r="L1196" s="106">
        <v>0</v>
      </c>
      <c r="M1196" s="108">
        <v>0</v>
      </c>
      <c r="N1196" s="108">
        <v>29.142000000000003</v>
      </c>
      <c r="O1196" s="108">
        <f t="shared" si="56"/>
        <v>65.217391304347828</v>
      </c>
      <c r="P1196" s="106">
        <v>0</v>
      </c>
      <c r="Q1196" s="106">
        <v>0</v>
      </c>
    </row>
    <row r="1197" spans="1:17" s="110" customFormat="1" x14ac:dyDescent="0.25">
      <c r="A1197" s="111" t="s">
        <v>520</v>
      </c>
      <c r="B1197" s="106">
        <v>8296234</v>
      </c>
      <c r="C1197" s="106">
        <v>1766127</v>
      </c>
      <c r="D1197" s="106">
        <v>0</v>
      </c>
      <c r="E1197" s="107">
        <v>1</v>
      </c>
      <c r="F1197" s="106">
        <v>1766127</v>
      </c>
      <c r="G1197" s="107">
        <v>0</v>
      </c>
      <c r="H1197" s="106">
        <v>0</v>
      </c>
      <c r="I1197" s="107">
        <v>0</v>
      </c>
      <c r="J1197" s="106">
        <v>0</v>
      </c>
      <c r="K1197" s="107">
        <v>0</v>
      </c>
      <c r="L1197" s="106">
        <v>0</v>
      </c>
      <c r="M1197" s="108">
        <v>0</v>
      </c>
      <c r="N1197" s="108">
        <v>0</v>
      </c>
      <c r="O1197" s="108">
        <f t="shared" si="56"/>
        <v>0</v>
      </c>
      <c r="P1197" s="106">
        <v>0</v>
      </c>
      <c r="Q1197" s="106">
        <v>0</v>
      </c>
    </row>
    <row r="1198" spans="1:17" s="72" customFormat="1" ht="20.25" customHeight="1" x14ac:dyDescent="0.25">
      <c r="A1198" s="186" t="s">
        <v>1164</v>
      </c>
      <c r="B1198" s="187"/>
      <c r="C1198" s="187"/>
      <c r="D1198" s="187"/>
      <c r="E1198" s="187"/>
      <c r="F1198" s="187"/>
      <c r="G1198" s="187"/>
      <c r="H1198" s="187"/>
      <c r="I1198" s="187"/>
      <c r="J1198" s="187"/>
      <c r="K1198" s="187"/>
      <c r="L1198" s="188"/>
      <c r="M1198" s="102"/>
      <c r="N1198" s="101"/>
      <c r="O1198" s="61"/>
      <c r="P1198" s="30"/>
      <c r="Q1198" s="30"/>
    </row>
    <row r="1199" spans="1:17" s="3" customFormat="1" ht="12.75" customHeight="1" x14ac:dyDescent="0.2">
      <c r="A1199" s="104" t="s">
        <v>16</v>
      </c>
      <c r="B1199" s="81">
        <f t="shared" ref="B1199:Q1199" si="57">SUM(B1171:B1197)</f>
        <v>330614825.14999998</v>
      </c>
      <c r="C1199" s="81">
        <f t="shared" si="57"/>
        <v>797168263</v>
      </c>
      <c r="D1199" s="81">
        <f t="shared" si="57"/>
        <v>35616743.549999997</v>
      </c>
      <c r="E1199" s="83">
        <f t="shared" si="57"/>
        <v>34</v>
      </c>
      <c r="F1199" s="81">
        <f t="shared" si="57"/>
        <v>532944640</v>
      </c>
      <c r="G1199" s="83">
        <f t="shared" si="57"/>
        <v>4</v>
      </c>
      <c r="H1199" s="81">
        <f t="shared" si="57"/>
        <v>104439611</v>
      </c>
      <c r="I1199" s="83">
        <f t="shared" si="57"/>
        <v>11</v>
      </c>
      <c r="J1199" s="81">
        <f t="shared" si="57"/>
        <v>113201644</v>
      </c>
      <c r="K1199" s="83">
        <f t="shared" si="57"/>
        <v>0</v>
      </c>
      <c r="L1199" s="81">
        <f t="shared" si="57"/>
        <v>0</v>
      </c>
      <c r="M1199" s="82">
        <f t="shared" si="57"/>
        <v>40.234999999999999</v>
      </c>
      <c r="N1199" s="82">
        <f t="shared" si="57"/>
        <v>175.27485049952003</v>
      </c>
      <c r="O1199" s="82">
        <f t="shared" si="57"/>
        <v>387.138516847826</v>
      </c>
      <c r="P1199" s="81">
        <f t="shared" si="57"/>
        <v>0</v>
      </c>
      <c r="Q1199" s="81">
        <f t="shared" si="57"/>
        <v>0</v>
      </c>
    </row>
    <row r="1200" spans="1:17" s="3" customFormat="1" ht="12.75" customHeight="1" x14ac:dyDescent="0.2">
      <c r="A1200" s="183" t="s">
        <v>1177</v>
      </c>
      <c r="B1200" s="183"/>
      <c r="C1200" s="183"/>
      <c r="D1200" s="183"/>
      <c r="E1200" s="183"/>
      <c r="F1200" s="183"/>
      <c r="G1200" s="183"/>
      <c r="H1200" s="183"/>
      <c r="I1200" s="183"/>
      <c r="J1200" s="183"/>
      <c r="K1200" s="183"/>
      <c r="L1200" s="183"/>
      <c r="M1200" s="183"/>
      <c r="N1200" s="183"/>
      <c r="O1200" s="183"/>
      <c r="P1200" s="183"/>
      <c r="Q1200" s="184"/>
    </row>
    <row r="1201" spans="1:17" s="72" customFormat="1" ht="12.75" customHeight="1" x14ac:dyDescent="0.25">
      <c r="A1201" s="17" t="s">
        <v>493</v>
      </c>
      <c r="B1201" s="30">
        <v>20000000</v>
      </c>
      <c r="C1201" s="30">
        <v>13398117</v>
      </c>
      <c r="D1201" s="30">
        <v>2976361</v>
      </c>
      <c r="E1201" s="55">
        <v>1</v>
      </c>
      <c r="F1201" s="30">
        <v>13335631.6</v>
      </c>
      <c r="G1201" s="55">
        <v>1</v>
      </c>
      <c r="H1201" s="30">
        <v>13335631.6</v>
      </c>
      <c r="I1201" s="65">
        <v>1</v>
      </c>
      <c r="J1201" s="30">
        <v>13335631.6</v>
      </c>
      <c r="K1201" s="65">
        <v>0</v>
      </c>
      <c r="L1201" s="30">
        <v>0</v>
      </c>
      <c r="M1201" s="102">
        <v>2.8129807692307693</v>
      </c>
      <c r="N1201" s="101">
        <v>14.456185376999999</v>
      </c>
      <c r="O1201" s="61">
        <f>D1201/92000</f>
        <v>32.351750000000003</v>
      </c>
      <c r="P1201" s="30">
        <v>2000000</v>
      </c>
      <c r="Q1201" s="30">
        <v>2000000</v>
      </c>
    </row>
    <row r="1202" spans="1:17" s="72" customFormat="1" ht="12.75" customHeight="1" x14ac:dyDescent="0.25">
      <c r="A1202" s="17" t="s">
        <v>494</v>
      </c>
      <c r="B1202" s="30">
        <v>83000000</v>
      </c>
      <c r="C1202" s="30">
        <v>0</v>
      </c>
      <c r="D1202" s="30">
        <v>0</v>
      </c>
      <c r="E1202" s="55">
        <v>0</v>
      </c>
      <c r="F1202" s="30">
        <v>0</v>
      </c>
      <c r="G1202" s="55">
        <v>0</v>
      </c>
      <c r="H1202" s="30">
        <v>0</v>
      </c>
      <c r="I1202" s="65">
        <v>0</v>
      </c>
      <c r="J1202" s="30">
        <v>0</v>
      </c>
      <c r="K1202" s="65">
        <v>0</v>
      </c>
      <c r="L1202" s="30">
        <v>0</v>
      </c>
      <c r="M1202" s="102">
        <v>0</v>
      </c>
      <c r="N1202" s="101">
        <v>0</v>
      </c>
      <c r="O1202" s="61">
        <f t="shared" ref="O1202" si="58">D1202/92000</f>
        <v>0</v>
      </c>
      <c r="P1202" s="30">
        <v>0</v>
      </c>
      <c r="Q1202" s="30">
        <v>0</v>
      </c>
    </row>
    <row r="1203" spans="1:17" s="3" customFormat="1" ht="12.75" customHeight="1" x14ac:dyDescent="0.25">
      <c r="A1203" s="78" t="s">
        <v>16</v>
      </c>
      <c r="B1203" s="84">
        <f t="shared" ref="B1203:Q1203" si="59">SUM(B1201:B1202)</f>
        <v>103000000</v>
      </c>
      <c r="C1203" s="105">
        <f t="shared" si="59"/>
        <v>13398117</v>
      </c>
      <c r="D1203" s="105">
        <f t="shared" si="59"/>
        <v>2976361</v>
      </c>
      <c r="E1203" s="85">
        <f t="shared" si="59"/>
        <v>1</v>
      </c>
      <c r="F1203" s="84">
        <f t="shared" si="59"/>
        <v>13335631.6</v>
      </c>
      <c r="G1203" s="85">
        <f t="shared" si="59"/>
        <v>1</v>
      </c>
      <c r="H1203" s="84">
        <f t="shared" si="59"/>
        <v>13335631.6</v>
      </c>
      <c r="I1203" s="85">
        <f t="shared" si="59"/>
        <v>1</v>
      </c>
      <c r="J1203" s="84">
        <f t="shared" si="59"/>
        <v>13335631.6</v>
      </c>
      <c r="K1203" s="85">
        <f t="shared" si="59"/>
        <v>0</v>
      </c>
      <c r="L1203" s="84">
        <f t="shared" si="59"/>
        <v>0</v>
      </c>
      <c r="M1203" s="103">
        <f t="shared" si="59"/>
        <v>2.8129807692307693</v>
      </c>
      <c r="N1203" s="103">
        <f t="shared" si="59"/>
        <v>14.456185376999999</v>
      </c>
      <c r="O1203" s="103">
        <f t="shared" si="59"/>
        <v>32.351750000000003</v>
      </c>
      <c r="P1203" s="84">
        <f t="shared" si="59"/>
        <v>2000000</v>
      </c>
      <c r="Q1203" s="84">
        <f t="shared" si="59"/>
        <v>2000000</v>
      </c>
    </row>
    <row r="1204" spans="1:17" ht="12.75" customHeight="1" x14ac:dyDescent="0.25">
      <c r="A1204" s="183" t="s">
        <v>1178</v>
      </c>
      <c r="B1204" s="183"/>
      <c r="C1204" s="183"/>
      <c r="D1204" s="183"/>
      <c r="E1204" s="183"/>
      <c r="F1204" s="183"/>
      <c r="G1204" s="183"/>
      <c r="H1204" s="183"/>
      <c r="I1204" s="183"/>
      <c r="J1204" s="183"/>
      <c r="K1204" s="183"/>
      <c r="L1204" s="183"/>
      <c r="M1204" s="183"/>
      <c r="N1204" s="183"/>
      <c r="O1204" s="183"/>
      <c r="P1204" s="183"/>
      <c r="Q1204" s="184"/>
    </row>
    <row r="1205" spans="1:17" ht="12.75" customHeight="1" x14ac:dyDescent="0.25">
      <c r="A1205" s="24" t="s">
        <v>521</v>
      </c>
      <c r="B1205" s="46">
        <v>8463000</v>
      </c>
      <c r="C1205" s="46">
        <v>460440</v>
      </c>
      <c r="D1205" s="46">
        <v>233506</v>
      </c>
      <c r="E1205" s="51">
        <v>2</v>
      </c>
      <c r="F1205" s="46">
        <v>8463000</v>
      </c>
      <c r="G1205" s="51">
        <v>1</v>
      </c>
      <c r="H1205" s="46">
        <v>530437</v>
      </c>
      <c r="I1205" s="51">
        <v>1</v>
      </c>
      <c r="J1205" s="46">
        <v>530437</v>
      </c>
      <c r="K1205" s="51">
        <v>0</v>
      </c>
      <c r="L1205" s="46">
        <v>530437</v>
      </c>
      <c r="M1205" s="60">
        <v>1.3269230769230769</v>
      </c>
      <c r="N1205" s="79">
        <v>0.89175941399999992</v>
      </c>
      <c r="O1205" s="61">
        <f>D1205/92000</f>
        <v>2.5381086956521739</v>
      </c>
      <c r="P1205" s="46">
        <v>0</v>
      </c>
      <c r="Q1205" s="46">
        <v>0</v>
      </c>
    </row>
    <row r="1206" spans="1:17" ht="12.75" customHeight="1" x14ac:dyDescent="0.25">
      <c r="A1206" s="24" t="s">
        <v>522</v>
      </c>
      <c r="B1206" s="46">
        <v>25000000</v>
      </c>
      <c r="C1206" s="46">
        <v>0</v>
      </c>
      <c r="D1206" s="46">
        <v>0</v>
      </c>
      <c r="E1206" s="51">
        <v>0</v>
      </c>
      <c r="F1206" s="46">
        <v>0</v>
      </c>
      <c r="G1206" s="51">
        <v>0</v>
      </c>
      <c r="H1206" s="46">
        <v>0</v>
      </c>
      <c r="I1206" s="51">
        <v>0</v>
      </c>
      <c r="J1206" s="46">
        <v>0</v>
      </c>
      <c r="K1206" s="51">
        <v>0</v>
      </c>
      <c r="L1206" s="46">
        <v>0</v>
      </c>
      <c r="M1206" s="60">
        <v>0</v>
      </c>
      <c r="N1206" s="79">
        <v>0</v>
      </c>
      <c r="O1206" s="61">
        <f t="shared" ref="O1206:O1218" si="60">D1206/92000</f>
        <v>0</v>
      </c>
      <c r="P1206" s="46">
        <v>0</v>
      </c>
      <c r="Q1206" s="46">
        <v>0</v>
      </c>
    </row>
    <row r="1207" spans="1:17" ht="12.75" customHeight="1" x14ac:dyDescent="0.25">
      <c r="A1207" s="24" t="s">
        <v>523</v>
      </c>
      <c r="B1207" s="46">
        <v>10714000</v>
      </c>
      <c r="C1207" s="46">
        <v>1152054.23</v>
      </c>
      <c r="D1207" s="46">
        <v>52082</v>
      </c>
      <c r="E1207" s="51">
        <v>1</v>
      </c>
      <c r="F1207" s="46">
        <v>1099972.23</v>
      </c>
      <c r="G1207" s="51">
        <v>1</v>
      </c>
      <c r="H1207" s="46">
        <v>1099972.23</v>
      </c>
      <c r="I1207" s="51">
        <v>1</v>
      </c>
      <c r="J1207" s="46">
        <v>1099972.23</v>
      </c>
      <c r="K1207" s="51">
        <v>0</v>
      </c>
      <c r="L1207" s="46">
        <v>0</v>
      </c>
      <c r="M1207" s="60">
        <v>0</v>
      </c>
      <c r="N1207" s="79">
        <v>0.25296227400000004</v>
      </c>
      <c r="O1207" s="61">
        <f t="shared" si="60"/>
        <v>0.56610869565217392</v>
      </c>
      <c r="P1207" s="46">
        <v>0</v>
      </c>
      <c r="Q1207" s="46">
        <v>0</v>
      </c>
    </row>
    <row r="1208" spans="1:17" ht="12.75" customHeight="1" x14ac:dyDescent="0.25">
      <c r="A1208" s="24" t="s">
        <v>524</v>
      </c>
      <c r="B1208" s="46">
        <v>38686000</v>
      </c>
      <c r="C1208" s="46">
        <v>37057</v>
      </c>
      <c r="D1208" s="46">
        <v>37057</v>
      </c>
      <c r="E1208" s="51">
        <v>5</v>
      </c>
      <c r="F1208" s="46">
        <v>826677</v>
      </c>
      <c r="G1208" s="51">
        <v>4</v>
      </c>
      <c r="H1208" s="46">
        <v>26677</v>
      </c>
      <c r="I1208" s="51">
        <v>4</v>
      </c>
      <c r="J1208" s="46">
        <v>26677</v>
      </c>
      <c r="K1208" s="51">
        <v>0</v>
      </c>
      <c r="L1208" s="46">
        <v>0</v>
      </c>
      <c r="M1208" s="60">
        <v>0.17788461538461539</v>
      </c>
      <c r="N1208" s="79">
        <v>0.179985849</v>
      </c>
      <c r="O1208" s="61">
        <f t="shared" si="60"/>
        <v>0.40279347826086959</v>
      </c>
      <c r="P1208" s="46">
        <v>0</v>
      </c>
      <c r="Q1208" s="46">
        <v>0</v>
      </c>
    </row>
    <row r="1209" spans="1:17" ht="12.75" customHeight="1" x14ac:dyDescent="0.25">
      <c r="A1209" s="24" t="s">
        <v>525</v>
      </c>
      <c r="B1209" s="46">
        <v>75500000</v>
      </c>
      <c r="C1209" s="46">
        <v>1344932</v>
      </c>
      <c r="D1209" s="46">
        <v>3538</v>
      </c>
      <c r="E1209" s="51">
        <v>3</v>
      </c>
      <c r="F1209" s="46">
        <v>1341394</v>
      </c>
      <c r="G1209" s="51">
        <v>3</v>
      </c>
      <c r="H1209" s="46">
        <v>1341394</v>
      </c>
      <c r="I1209" s="51">
        <v>3</v>
      </c>
      <c r="J1209" s="46">
        <v>1341394</v>
      </c>
      <c r="K1209" s="51">
        <v>0</v>
      </c>
      <c r="L1209" s="46">
        <v>0</v>
      </c>
      <c r="M1209" s="60">
        <v>0</v>
      </c>
      <c r="N1209" s="79">
        <v>1.3511621999999999E-2</v>
      </c>
      <c r="O1209" s="61">
        <f t="shared" si="60"/>
        <v>3.8456521739130438E-2</v>
      </c>
      <c r="P1209" s="46">
        <v>0</v>
      </c>
      <c r="Q1209" s="46">
        <v>0</v>
      </c>
    </row>
    <row r="1210" spans="1:17" ht="12.75" customHeight="1" x14ac:dyDescent="0.25">
      <c r="A1210" s="24" t="s">
        <v>526</v>
      </c>
      <c r="B1210" s="46">
        <v>58838000</v>
      </c>
      <c r="C1210" s="46">
        <v>58838000</v>
      </c>
      <c r="D1210" s="46">
        <v>0</v>
      </c>
      <c r="E1210" s="51">
        <v>3</v>
      </c>
      <c r="F1210" s="46">
        <v>394865</v>
      </c>
      <c r="G1210" s="51">
        <v>1</v>
      </c>
      <c r="H1210" s="46">
        <v>104865</v>
      </c>
      <c r="I1210" s="51">
        <v>1</v>
      </c>
      <c r="J1210" s="46">
        <v>104865</v>
      </c>
      <c r="K1210" s="51">
        <v>1</v>
      </c>
      <c r="L1210" s="46">
        <v>104865</v>
      </c>
      <c r="M1210" s="60">
        <v>0.10492788461538462</v>
      </c>
      <c r="N1210" s="79">
        <v>0</v>
      </c>
      <c r="O1210" s="61">
        <f t="shared" si="60"/>
        <v>0</v>
      </c>
      <c r="P1210" s="46">
        <v>0</v>
      </c>
      <c r="Q1210" s="46">
        <v>0</v>
      </c>
    </row>
    <row r="1211" spans="1:17" ht="12.75" customHeight="1" x14ac:dyDescent="0.25">
      <c r="A1211" s="24" t="s">
        <v>527</v>
      </c>
      <c r="B1211" s="46">
        <v>600000</v>
      </c>
      <c r="C1211" s="46">
        <v>575631</v>
      </c>
      <c r="D1211" s="46">
        <v>63047.9</v>
      </c>
      <c r="E1211" s="51">
        <v>1</v>
      </c>
      <c r="F1211" s="46">
        <v>120756</v>
      </c>
      <c r="G1211" s="51">
        <v>1</v>
      </c>
      <c r="H1211" s="46">
        <v>119956</v>
      </c>
      <c r="I1211" s="51">
        <v>1</v>
      </c>
      <c r="J1211" s="46">
        <v>119956</v>
      </c>
      <c r="K1211" s="51">
        <v>0</v>
      </c>
      <c r="L1211" s="46">
        <v>0</v>
      </c>
      <c r="M1211" s="60">
        <v>0.72199519230769227</v>
      </c>
      <c r="N1211" s="79">
        <v>0.30622365030000004</v>
      </c>
      <c r="O1211" s="61">
        <f t="shared" si="60"/>
        <v>0.68530326086956528</v>
      </c>
      <c r="P1211" s="46">
        <v>0</v>
      </c>
      <c r="Q1211" s="46">
        <v>0</v>
      </c>
    </row>
    <row r="1212" spans="1:17" ht="12.75" customHeight="1" x14ac:dyDescent="0.25">
      <c r="A1212" s="24" t="s">
        <v>528</v>
      </c>
      <c r="B1212" s="46">
        <v>23000000</v>
      </c>
      <c r="C1212" s="46">
        <v>0</v>
      </c>
      <c r="D1212" s="46">
        <v>0</v>
      </c>
      <c r="E1212" s="51">
        <v>0</v>
      </c>
      <c r="F1212" s="46">
        <v>0</v>
      </c>
      <c r="G1212" s="51">
        <v>0</v>
      </c>
      <c r="H1212" s="46">
        <v>0</v>
      </c>
      <c r="I1212" s="51">
        <v>0</v>
      </c>
      <c r="J1212" s="46">
        <v>0</v>
      </c>
      <c r="K1212" s="51">
        <v>0</v>
      </c>
      <c r="L1212" s="46">
        <v>0</v>
      </c>
      <c r="M1212" s="60">
        <v>0</v>
      </c>
      <c r="N1212" s="79">
        <v>0</v>
      </c>
      <c r="O1212" s="61">
        <f t="shared" si="60"/>
        <v>0</v>
      </c>
      <c r="P1212" s="46">
        <v>0</v>
      </c>
      <c r="Q1212" s="46">
        <v>0</v>
      </c>
    </row>
    <row r="1213" spans="1:17" ht="12.75" customHeight="1" x14ac:dyDescent="0.25">
      <c r="A1213" s="24" t="s">
        <v>529</v>
      </c>
      <c r="B1213" s="46">
        <v>20000000</v>
      </c>
      <c r="C1213" s="46">
        <v>2332673</v>
      </c>
      <c r="D1213" s="46">
        <v>1747018</v>
      </c>
      <c r="E1213" s="51">
        <v>2</v>
      </c>
      <c r="F1213" s="46">
        <v>1425655</v>
      </c>
      <c r="G1213" s="51">
        <v>1</v>
      </c>
      <c r="H1213" s="46">
        <v>585655</v>
      </c>
      <c r="I1213" s="51">
        <v>0</v>
      </c>
      <c r="J1213" s="46">
        <v>0</v>
      </c>
      <c r="K1213" s="51">
        <v>0</v>
      </c>
      <c r="L1213" s="46">
        <v>0</v>
      </c>
      <c r="M1213" s="60">
        <v>0.33173076923076922</v>
      </c>
      <c r="N1213" s="79">
        <v>6.6718617419999999</v>
      </c>
      <c r="O1213" s="61">
        <f t="shared" si="60"/>
        <v>18.98932608695652</v>
      </c>
      <c r="P1213" s="46">
        <v>0</v>
      </c>
      <c r="Q1213" s="46">
        <v>0</v>
      </c>
    </row>
    <row r="1214" spans="1:17" ht="12.75" customHeight="1" x14ac:dyDescent="0.25">
      <c r="A1214" s="24" t="s">
        <v>530</v>
      </c>
      <c r="B1214" s="46">
        <v>45000000</v>
      </c>
      <c r="C1214" s="46">
        <v>2428812</v>
      </c>
      <c r="D1214" s="46">
        <v>705017.7</v>
      </c>
      <c r="E1214" s="51">
        <v>2</v>
      </c>
      <c r="F1214" s="46">
        <v>2428812</v>
      </c>
      <c r="G1214" s="51">
        <v>2</v>
      </c>
      <c r="H1214" s="46">
        <v>2428812</v>
      </c>
      <c r="I1214" s="51">
        <v>2</v>
      </c>
      <c r="J1214" s="46">
        <v>2428812</v>
      </c>
      <c r="K1214" s="51">
        <v>1</v>
      </c>
      <c r="L1214" s="46">
        <v>649436</v>
      </c>
      <c r="M1214" s="60">
        <v>1.3925480769230769</v>
      </c>
      <c r="N1214" s="79">
        <v>3.4242709689000002</v>
      </c>
      <c r="O1214" s="61">
        <f t="shared" si="60"/>
        <v>7.6632358695652165</v>
      </c>
      <c r="P1214" s="46">
        <v>0</v>
      </c>
      <c r="Q1214" s="46">
        <v>0</v>
      </c>
    </row>
    <row r="1215" spans="1:17" ht="12.75" customHeight="1" x14ac:dyDescent="0.25">
      <c r="A1215" s="24" t="s">
        <v>531</v>
      </c>
      <c r="B1215" s="46">
        <v>34400000</v>
      </c>
      <c r="C1215" s="46">
        <v>34400000</v>
      </c>
      <c r="D1215" s="46">
        <v>770983</v>
      </c>
      <c r="E1215" s="51">
        <v>2</v>
      </c>
      <c r="F1215" s="46">
        <v>34400000</v>
      </c>
      <c r="G1215" s="51">
        <v>2</v>
      </c>
      <c r="H1215" s="46">
        <v>34400000</v>
      </c>
      <c r="I1215" s="51">
        <v>2</v>
      </c>
      <c r="J1215" s="46">
        <v>34400000</v>
      </c>
      <c r="K1215" s="51">
        <v>1</v>
      </c>
      <c r="L1215" s="46">
        <v>770983</v>
      </c>
      <c r="M1215" s="60">
        <v>2.9072115384615387</v>
      </c>
      <c r="N1215" s="79">
        <v>4.3221306979999996</v>
      </c>
      <c r="O1215" s="61">
        <f t="shared" si="60"/>
        <v>8.3802500000000002</v>
      </c>
      <c r="P1215" s="46">
        <v>0</v>
      </c>
      <c r="Q1215" s="46">
        <v>0</v>
      </c>
    </row>
    <row r="1216" spans="1:17" ht="12.75" customHeight="1" x14ac:dyDescent="0.25">
      <c r="A1216" s="24" t="s">
        <v>532</v>
      </c>
      <c r="B1216" s="46">
        <v>22000000</v>
      </c>
      <c r="C1216" s="46">
        <v>20099358</v>
      </c>
      <c r="D1216" s="46">
        <v>305506</v>
      </c>
      <c r="E1216" s="51">
        <v>3</v>
      </c>
      <c r="F1216" s="46">
        <v>20099358</v>
      </c>
      <c r="G1216" s="51">
        <v>3</v>
      </c>
      <c r="H1216" s="46">
        <v>20000678</v>
      </c>
      <c r="I1216" s="51">
        <v>3</v>
      </c>
      <c r="J1216" s="46">
        <v>20000678</v>
      </c>
      <c r="K1216" s="51">
        <v>0</v>
      </c>
      <c r="L1216" s="46">
        <v>0</v>
      </c>
      <c r="M1216" s="60">
        <v>1.5644230769230769</v>
      </c>
      <c r="N1216" s="79">
        <v>1.1667274139999999</v>
      </c>
      <c r="O1216" s="61">
        <f t="shared" si="60"/>
        <v>3.3207173913043477</v>
      </c>
      <c r="P1216" s="46">
        <v>0</v>
      </c>
      <c r="Q1216" s="46">
        <v>0</v>
      </c>
    </row>
    <row r="1217" spans="1:17" ht="12.75" customHeight="1" x14ac:dyDescent="0.25">
      <c r="A1217" s="24" t="s">
        <v>533</v>
      </c>
      <c r="B1217" s="46">
        <v>23203988</v>
      </c>
      <c r="C1217" s="46">
        <v>23203988</v>
      </c>
      <c r="D1217" s="46">
        <v>0</v>
      </c>
      <c r="E1217" s="51">
        <v>2</v>
      </c>
      <c r="F1217" s="46">
        <v>23203988</v>
      </c>
      <c r="G1217" s="51">
        <v>2</v>
      </c>
      <c r="H1217" s="46">
        <v>23203988</v>
      </c>
      <c r="I1217" s="51">
        <v>1</v>
      </c>
      <c r="J1217" s="46">
        <v>22696988</v>
      </c>
      <c r="K1217" s="51">
        <v>0</v>
      </c>
      <c r="L1217" s="46">
        <v>0</v>
      </c>
      <c r="M1217" s="60">
        <v>2.6007211538461537</v>
      </c>
      <c r="N1217" s="79">
        <v>0</v>
      </c>
      <c r="O1217" s="61">
        <f t="shared" si="60"/>
        <v>0</v>
      </c>
      <c r="P1217" s="46">
        <v>12000000</v>
      </c>
      <c r="Q1217" s="46">
        <v>0</v>
      </c>
    </row>
    <row r="1218" spans="1:17" ht="12.75" customHeight="1" x14ac:dyDescent="0.25">
      <c r="A1218" s="24" t="s">
        <v>534</v>
      </c>
      <c r="B1218" s="46">
        <v>63000000</v>
      </c>
      <c r="C1218" s="46">
        <v>0</v>
      </c>
      <c r="D1218" s="46">
        <v>0</v>
      </c>
      <c r="E1218" s="51">
        <v>0</v>
      </c>
      <c r="F1218" s="46">
        <v>0</v>
      </c>
      <c r="G1218" s="51">
        <v>0</v>
      </c>
      <c r="H1218" s="46">
        <v>0</v>
      </c>
      <c r="I1218" s="51">
        <v>0</v>
      </c>
      <c r="J1218" s="46">
        <v>0</v>
      </c>
      <c r="K1218" s="51">
        <v>0</v>
      </c>
      <c r="L1218" s="46">
        <v>0</v>
      </c>
      <c r="M1218" s="51">
        <v>0</v>
      </c>
      <c r="N1218" s="79">
        <v>0</v>
      </c>
      <c r="O1218" s="61">
        <f t="shared" si="60"/>
        <v>0</v>
      </c>
      <c r="P1218" s="46">
        <v>0</v>
      </c>
      <c r="Q1218" s="46">
        <v>0</v>
      </c>
    </row>
    <row r="1219" spans="1:17" s="72" customFormat="1" ht="12.75" customHeight="1" x14ac:dyDescent="0.25">
      <c r="A1219" s="78" t="s">
        <v>16</v>
      </c>
      <c r="B1219" s="86">
        <f>SUM(B1205:B1218)</f>
        <v>448404988</v>
      </c>
      <c r="C1219" s="86">
        <f t="shared" ref="C1219:Q1219" si="61">SUM(C1205:C1218)</f>
        <v>144872945.22999999</v>
      </c>
      <c r="D1219" s="86">
        <f t="shared" si="61"/>
        <v>3917755.5999999996</v>
      </c>
      <c r="E1219" s="88">
        <f t="shared" si="61"/>
        <v>26</v>
      </c>
      <c r="F1219" s="86">
        <f t="shared" si="61"/>
        <v>93804477.230000004</v>
      </c>
      <c r="G1219" s="88">
        <f t="shared" si="61"/>
        <v>21</v>
      </c>
      <c r="H1219" s="86">
        <f t="shared" si="61"/>
        <v>83842434.230000004</v>
      </c>
      <c r="I1219" s="88">
        <f t="shared" si="61"/>
        <v>19</v>
      </c>
      <c r="J1219" s="86">
        <f t="shared" si="61"/>
        <v>82749779.230000004</v>
      </c>
      <c r="K1219" s="88">
        <f t="shared" si="61"/>
        <v>3</v>
      </c>
      <c r="L1219" s="86">
        <f t="shared" si="61"/>
        <v>2055721</v>
      </c>
      <c r="M1219" s="87">
        <f t="shared" si="61"/>
        <v>11.128365384615385</v>
      </c>
      <c r="N1219" s="87">
        <f t="shared" si="61"/>
        <v>17.229433632199999</v>
      </c>
      <c r="O1219" s="87">
        <f t="shared" si="61"/>
        <v>42.584299999999999</v>
      </c>
      <c r="P1219" s="86">
        <f t="shared" si="61"/>
        <v>12000000</v>
      </c>
      <c r="Q1219" s="86">
        <f t="shared" si="61"/>
        <v>0</v>
      </c>
    </row>
    <row r="1220" spans="1:17" ht="12.75" customHeight="1" x14ac:dyDescent="0.25">
      <c r="A1220" s="181" t="s">
        <v>72</v>
      </c>
      <c r="B1220" s="181"/>
      <c r="C1220" s="181"/>
      <c r="D1220" s="181"/>
      <c r="E1220" s="181"/>
      <c r="F1220" s="181"/>
      <c r="G1220" s="181"/>
      <c r="H1220" s="181"/>
      <c r="I1220" s="181"/>
      <c r="J1220" s="181"/>
      <c r="K1220" s="181"/>
      <c r="L1220" s="181"/>
      <c r="M1220" s="181"/>
      <c r="N1220" s="181"/>
      <c r="O1220" s="181"/>
      <c r="P1220" s="181"/>
      <c r="Q1220" s="182"/>
    </row>
    <row r="1221" spans="1:17" ht="12.75" customHeight="1" x14ac:dyDescent="0.25">
      <c r="A1221" s="26" t="s">
        <v>203</v>
      </c>
      <c r="B1221" s="31">
        <v>3640000</v>
      </c>
      <c r="C1221" s="31">
        <v>124645</v>
      </c>
      <c r="D1221" s="31">
        <v>124645</v>
      </c>
      <c r="E1221" s="56">
        <v>5</v>
      </c>
      <c r="F1221" s="31">
        <v>2521300</v>
      </c>
      <c r="G1221" s="56">
        <v>4</v>
      </c>
      <c r="H1221" s="31">
        <v>124645</v>
      </c>
      <c r="I1221" s="66">
        <v>4</v>
      </c>
      <c r="J1221" s="31">
        <v>124645</v>
      </c>
      <c r="K1221" s="66">
        <v>4</v>
      </c>
      <c r="L1221" s="31">
        <v>124645</v>
      </c>
      <c r="M1221" s="60">
        <v>1.1342695</v>
      </c>
      <c r="N1221" s="79">
        <v>0.47601925500000003</v>
      </c>
      <c r="O1221" s="61">
        <f>D1221/92000</f>
        <v>1.3548369565217391</v>
      </c>
      <c r="P1221" s="31">
        <v>0</v>
      </c>
      <c r="Q1221" s="31">
        <v>0</v>
      </c>
    </row>
    <row r="1222" spans="1:17" ht="12.75" customHeight="1" x14ac:dyDescent="0.25">
      <c r="A1222" s="16" t="s">
        <v>204</v>
      </c>
      <c r="B1222" s="29">
        <v>24500000</v>
      </c>
      <c r="C1222" s="29">
        <v>17948700</v>
      </c>
      <c r="D1222" s="29">
        <v>113715</v>
      </c>
      <c r="E1222" s="54">
        <v>1</v>
      </c>
      <c r="F1222" s="29">
        <v>17948700</v>
      </c>
      <c r="G1222" s="54">
        <v>1</v>
      </c>
      <c r="H1222" s="29">
        <v>17948700</v>
      </c>
      <c r="I1222" s="64">
        <v>1</v>
      </c>
      <c r="J1222" s="29">
        <v>17948700</v>
      </c>
      <c r="K1222" s="64">
        <v>0</v>
      </c>
      <c r="L1222" s="29">
        <v>0</v>
      </c>
      <c r="M1222" s="67">
        <v>1.0348065</v>
      </c>
      <c r="N1222" s="79">
        <v>0.55231375500000002</v>
      </c>
      <c r="O1222" s="61">
        <f t="shared" ref="O1222:O1229" si="62">D1222/92000</f>
        <v>1.2360326086956521</v>
      </c>
      <c r="P1222" s="29">
        <v>16000000</v>
      </c>
      <c r="Q1222" s="29">
        <v>24776000</v>
      </c>
    </row>
    <row r="1223" spans="1:17" ht="12.75" customHeight="1" x14ac:dyDescent="0.25">
      <c r="A1223" s="16" t="s">
        <v>205</v>
      </c>
      <c r="B1223" s="29">
        <v>14000000</v>
      </c>
      <c r="C1223" s="29">
        <v>2540000</v>
      </c>
      <c r="D1223" s="29">
        <v>512545</v>
      </c>
      <c r="E1223" s="54">
        <v>3</v>
      </c>
      <c r="F1223" s="29">
        <v>2500000</v>
      </c>
      <c r="G1223" s="54">
        <v>2</v>
      </c>
      <c r="H1223" s="29">
        <v>2500000</v>
      </c>
      <c r="I1223" s="64">
        <v>2</v>
      </c>
      <c r="J1223" s="29">
        <v>2500000</v>
      </c>
      <c r="K1223" s="64">
        <v>0</v>
      </c>
      <c r="L1223" s="29">
        <v>0</v>
      </c>
      <c r="M1223" s="67">
        <v>2.4168269230769277</v>
      </c>
      <c r="N1223" s="79">
        <v>2.4894310650000002</v>
      </c>
      <c r="O1223" s="61">
        <f t="shared" si="62"/>
        <v>5.571141304347826</v>
      </c>
      <c r="P1223" s="29">
        <v>0</v>
      </c>
      <c r="Q1223" s="29">
        <v>0</v>
      </c>
    </row>
    <row r="1224" spans="1:17" ht="12.75" customHeight="1" x14ac:dyDescent="0.25">
      <c r="A1224" s="16" t="s">
        <v>206</v>
      </c>
      <c r="B1224" s="29">
        <v>20000000</v>
      </c>
      <c r="C1224" s="29">
        <v>347330</v>
      </c>
      <c r="D1224" s="29">
        <v>75595</v>
      </c>
      <c r="E1224" s="54">
        <v>6</v>
      </c>
      <c r="F1224" s="29">
        <v>16564722</v>
      </c>
      <c r="G1224" s="54">
        <v>3</v>
      </c>
      <c r="H1224" s="29">
        <v>205595</v>
      </c>
      <c r="I1224" s="64">
        <v>2</v>
      </c>
      <c r="J1224" s="29">
        <v>75595</v>
      </c>
      <c r="K1224" s="64">
        <v>0</v>
      </c>
      <c r="L1224" s="29">
        <v>0</v>
      </c>
      <c r="M1224" s="67">
        <v>0.25961538461538508</v>
      </c>
      <c r="N1224" s="79">
        <v>0.39944397999999998</v>
      </c>
      <c r="O1224" s="61">
        <f t="shared" si="62"/>
        <v>0.82168478260869571</v>
      </c>
      <c r="P1224" s="29">
        <v>0</v>
      </c>
      <c r="Q1224" s="29">
        <v>0</v>
      </c>
    </row>
    <row r="1225" spans="1:17" ht="12.75" customHeight="1" x14ac:dyDescent="0.25">
      <c r="A1225" s="18" t="s">
        <v>207</v>
      </c>
      <c r="B1225" s="32">
        <v>8500000</v>
      </c>
      <c r="C1225" s="32">
        <v>164549</v>
      </c>
      <c r="D1225" s="32">
        <v>164549</v>
      </c>
      <c r="E1225" s="57">
        <v>0</v>
      </c>
      <c r="F1225" s="32">
        <v>0</v>
      </c>
      <c r="G1225" s="57">
        <v>0</v>
      </c>
      <c r="H1225" s="32">
        <v>0</v>
      </c>
      <c r="I1225" s="68">
        <v>0</v>
      </c>
      <c r="J1225" s="32">
        <v>0</v>
      </c>
      <c r="K1225" s="68">
        <v>0</v>
      </c>
      <c r="L1225" s="32">
        <v>0</v>
      </c>
      <c r="M1225" s="69">
        <v>0.31875000000000059</v>
      </c>
      <c r="N1225" s="79">
        <v>0.79921449300000003</v>
      </c>
      <c r="O1225" s="61">
        <f t="shared" si="62"/>
        <v>1.7885760869565217</v>
      </c>
      <c r="P1225" s="32">
        <v>0</v>
      </c>
      <c r="Q1225" s="32">
        <v>0</v>
      </c>
    </row>
    <row r="1226" spans="1:17" ht="12.75" customHeight="1" x14ac:dyDescent="0.25">
      <c r="A1226" s="18" t="s">
        <v>208</v>
      </c>
      <c r="B1226" s="32">
        <v>13000000</v>
      </c>
      <c r="C1226" s="32">
        <v>44153</v>
      </c>
      <c r="D1226" s="32">
        <v>44153</v>
      </c>
      <c r="E1226" s="57">
        <v>2</v>
      </c>
      <c r="F1226" s="32">
        <v>9500000</v>
      </c>
      <c r="G1226" s="57">
        <v>0</v>
      </c>
      <c r="H1226" s="32">
        <v>0</v>
      </c>
      <c r="I1226" s="68">
        <v>0</v>
      </c>
      <c r="J1226" s="32">
        <v>0</v>
      </c>
      <c r="K1226" s="68">
        <v>0</v>
      </c>
      <c r="L1226" s="32">
        <v>0</v>
      </c>
      <c r="M1226" s="69">
        <v>0.21060980999999998</v>
      </c>
      <c r="N1226" s="79">
        <v>0.21445112099999999</v>
      </c>
      <c r="O1226" s="61">
        <f t="shared" si="62"/>
        <v>0.47992391304347826</v>
      </c>
      <c r="P1226" s="32">
        <v>0</v>
      </c>
      <c r="Q1226" s="32">
        <v>0</v>
      </c>
    </row>
    <row r="1227" spans="1:17" ht="12.75" customHeight="1" x14ac:dyDescent="0.25">
      <c r="A1227" s="18" t="s">
        <v>209</v>
      </c>
      <c r="B1227" s="32">
        <v>8500000</v>
      </c>
      <c r="C1227" s="32">
        <v>14300</v>
      </c>
      <c r="D1227" s="32">
        <v>14300</v>
      </c>
      <c r="E1227" s="57">
        <v>0</v>
      </c>
      <c r="F1227" s="32">
        <v>0</v>
      </c>
      <c r="G1227" s="57">
        <v>0</v>
      </c>
      <c r="H1227" s="32">
        <v>0</v>
      </c>
      <c r="I1227" s="68">
        <v>0</v>
      </c>
      <c r="J1227" s="32">
        <v>0</v>
      </c>
      <c r="K1227" s="68">
        <v>0</v>
      </c>
      <c r="L1227" s="32">
        <v>0</v>
      </c>
      <c r="M1227" s="69">
        <v>6.8210999999999994E-2</v>
      </c>
      <c r="N1227" s="79">
        <v>6.9455100000000006E-2</v>
      </c>
      <c r="O1227" s="61">
        <f t="shared" si="62"/>
        <v>0.15543478260869564</v>
      </c>
      <c r="P1227" s="32">
        <v>0</v>
      </c>
      <c r="Q1227" s="32">
        <v>0</v>
      </c>
    </row>
    <row r="1228" spans="1:17" ht="12.75" customHeight="1" x14ac:dyDescent="0.25">
      <c r="A1228" s="16" t="s">
        <v>210</v>
      </c>
      <c r="B1228" s="29">
        <v>22300000</v>
      </c>
      <c r="C1228" s="29">
        <v>1072004</v>
      </c>
      <c r="D1228" s="29">
        <v>0</v>
      </c>
      <c r="E1228" s="54">
        <v>2</v>
      </c>
      <c r="F1228" s="29">
        <v>1072004</v>
      </c>
      <c r="G1228" s="54">
        <v>2</v>
      </c>
      <c r="H1228" s="29">
        <v>1072004</v>
      </c>
      <c r="I1228" s="64">
        <v>2</v>
      </c>
      <c r="J1228" s="29">
        <v>1072004</v>
      </c>
      <c r="K1228" s="64">
        <v>0</v>
      </c>
      <c r="L1228" s="29">
        <v>0</v>
      </c>
      <c r="M1228" s="67">
        <v>0</v>
      </c>
      <c r="N1228" s="79">
        <v>0</v>
      </c>
      <c r="O1228" s="61">
        <f>D1228/92000</f>
        <v>0</v>
      </c>
      <c r="P1228" s="29">
        <v>0</v>
      </c>
      <c r="Q1228" s="29">
        <v>0</v>
      </c>
    </row>
    <row r="1229" spans="1:17" ht="12.75" customHeight="1" x14ac:dyDescent="0.25">
      <c r="A1229" s="16" t="s">
        <v>211</v>
      </c>
      <c r="B1229" s="29">
        <v>6000000</v>
      </c>
      <c r="C1229" s="29">
        <v>66004</v>
      </c>
      <c r="D1229" s="29">
        <v>66004</v>
      </c>
      <c r="E1229" s="54">
        <v>1</v>
      </c>
      <c r="F1229" s="29">
        <v>3525208</v>
      </c>
      <c r="G1229" s="54">
        <v>1</v>
      </c>
      <c r="H1229" s="29">
        <v>3525208</v>
      </c>
      <c r="I1229" s="64">
        <v>0</v>
      </c>
      <c r="J1229" s="29">
        <v>0</v>
      </c>
      <c r="K1229" s="64">
        <v>0</v>
      </c>
      <c r="L1229" s="29">
        <v>0</v>
      </c>
      <c r="M1229" s="67">
        <v>0.58846153846153959</v>
      </c>
      <c r="N1229" s="79">
        <v>0.320581428</v>
      </c>
      <c r="O1229" s="61">
        <f t="shared" si="62"/>
        <v>0.71743478260869564</v>
      </c>
      <c r="P1229" s="29">
        <v>0</v>
      </c>
      <c r="Q1229" s="29">
        <v>0</v>
      </c>
    </row>
    <row r="1230" spans="1:17" ht="12.75" customHeight="1" x14ac:dyDescent="0.25">
      <c r="A1230" s="78" t="s">
        <v>16</v>
      </c>
      <c r="B1230" s="23">
        <f>SUM(B1221:B1229)</f>
        <v>120440000</v>
      </c>
      <c r="C1230" s="23">
        <f t="shared" ref="C1230:Q1230" si="63">SUM(C1221:C1229)</f>
        <v>22321685</v>
      </c>
      <c r="D1230" s="23">
        <f t="shared" si="63"/>
        <v>1115506</v>
      </c>
      <c r="E1230" s="94">
        <f t="shared" si="63"/>
        <v>20</v>
      </c>
      <c r="F1230" s="23">
        <f t="shared" si="63"/>
        <v>53631934</v>
      </c>
      <c r="G1230" s="94">
        <f t="shared" si="63"/>
        <v>13</v>
      </c>
      <c r="H1230" s="23">
        <f t="shared" si="63"/>
        <v>25376152</v>
      </c>
      <c r="I1230" s="94">
        <f t="shared" si="63"/>
        <v>11</v>
      </c>
      <c r="J1230" s="23">
        <f t="shared" si="63"/>
        <v>21720944</v>
      </c>
      <c r="K1230" s="94">
        <f t="shared" si="63"/>
        <v>4</v>
      </c>
      <c r="L1230" s="23">
        <f t="shared" si="63"/>
        <v>124645</v>
      </c>
      <c r="M1230" s="93">
        <f t="shared" si="63"/>
        <v>6.0315506561538532</v>
      </c>
      <c r="N1230" s="93">
        <f t="shared" si="63"/>
        <v>5.3209101969999999</v>
      </c>
      <c r="O1230" s="93">
        <f t="shared" si="63"/>
        <v>12.125065217391302</v>
      </c>
      <c r="P1230" s="23">
        <f t="shared" si="63"/>
        <v>16000000</v>
      </c>
      <c r="Q1230" s="23">
        <f t="shared" si="63"/>
        <v>24776000</v>
      </c>
    </row>
    <row r="1231" spans="1:17" s="72" customFormat="1" ht="12.75" customHeight="1" x14ac:dyDescent="0.25">
      <c r="A1231" s="89"/>
      <c r="B1231" s="90"/>
      <c r="C1231" s="90"/>
      <c r="D1231" s="90"/>
      <c r="E1231" s="91"/>
      <c r="F1231" s="90"/>
      <c r="G1231" s="91"/>
      <c r="H1231" s="90"/>
      <c r="I1231" s="92"/>
      <c r="J1231" s="90"/>
      <c r="K1231" s="92"/>
      <c r="L1231" s="90"/>
      <c r="M1231" s="44"/>
      <c r="N1231" s="44"/>
      <c r="O1231" s="61"/>
      <c r="P1231" s="90"/>
      <c r="Q1231" s="90"/>
    </row>
    <row r="1232" spans="1:17" ht="12.75" customHeight="1" x14ac:dyDescent="0.25">
      <c r="A1232" s="159"/>
      <c r="B1232" s="49">
        <f t="shared" ref="B1232:Q1232" si="64">B1230+B1219+B1203+B1199</f>
        <v>1002459813.15</v>
      </c>
      <c r="C1232" s="49">
        <f t="shared" si="64"/>
        <v>977761010.23000002</v>
      </c>
      <c r="D1232" s="49">
        <f t="shared" si="64"/>
        <v>43626366.149999999</v>
      </c>
      <c r="E1232" s="95">
        <f t="shared" si="64"/>
        <v>81</v>
      </c>
      <c r="F1232" s="49">
        <f t="shared" si="64"/>
        <v>693716682.83000004</v>
      </c>
      <c r="G1232" s="95">
        <f t="shared" si="64"/>
        <v>39</v>
      </c>
      <c r="H1232" s="49">
        <f t="shared" si="64"/>
        <v>226993828.82999998</v>
      </c>
      <c r="I1232" s="95">
        <f t="shared" si="64"/>
        <v>42</v>
      </c>
      <c r="J1232" s="49">
        <f t="shared" si="64"/>
        <v>231007998.82999998</v>
      </c>
      <c r="K1232" s="95">
        <f t="shared" si="64"/>
        <v>7</v>
      </c>
      <c r="L1232" s="49">
        <f t="shared" si="64"/>
        <v>2180366</v>
      </c>
      <c r="M1232" s="80">
        <f t="shared" si="64"/>
        <v>60.207896810000008</v>
      </c>
      <c r="N1232" s="80">
        <f t="shared" si="64"/>
        <v>212.28137970572004</v>
      </c>
      <c r="O1232" s="80">
        <f t="shared" si="64"/>
        <v>474.19963206521732</v>
      </c>
      <c r="P1232" s="49">
        <f t="shared" si="64"/>
        <v>30000000</v>
      </c>
      <c r="Q1232" s="49">
        <f t="shared" si="64"/>
        <v>26776000</v>
      </c>
    </row>
    <row r="1233" spans="1:15" x14ac:dyDescent="0.25">
      <c r="A1233" s="72"/>
    </row>
    <row r="1234" spans="1:15" x14ac:dyDescent="0.25">
      <c r="A1234" s="72"/>
      <c r="O1234" s="70"/>
    </row>
    <row r="1235" spans="1:15" x14ac:dyDescent="0.25">
      <c r="A1235" s="72"/>
    </row>
    <row r="1236" spans="1:15" x14ac:dyDescent="0.25">
      <c r="A1236" s="72"/>
    </row>
    <row r="1237" spans="1:15" x14ac:dyDescent="0.25">
      <c r="A1237" s="72"/>
    </row>
    <row r="1238" spans="1:15" x14ac:dyDescent="0.25">
      <c r="A1238" s="72"/>
    </row>
    <row r="1239" spans="1:15" x14ac:dyDescent="0.25">
      <c r="A1239" s="72"/>
    </row>
    <row r="1240" spans="1:15" x14ac:dyDescent="0.25">
      <c r="A1240" s="72"/>
    </row>
    <row r="1241" spans="1:15" x14ac:dyDescent="0.25">
      <c r="A1241" s="72"/>
    </row>
    <row r="1242" spans="1:15" x14ac:dyDescent="0.25">
      <c r="A1242" s="72"/>
    </row>
    <row r="1243" spans="1:15" x14ac:dyDescent="0.25">
      <c r="A1243" s="72"/>
    </row>
    <row r="1244" spans="1:15" x14ac:dyDescent="0.25">
      <c r="A1244" s="72"/>
    </row>
    <row r="1245" spans="1:15" x14ac:dyDescent="0.25">
      <c r="A1245" s="72"/>
    </row>
    <row r="1246" spans="1:15" x14ac:dyDescent="0.25">
      <c r="A1246" s="72"/>
    </row>
    <row r="1247" spans="1:15" x14ac:dyDescent="0.25">
      <c r="A1247" s="72"/>
    </row>
    <row r="1248" spans="1:15" x14ac:dyDescent="0.25">
      <c r="A1248" s="72"/>
    </row>
    <row r="1249" spans="1:1" x14ac:dyDescent="0.25">
      <c r="A1249" s="72"/>
    </row>
    <row r="1250" spans="1:1" x14ac:dyDescent="0.25">
      <c r="A1250" s="72"/>
    </row>
    <row r="1251" spans="1:1" x14ac:dyDescent="0.25">
      <c r="A1251" s="72"/>
    </row>
    <row r="1252" spans="1:1" x14ac:dyDescent="0.25">
      <c r="A1252" s="72"/>
    </row>
    <row r="1253" spans="1:1" x14ac:dyDescent="0.25">
      <c r="A1253" s="72"/>
    </row>
    <row r="1254" spans="1:1" x14ac:dyDescent="0.25">
      <c r="A1254" s="72"/>
    </row>
    <row r="1255" spans="1:1" x14ac:dyDescent="0.25">
      <c r="A1255" s="72"/>
    </row>
    <row r="1256" spans="1:1" x14ac:dyDescent="0.25">
      <c r="A1256" s="72"/>
    </row>
    <row r="1257" spans="1:1" x14ac:dyDescent="0.25">
      <c r="A1257" s="72"/>
    </row>
    <row r="1258" spans="1:1" x14ac:dyDescent="0.25">
      <c r="A1258" s="72"/>
    </row>
    <row r="1259" spans="1:1" x14ac:dyDescent="0.25">
      <c r="A1259" s="72"/>
    </row>
    <row r="1260" spans="1:1" x14ac:dyDescent="0.25">
      <c r="A1260" s="72"/>
    </row>
    <row r="1261" spans="1:1" x14ac:dyDescent="0.25">
      <c r="A1261" s="72"/>
    </row>
    <row r="1262" spans="1:1" x14ac:dyDescent="0.25">
      <c r="A1262" s="72"/>
    </row>
    <row r="1263" spans="1:1" x14ac:dyDescent="0.25">
      <c r="A1263" s="72"/>
    </row>
    <row r="1264" spans="1:1" x14ac:dyDescent="0.25">
      <c r="A1264" s="72"/>
    </row>
    <row r="1265" spans="1:1" x14ac:dyDescent="0.25">
      <c r="A1265" s="72"/>
    </row>
    <row r="1266" spans="1:1" x14ac:dyDescent="0.25">
      <c r="A1266" s="72"/>
    </row>
    <row r="1267" spans="1:1" x14ac:dyDescent="0.25">
      <c r="A1267" s="72"/>
    </row>
    <row r="1268" spans="1:1" x14ac:dyDescent="0.25">
      <c r="A1268" s="72"/>
    </row>
    <row r="1269" spans="1:1" x14ac:dyDescent="0.25">
      <c r="A1269" s="72"/>
    </row>
    <row r="1270" spans="1:1" x14ac:dyDescent="0.25">
      <c r="A1270" s="72"/>
    </row>
    <row r="1271" spans="1:1" x14ac:dyDescent="0.25">
      <c r="A1271" s="72"/>
    </row>
    <row r="1272" spans="1:1" x14ac:dyDescent="0.25">
      <c r="A1272" s="72"/>
    </row>
    <row r="1273" spans="1:1" x14ac:dyDescent="0.25">
      <c r="A1273" s="72"/>
    </row>
    <row r="1274" spans="1:1" x14ac:dyDescent="0.25">
      <c r="A1274" s="72"/>
    </row>
    <row r="1275" spans="1:1" x14ac:dyDescent="0.25">
      <c r="A1275" s="72"/>
    </row>
    <row r="1276" spans="1:1" x14ac:dyDescent="0.25">
      <c r="A1276" s="72"/>
    </row>
    <row r="1277" spans="1:1" x14ac:dyDescent="0.25">
      <c r="A1277" s="72"/>
    </row>
    <row r="1278" spans="1:1" x14ac:dyDescent="0.25">
      <c r="A1278" s="72"/>
    </row>
    <row r="1279" spans="1:1" x14ac:dyDescent="0.25">
      <c r="A1279" s="72"/>
    </row>
    <row r="1280" spans="1:1" x14ac:dyDescent="0.25">
      <c r="A1280" s="72"/>
    </row>
    <row r="1281" spans="1:1" x14ac:dyDescent="0.25">
      <c r="A1281" s="72"/>
    </row>
    <row r="1282" spans="1:1" x14ac:dyDescent="0.25">
      <c r="A1282" s="72"/>
    </row>
    <row r="1283" spans="1:1" x14ac:dyDescent="0.25">
      <c r="A1283" s="72"/>
    </row>
    <row r="1284" spans="1:1" x14ac:dyDescent="0.25">
      <c r="A1284" s="72"/>
    </row>
    <row r="1285" spans="1:1" x14ac:dyDescent="0.25">
      <c r="A1285" s="72"/>
    </row>
    <row r="1286" spans="1:1" x14ac:dyDescent="0.25">
      <c r="A1286" s="72"/>
    </row>
    <row r="1287" spans="1:1" x14ac:dyDescent="0.25">
      <c r="A1287" s="72"/>
    </row>
    <row r="1288" spans="1:1" x14ac:dyDescent="0.25">
      <c r="A1288" s="72"/>
    </row>
    <row r="1289" spans="1:1" x14ac:dyDescent="0.25">
      <c r="A1289" s="72"/>
    </row>
    <row r="1290" spans="1:1" x14ac:dyDescent="0.25">
      <c r="A1290" s="72"/>
    </row>
    <row r="1291" spans="1:1" x14ac:dyDescent="0.25">
      <c r="A1291" s="72"/>
    </row>
    <row r="1292" spans="1:1" x14ac:dyDescent="0.25">
      <c r="A1292" s="72"/>
    </row>
    <row r="1293" spans="1:1" x14ac:dyDescent="0.25">
      <c r="A1293" s="72"/>
    </row>
    <row r="1294" spans="1:1" x14ac:dyDescent="0.25">
      <c r="A1294" s="72"/>
    </row>
    <row r="1295" spans="1:1" x14ac:dyDescent="0.25">
      <c r="A1295" s="72"/>
    </row>
    <row r="1296" spans="1:1" x14ac:dyDescent="0.25">
      <c r="A1296" s="72"/>
    </row>
    <row r="1297" spans="1:1" x14ac:dyDescent="0.25">
      <c r="A1297" s="72"/>
    </row>
    <row r="1298" spans="1:1" x14ac:dyDescent="0.25">
      <c r="A1298" s="72"/>
    </row>
    <row r="1299" spans="1:1" x14ac:dyDescent="0.25">
      <c r="A1299" s="72"/>
    </row>
    <row r="1300" spans="1:1" x14ac:dyDescent="0.25">
      <c r="A1300" s="72"/>
    </row>
    <row r="1301" spans="1:1" x14ac:dyDescent="0.25">
      <c r="A1301" s="72"/>
    </row>
    <row r="1302" spans="1:1" x14ac:dyDescent="0.25">
      <c r="A1302" s="72"/>
    </row>
    <row r="1303" spans="1:1" x14ac:dyDescent="0.25">
      <c r="A1303" s="72"/>
    </row>
    <row r="1304" spans="1:1" x14ac:dyDescent="0.25">
      <c r="A1304" s="72"/>
    </row>
    <row r="1305" spans="1:1" x14ac:dyDescent="0.25">
      <c r="A1305" s="72"/>
    </row>
    <row r="1306" spans="1:1" x14ac:dyDescent="0.25">
      <c r="A1306" s="72"/>
    </row>
    <row r="1307" spans="1:1" x14ac:dyDescent="0.25">
      <c r="A1307" s="72"/>
    </row>
    <row r="1308" spans="1:1" x14ac:dyDescent="0.25">
      <c r="A1308" s="72"/>
    </row>
    <row r="1309" spans="1:1" x14ac:dyDescent="0.25">
      <c r="A1309" s="72"/>
    </row>
    <row r="1310" spans="1:1" x14ac:dyDescent="0.25">
      <c r="A1310" s="72"/>
    </row>
    <row r="1311" spans="1:1" x14ac:dyDescent="0.25">
      <c r="A1311" s="72"/>
    </row>
    <row r="1312" spans="1:1" x14ac:dyDescent="0.25">
      <c r="A1312" s="72"/>
    </row>
    <row r="1313" spans="1:1" x14ac:dyDescent="0.25">
      <c r="A1313" s="72"/>
    </row>
    <row r="1314" spans="1:1" x14ac:dyDescent="0.25">
      <c r="A1314" s="72"/>
    </row>
    <row r="1315" spans="1:1" x14ac:dyDescent="0.25">
      <c r="A1315" s="72"/>
    </row>
    <row r="1316" spans="1:1" x14ac:dyDescent="0.25">
      <c r="A1316" s="72"/>
    </row>
    <row r="1317" spans="1:1" x14ac:dyDescent="0.25">
      <c r="A1317" s="72"/>
    </row>
    <row r="1318" spans="1:1" x14ac:dyDescent="0.25">
      <c r="A1318" s="72"/>
    </row>
    <row r="1319" spans="1:1" x14ac:dyDescent="0.25">
      <c r="A1319" s="72"/>
    </row>
    <row r="1320" spans="1:1" x14ac:dyDescent="0.25">
      <c r="A1320" s="72"/>
    </row>
    <row r="1321" spans="1:1" x14ac:dyDescent="0.25">
      <c r="A1321" s="72"/>
    </row>
    <row r="1322" spans="1:1" x14ac:dyDescent="0.25">
      <c r="A1322" s="72"/>
    </row>
    <row r="1323" spans="1:1" x14ac:dyDescent="0.25">
      <c r="A1323" s="72"/>
    </row>
    <row r="1324" spans="1:1" x14ac:dyDescent="0.25">
      <c r="A1324" s="72"/>
    </row>
    <row r="1325" spans="1:1" x14ac:dyDescent="0.25">
      <c r="A1325" s="72"/>
    </row>
    <row r="1326" spans="1:1" x14ac:dyDescent="0.25">
      <c r="A1326" s="72"/>
    </row>
    <row r="1327" spans="1:1" x14ac:dyDescent="0.25">
      <c r="A1327" s="72"/>
    </row>
    <row r="1328" spans="1:1" x14ac:dyDescent="0.25">
      <c r="A1328" s="72"/>
    </row>
    <row r="1329" spans="1:1" x14ac:dyDescent="0.25">
      <c r="A1329" s="72"/>
    </row>
    <row r="1330" spans="1:1" x14ac:dyDescent="0.25">
      <c r="A1330" s="72"/>
    </row>
    <row r="1331" spans="1:1" x14ac:dyDescent="0.25">
      <c r="A1331" s="72"/>
    </row>
    <row r="1332" spans="1:1" x14ac:dyDescent="0.25">
      <c r="A1332" s="72"/>
    </row>
    <row r="1333" spans="1:1" x14ac:dyDescent="0.25">
      <c r="A1333" s="72"/>
    </row>
    <row r="1334" spans="1:1" x14ac:dyDescent="0.25">
      <c r="A1334" s="72"/>
    </row>
    <row r="1335" spans="1:1" x14ac:dyDescent="0.25">
      <c r="A1335" s="72"/>
    </row>
    <row r="1336" spans="1:1" x14ac:dyDescent="0.25">
      <c r="A1336" s="72"/>
    </row>
    <row r="1337" spans="1:1" x14ac:dyDescent="0.25">
      <c r="A1337" s="72"/>
    </row>
    <row r="1338" spans="1:1" x14ac:dyDescent="0.25">
      <c r="A1338" s="72"/>
    </row>
    <row r="1339" spans="1:1" x14ac:dyDescent="0.25">
      <c r="A1339" s="72"/>
    </row>
    <row r="1340" spans="1:1" x14ac:dyDescent="0.25">
      <c r="A1340" s="72"/>
    </row>
    <row r="1341" spans="1:1" x14ac:dyDescent="0.25">
      <c r="A1341" s="72"/>
    </row>
    <row r="1342" spans="1:1" x14ac:dyDescent="0.25">
      <c r="A1342" s="72"/>
    </row>
    <row r="1343" spans="1:1" x14ac:dyDescent="0.25">
      <c r="A1343" s="72"/>
    </row>
    <row r="1344" spans="1:1" x14ac:dyDescent="0.25">
      <c r="A1344" s="72"/>
    </row>
    <row r="1345" spans="1:1" x14ac:dyDescent="0.25">
      <c r="A1345" s="72"/>
    </row>
    <row r="1346" spans="1:1" x14ac:dyDescent="0.25">
      <c r="A1346" s="72"/>
    </row>
    <row r="1347" spans="1:1" x14ac:dyDescent="0.25">
      <c r="A1347" s="72"/>
    </row>
    <row r="1348" spans="1:1" x14ac:dyDescent="0.25">
      <c r="A1348" s="72"/>
    </row>
    <row r="1349" spans="1:1" x14ac:dyDescent="0.25">
      <c r="A1349" s="72"/>
    </row>
    <row r="1350" spans="1:1" x14ac:dyDescent="0.25">
      <c r="A1350" s="72"/>
    </row>
    <row r="1351" spans="1:1" x14ac:dyDescent="0.25">
      <c r="A1351" s="72"/>
    </row>
    <row r="1352" spans="1:1" x14ac:dyDescent="0.25">
      <c r="A1352" s="72"/>
    </row>
    <row r="1353" spans="1:1" x14ac:dyDescent="0.25">
      <c r="A1353" s="72"/>
    </row>
    <row r="1354" spans="1:1" x14ac:dyDescent="0.25">
      <c r="A1354" s="72"/>
    </row>
    <row r="1355" spans="1:1" x14ac:dyDescent="0.25">
      <c r="A1355" s="72"/>
    </row>
    <row r="1356" spans="1:1" x14ac:dyDescent="0.25">
      <c r="A1356" s="72"/>
    </row>
    <row r="1357" spans="1:1" x14ac:dyDescent="0.25">
      <c r="A1357" s="72"/>
    </row>
    <row r="1358" spans="1:1" x14ac:dyDescent="0.25">
      <c r="A1358" s="72"/>
    </row>
    <row r="1359" spans="1:1" x14ac:dyDescent="0.25">
      <c r="A1359" s="72"/>
    </row>
    <row r="1360" spans="1:1" x14ac:dyDescent="0.25">
      <c r="A1360" s="72"/>
    </row>
    <row r="1361" spans="1:1" x14ac:dyDescent="0.25">
      <c r="A1361" s="72"/>
    </row>
    <row r="1362" spans="1:1" x14ac:dyDescent="0.25">
      <c r="A1362" s="72"/>
    </row>
    <row r="1363" spans="1:1" x14ac:dyDescent="0.25">
      <c r="A1363" s="72"/>
    </row>
    <row r="1364" spans="1:1" x14ac:dyDescent="0.25">
      <c r="A1364" s="72"/>
    </row>
    <row r="1365" spans="1:1" x14ac:dyDescent="0.25">
      <c r="A1365" s="72"/>
    </row>
    <row r="1366" spans="1:1" x14ac:dyDescent="0.25">
      <c r="A1366" s="72"/>
    </row>
    <row r="1367" spans="1:1" x14ac:dyDescent="0.25">
      <c r="A1367" s="72"/>
    </row>
    <row r="1368" spans="1:1" x14ac:dyDescent="0.25">
      <c r="A1368" s="72"/>
    </row>
    <row r="1369" spans="1:1" x14ac:dyDescent="0.25">
      <c r="A1369" s="72"/>
    </row>
    <row r="1370" spans="1:1" x14ac:dyDescent="0.25">
      <c r="A1370" s="72"/>
    </row>
    <row r="1371" spans="1:1" x14ac:dyDescent="0.25">
      <c r="A1371" s="72"/>
    </row>
    <row r="1372" spans="1:1" x14ac:dyDescent="0.25">
      <c r="A1372" s="72"/>
    </row>
    <row r="1373" spans="1:1" x14ac:dyDescent="0.25">
      <c r="A1373" s="72"/>
    </row>
    <row r="1374" spans="1:1" x14ac:dyDescent="0.25">
      <c r="A1374" s="72"/>
    </row>
    <row r="1375" spans="1:1" x14ac:dyDescent="0.25">
      <c r="A1375" s="72"/>
    </row>
    <row r="1376" spans="1:1" x14ac:dyDescent="0.25">
      <c r="A1376" s="72"/>
    </row>
    <row r="1377" spans="1:1" x14ac:dyDescent="0.25">
      <c r="A1377" s="72"/>
    </row>
    <row r="1378" spans="1:1" x14ac:dyDescent="0.25">
      <c r="A1378" s="72"/>
    </row>
    <row r="1379" spans="1:1" x14ac:dyDescent="0.25">
      <c r="A1379" s="72"/>
    </row>
    <row r="1380" spans="1:1" x14ac:dyDescent="0.25">
      <c r="A1380" s="72"/>
    </row>
    <row r="1381" spans="1:1" x14ac:dyDescent="0.25">
      <c r="A1381" s="72"/>
    </row>
    <row r="1382" spans="1:1" x14ac:dyDescent="0.25">
      <c r="A1382" s="72"/>
    </row>
    <row r="1383" spans="1:1" x14ac:dyDescent="0.25">
      <c r="A1383" s="72"/>
    </row>
    <row r="1384" spans="1:1" x14ac:dyDescent="0.25">
      <c r="A1384" s="72"/>
    </row>
    <row r="1385" spans="1:1" x14ac:dyDescent="0.25">
      <c r="A1385" s="72"/>
    </row>
    <row r="1386" spans="1:1" x14ac:dyDescent="0.25">
      <c r="A1386" s="72"/>
    </row>
    <row r="1387" spans="1:1" x14ac:dyDescent="0.25">
      <c r="A1387" s="72"/>
    </row>
    <row r="1388" spans="1:1" x14ac:dyDescent="0.25">
      <c r="A1388" s="72"/>
    </row>
    <row r="1389" spans="1:1" x14ac:dyDescent="0.25">
      <c r="A1389" s="72"/>
    </row>
    <row r="1390" spans="1:1" x14ac:dyDescent="0.25">
      <c r="A1390" s="72"/>
    </row>
    <row r="1391" spans="1:1" x14ac:dyDescent="0.25">
      <c r="A1391" s="72"/>
    </row>
    <row r="1392" spans="1:1" x14ac:dyDescent="0.25">
      <c r="A1392" s="72"/>
    </row>
    <row r="1393" spans="1:1" x14ac:dyDescent="0.25">
      <c r="A1393" s="72"/>
    </row>
    <row r="1394" spans="1:1" x14ac:dyDescent="0.25">
      <c r="A1394" s="72"/>
    </row>
    <row r="1395" spans="1:1" x14ac:dyDescent="0.25">
      <c r="A1395" s="72"/>
    </row>
    <row r="1396" spans="1:1" x14ac:dyDescent="0.25">
      <c r="A1396" s="72"/>
    </row>
    <row r="1397" spans="1:1" x14ac:dyDescent="0.25">
      <c r="A1397" s="72"/>
    </row>
    <row r="1398" spans="1:1" x14ac:dyDescent="0.25">
      <c r="A1398" s="72"/>
    </row>
    <row r="1399" spans="1:1" x14ac:dyDescent="0.25">
      <c r="A1399" s="72"/>
    </row>
    <row r="1400" spans="1:1" x14ac:dyDescent="0.25">
      <c r="A1400" s="72"/>
    </row>
    <row r="1401" spans="1:1" x14ac:dyDescent="0.25">
      <c r="A1401" s="72"/>
    </row>
    <row r="1402" spans="1:1" x14ac:dyDescent="0.25">
      <c r="A1402" s="72"/>
    </row>
    <row r="1403" spans="1:1" x14ac:dyDescent="0.25">
      <c r="A1403" s="72"/>
    </row>
    <row r="1404" spans="1:1" x14ac:dyDescent="0.25">
      <c r="A1404" s="72"/>
    </row>
    <row r="1405" spans="1:1" x14ac:dyDescent="0.25">
      <c r="A1405" s="72"/>
    </row>
    <row r="1406" spans="1:1" x14ac:dyDescent="0.25">
      <c r="A1406" s="72"/>
    </row>
    <row r="1407" spans="1:1" x14ac:dyDescent="0.25">
      <c r="A1407" s="72"/>
    </row>
    <row r="1408" spans="1:1" x14ac:dyDescent="0.25">
      <c r="A1408" s="72"/>
    </row>
    <row r="1409" spans="1:1" x14ac:dyDescent="0.25">
      <c r="A1409" s="72"/>
    </row>
    <row r="1410" spans="1:1" x14ac:dyDescent="0.25">
      <c r="A1410" s="72"/>
    </row>
    <row r="1411" spans="1:1" x14ac:dyDescent="0.25">
      <c r="A1411" s="72"/>
    </row>
    <row r="1412" spans="1:1" x14ac:dyDescent="0.25">
      <c r="A1412" s="72"/>
    </row>
    <row r="1413" spans="1:1" x14ac:dyDescent="0.25">
      <c r="A1413" s="72"/>
    </row>
    <row r="1414" spans="1:1" x14ac:dyDescent="0.25">
      <c r="A1414" s="72"/>
    </row>
    <row r="1415" spans="1:1" x14ac:dyDescent="0.25">
      <c r="A1415" s="72"/>
    </row>
    <row r="1416" spans="1:1" x14ac:dyDescent="0.25">
      <c r="A1416" s="72"/>
    </row>
    <row r="1417" spans="1:1" x14ac:dyDescent="0.25">
      <c r="A1417" s="72"/>
    </row>
    <row r="1418" spans="1:1" x14ac:dyDescent="0.25">
      <c r="A1418" s="72"/>
    </row>
    <row r="1419" spans="1:1" x14ac:dyDescent="0.25">
      <c r="A1419" s="72"/>
    </row>
    <row r="1420" spans="1:1" x14ac:dyDescent="0.25">
      <c r="A1420" s="72"/>
    </row>
    <row r="1421" spans="1:1" x14ac:dyDescent="0.25">
      <c r="A1421" s="72"/>
    </row>
    <row r="1422" spans="1:1" x14ac:dyDescent="0.25">
      <c r="A1422" s="72"/>
    </row>
    <row r="1423" spans="1:1" x14ac:dyDescent="0.25">
      <c r="A1423" s="72"/>
    </row>
    <row r="1424" spans="1:1" x14ac:dyDescent="0.25">
      <c r="A1424" s="72"/>
    </row>
    <row r="1425" spans="1:1" x14ac:dyDescent="0.25">
      <c r="A1425" s="72"/>
    </row>
    <row r="1426" spans="1:1" x14ac:dyDescent="0.25">
      <c r="A1426" s="72"/>
    </row>
    <row r="1427" spans="1:1" x14ac:dyDescent="0.25">
      <c r="A1427" s="72"/>
    </row>
    <row r="1428" spans="1:1" x14ac:dyDescent="0.25">
      <c r="A1428" s="72"/>
    </row>
    <row r="1429" spans="1:1" x14ac:dyDescent="0.25">
      <c r="A1429" s="72"/>
    </row>
    <row r="1430" spans="1:1" x14ac:dyDescent="0.25">
      <c r="A1430" s="72"/>
    </row>
    <row r="1431" spans="1:1" x14ac:dyDescent="0.25">
      <c r="A1431" s="72"/>
    </row>
    <row r="1432" spans="1:1" x14ac:dyDescent="0.25">
      <c r="A1432" s="72"/>
    </row>
    <row r="1433" spans="1:1" x14ac:dyDescent="0.25">
      <c r="A1433" s="72"/>
    </row>
    <row r="1434" spans="1:1" x14ac:dyDescent="0.25">
      <c r="A1434" s="72"/>
    </row>
    <row r="1435" spans="1:1" x14ac:dyDescent="0.25">
      <c r="A1435" s="72"/>
    </row>
    <row r="1436" spans="1:1" x14ac:dyDescent="0.25">
      <c r="A1436" s="72"/>
    </row>
    <row r="1437" spans="1:1" x14ac:dyDescent="0.25">
      <c r="A1437" s="72"/>
    </row>
    <row r="1438" spans="1:1" x14ac:dyDescent="0.25">
      <c r="A1438" s="72"/>
    </row>
    <row r="1439" spans="1:1" x14ac:dyDescent="0.25">
      <c r="A1439" s="72"/>
    </row>
    <row r="1440" spans="1:1" x14ac:dyDescent="0.25">
      <c r="A1440" s="72"/>
    </row>
    <row r="1441" spans="1:1" x14ac:dyDescent="0.25">
      <c r="A1441" s="72"/>
    </row>
    <row r="1442" spans="1:1" x14ac:dyDescent="0.25">
      <c r="A1442" s="72"/>
    </row>
    <row r="1443" spans="1:1" x14ac:dyDescent="0.25">
      <c r="A1443" s="72"/>
    </row>
    <row r="1444" spans="1:1" x14ac:dyDescent="0.25">
      <c r="A1444" s="72"/>
    </row>
    <row r="1445" spans="1:1" x14ac:dyDescent="0.25">
      <c r="A1445" s="72"/>
    </row>
    <row r="1446" spans="1:1" x14ac:dyDescent="0.25">
      <c r="A1446" s="72"/>
    </row>
    <row r="1447" spans="1:1" x14ac:dyDescent="0.25">
      <c r="A1447" s="72"/>
    </row>
    <row r="1448" spans="1:1" x14ac:dyDescent="0.25">
      <c r="A1448" s="72"/>
    </row>
    <row r="1449" spans="1:1" x14ac:dyDescent="0.25">
      <c r="A1449" s="72"/>
    </row>
    <row r="1450" spans="1:1" x14ac:dyDescent="0.25">
      <c r="A1450" s="72"/>
    </row>
    <row r="1451" spans="1:1" x14ac:dyDescent="0.25">
      <c r="A1451" s="72"/>
    </row>
    <row r="1452" spans="1:1" x14ac:dyDescent="0.25">
      <c r="A1452" s="72"/>
    </row>
    <row r="1453" spans="1:1" x14ac:dyDescent="0.25">
      <c r="A1453" s="72"/>
    </row>
    <row r="1454" spans="1:1" x14ac:dyDescent="0.25">
      <c r="A1454" s="72"/>
    </row>
    <row r="1455" spans="1:1" x14ac:dyDescent="0.25">
      <c r="A1455" s="72"/>
    </row>
    <row r="1456" spans="1:1" x14ac:dyDescent="0.25">
      <c r="A1456" s="72"/>
    </row>
    <row r="1457" spans="1:1" x14ac:dyDescent="0.25">
      <c r="A1457" s="72"/>
    </row>
    <row r="1458" spans="1:1" x14ac:dyDescent="0.25">
      <c r="A1458" s="72"/>
    </row>
    <row r="1459" spans="1:1" x14ac:dyDescent="0.25">
      <c r="A1459" s="72"/>
    </row>
    <row r="1460" spans="1:1" x14ac:dyDescent="0.25">
      <c r="A1460" s="72"/>
    </row>
    <row r="1461" spans="1:1" x14ac:dyDescent="0.25">
      <c r="A1461" s="72"/>
    </row>
    <row r="1462" spans="1:1" x14ac:dyDescent="0.25">
      <c r="A1462" s="72"/>
    </row>
    <row r="1463" spans="1:1" x14ac:dyDescent="0.25">
      <c r="A1463" s="72"/>
    </row>
    <row r="1464" spans="1:1" x14ac:dyDescent="0.25">
      <c r="A1464" s="72"/>
    </row>
    <row r="1465" spans="1:1" x14ac:dyDescent="0.25">
      <c r="A1465" s="72"/>
    </row>
    <row r="1466" spans="1:1" x14ac:dyDescent="0.25">
      <c r="A1466" s="72"/>
    </row>
    <row r="1467" spans="1:1" x14ac:dyDescent="0.25">
      <c r="A1467" s="72"/>
    </row>
    <row r="1468" spans="1:1" x14ac:dyDescent="0.25">
      <c r="A1468" s="72"/>
    </row>
    <row r="1469" spans="1:1" x14ac:dyDescent="0.25">
      <c r="A1469" s="72"/>
    </row>
    <row r="1470" spans="1:1" x14ac:dyDescent="0.25">
      <c r="A1470" s="72"/>
    </row>
    <row r="1471" spans="1:1" x14ac:dyDescent="0.25">
      <c r="A1471" s="72"/>
    </row>
    <row r="1472" spans="1:1" x14ac:dyDescent="0.25">
      <c r="A1472" s="72"/>
    </row>
    <row r="1473" spans="1:1" x14ac:dyDescent="0.25">
      <c r="A1473" s="72"/>
    </row>
    <row r="1474" spans="1:1" x14ac:dyDescent="0.25">
      <c r="A1474" s="72"/>
    </row>
    <row r="1475" spans="1:1" x14ac:dyDescent="0.25">
      <c r="A1475" s="72"/>
    </row>
    <row r="1476" spans="1:1" x14ac:dyDescent="0.25">
      <c r="A1476" s="72"/>
    </row>
    <row r="1477" spans="1:1" x14ac:dyDescent="0.25">
      <c r="A1477" s="72"/>
    </row>
    <row r="1478" spans="1:1" x14ac:dyDescent="0.25">
      <c r="A1478" s="72"/>
    </row>
    <row r="1479" spans="1:1" x14ac:dyDescent="0.25">
      <c r="A1479" s="72"/>
    </row>
    <row r="1480" spans="1:1" x14ac:dyDescent="0.25">
      <c r="A1480" s="72"/>
    </row>
    <row r="1481" spans="1:1" x14ac:dyDescent="0.25">
      <c r="A1481" s="72"/>
    </row>
    <row r="1482" spans="1:1" x14ac:dyDescent="0.25">
      <c r="A1482" s="72"/>
    </row>
    <row r="1483" spans="1:1" x14ac:dyDescent="0.25">
      <c r="A1483" s="72"/>
    </row>
    <row r="1484" spans="1:1" x14ac:dyDescent="0.25">
      <c r="A1484" s="72"/>
    </row>
    <row r="1485" spans="1:1" x14ac:dyDescent="0.25">
      <c r="A1485" s="72"/>
    </row>
    <row r="1486" spans="1:1" x14ac:dyDescent="0.25">
      <c r="A1486" s="72"/>
    </row>
    <row r="1487" spans="1:1" x14ac:dyDescent="0.25">
      <c r="A1487" s="72"/>
    </row>
    <row r="1488" spans="1:1" x14ac:dyDescent="0.25">
      <c r="A1488" s="72"/>
    </row>
    <row r="1489" spans="1:1" x14ac:dyDescent="0.25">
      <c r="A1489" s="72"/>
    </row>
    <row r="1490" spans="1:1" x14ac:dyDescent="0.25">
      <c r="A1490" s="72"/>
    </row>
    <row r="1491" spans="1:1" x14ac:dyDescent="0.25">
      <c r="A1491" s="72"/>
    </row>
    <row r="1492" spans="1:1" x14ac:dyDescent="0.25">
      <c r="A1492" s="72"/>
    </row>
    <row r="1493" spans="1:1" x14ac:dyDescent="0.25">
      <c r="A1493" s="72"/>
    </row>
    <row r="1494" spans="1:1" x14ac:dyDescent="0.25">
      <c r="A1494" s="72"/>
    </row>
    <row r="1495" spans="1:1" x14ac:dyDescent="0.25">
      <c r="A1495" s="72"/>
    </row>
    <row r="1496" spans="1:1" x14ac:dyDescent="0.25">
      <c r="A1496" s="72"/>
    </row>
    <row r="1497" spans="1:1" x14ac:dyDescent="0.25">
      <c r="A1497" s="72"/>
    </row>
    <row r="1498" spans="1:1" x14ac:dyDescent="0.25">
      <c r="A1498" s="72"/>
    </row>
    <row r="1499" spans="1:1" x14ac:dyDescent="0.25">
      <c r="A1499" s="72"/>
    </row>
    <row r="1500" spans="1:1" x14ac:dyDescent="0.25">
      <c r="A1500" s="72"/>
    </row>
    <row r="1501" spans="1:1" x14ac:dyDescent="0.25">
      <c r="A1501" s="72"/>
    </row>
    <row r="1502" spans="1:1" x14ac:dyDescent="0.25">
      <c r="A1502" s="72"/>
    </row>
    <row r="1503" spans="1:1" x14ac:dyDescent="0.25">
      <c r="A1503" s="72"/>
    </row>
    <row r="1504" spans="1:1" x14ac:dyDescent="0.25">
      <c r="A1504" s="72"/>
    </row>
    <row r="1505" spans="1:1" x14ac:dyDescent="0.25">
      <c r="A1505" s="72"/>
    </row>
    <row r="1506" spans="1:1" x14ac:dyDescent="0.25">
      <c r="A1506" s="72"/>
    </row>
    <row r="1507" spans="1:1" x14ac:dyDescent="0.25">
      <c r="A1507" s="72"/>
    </row>
    <row r="1508" spans="1:1" x14ac:dyDescent="0.25">
      <c r="A1508" s="72"/>
    </row>
    <row r="1509" spans="1:1" x14ac:dyDescent="0.25">
      <c r="A1509" s="72"/>
    </row>
    <row r="1510" spans="1:1" x14ac:dyDescent="0.25">
      <c r="A1510" s="72"/>
    </row>
    <row r="1511" spans="1:1" x14ac:dyDescent="0.25">
      <c r="A1511" s="72"/>
    </row>
    <row r="1512" spans="1:1" x14ac:dyDescent="0.25">
      <c r="A1512" s="72"/>
    </row>
    <row r="1513" spans="1:1" x14ac:dyDescent="0.25">
      <c r="A1513" s="72"/>
    </row>
    <row r="1514" spans="1:1" x14ac:dyDescent="0.25">
      <c r="A1514" s="72"/>
    </row>
    <row r="1515" spans="1:1" x14ac:dyDescent="0.25">
      <c r="A1515" s="72"/>
    </row>
    <row r="1516" spans="1:1" x14ac:dyDescent="0.25">
      <c r="A1516" s="72"/>
    </row>
    <row r="1517" spans="1:1" x14ac:dyDescent="0.25">
      <c r="A1517" s="72"/>
    </row>
    <row r="1518" spans="1:1" x14ac:dyDescent="0.25">
      <c r="A1518" s="72"/>
    </row>
    <row r="1519" spans="1:1" x14ac:dyDescent="0.25">
      <c r="A1519" s="72"/>
    </row>
    <row r="1520" spans="1:1" x14ac:dyDescent="0.25">
      <c r="A1520" s="72"/>
    </row>
    <row r="1521" spans="1:1" x14ac:dyDescent="0.25">
      <c r="A1521" s="72"/>
    </row>
    <row r="1522" spans="1:1" x14ac:dyDescent="0.25">
      <c r="A1522" s="72"/>
    </row>
    <row r="1523" spans="1:1" x14ac:dyDescent="0.25">
      <c r="A1523" s="72"/>
    </row>
    <row r="1524" spans="1:1" x14ac:dyDescent="0.25">
      <c r="A1524" s="72"/>
    </row>
    <row r="1525" spans="1:1" x14ac:dyDescent="0.25">
      <c r="A1525" s="72"/>
    </row>
    <row r="1526" spans="1:1" x14ac:dyDescent="0.25">
      <c r="A1526" s="72"/>
    </row>
    <row r="1527" spans="1:1" x14ac:dyDescent="0.25">
      <c r="A1527" s="72"/>
    </row>
    <row r="1528" spans="1:1" x14ac:dyDescent="0.25">
      <c r="A1528" s="72"/>
    </row>
    <row r="1529" spans="1:1" x14ac:dyDescent="0.25">
      <c r="A1529" s="72"/>
    </row>
    <row r="1530" spans="1:1" x14ac:dyDescent="0.25">
      <c r="A1530" s="72"/>
    </row>
    <row r="1531" spans="1:1" x14ac:dyDescent="0.25">
      <c r="A1531" s="72"/>
    </row>
    <row r="1532" spans="1:1" x14ac:dyDescent="0.25">
      <c r="A1532" s="72"/>
    </row>
    <row r="1533" spans="1:1" x14ac:dyDescent="0.25">
      <c r="A1533" s="72"/>
    </row>
    <row r="1534" spans="1:1" x14ac:dyDescent="0.25">
      <c r="A1534" s="72"/>
    </row>
    <row r="1535" spans="1:1" x14ac:dyDescent="0.25">
      <c r="A1535" s="72"/>
    </row>
    <row r="1536" spans="1:1" x14ac:dyDescent="0.25">
      <c r="A1536" s="72"/>
    </row>
    <row r="1537" spans="1:1" x14ac:dyDescent="0.25">
      <c r="A1537" s="72"/>
    </row>
    <row r="1538" spans="1:1" x14ac:dyDescent="0.25">
      <c r="A1538" s="72"/>
    </row>
    <row r="1539" spans="1:1" x14ac:dyDescent="0.25">
      <c r="A1539" s="72"/>
    </row>
    <row r="1540" spans="1:1" x14ac:dyDescent="0.25">
      <c r="A1540" s="72"/>
    </row>
    <row r="1541" spans="1:1" x14ac:dyDescent="0.25">
      <c r="A1541" s="72"/>
    </row>
    <row r="1542" spans="1:1" x14ac:dyDescent="0.25">
      <c r="A1542" s="72"/>
    </row>
    <row r="1543" spans="1:1" x14ac:dyDescent="0.25">
      <c r="A1543" s="72"/>
    </row>
    <row r="1544" spans="1:1" x14ac:dyDescent="0.25">
      <c r="A1544" s="72"/>
    </row>
    <row r="1545" spans="1:1" x14ac:dyDescent="0.25">
      <c r="A1545" s="72"/>
    </row>
    <row r="1546" spans="1:1" x14ac:dyDescent="0.25">
      <c r="A1546" s="72"/>
    </row>
    <row r="1547" spans="1:1" x14ac:dyDescent="0.25">
      <c r="A1547" s="72"/>
    </row>
    <row r="1548" spans="1:1" x14ac:dyDescent="0.25">
      <c r="A1548" s="72"/>
    </row>
    <row r="1549" spans="1:1" x14ac:dyDescent="0.25">
      <c r="A1549" s="72"/>
    </row>
    <row r="1550" spans="1:1" x14ac:dyDescent="0.25">
      <c r="A1550" s="72"/>
    </row>
    <row r="1551" spans="1:1" x14ac:dyDescent="0.25">
      <c r="A1551" s="72"/>
    </row>
    <row r="1552" spans="1:1" x14ac:dyDescent="0.25">
      <c r="A1552" s="72"/>
    </row>
    <row r="1553" spans="1:1" x14ac:dyDescent="0.25">
      <c r="A1553" s="72"/>
    </row>
    <row r="1554" spans="1:1" x14ac:dyDescent="0.25">
      <c r="A1554" s="72"/>
    </row>
    <row r="1555" spans="1:1" x14ac:dyDescent="0.25">
      <c r="A1555" s="72"/>
    </row>
    <row r="1556" spans="1:1" x14ac:dyDescent="0.25">
      <c r="A1556" s="72"/>
    </row>
    <row r="1557" spans="1:1" x14ac:dyDescent="0.25">
      <c r="A1557" s="72"/>
    </row>
    <row r="1558" spans="1:1" x14ac:dyDescent="0.25">
      <c r="A1558" s="72"/>
    </row>
    <row r="1559" spans="1:1" x14ac:dyDescent="0.25">
      <c r="A1559" s="72"/>
    </row>
    <row r="1560" spans="1:1" x14ac:dyDescent="0.25">
      <c r="A1560" s="72"/>
    </row>
    <row r="1561" spans="1:1" x14ac:dyDescent="0.25">
      <c r="A1561" s="72"/>
    </row>
    <row r="1562" spans="1:1" x14ac:dyDescent="0.25">
      <c r="A1562" s="72"/>
    </row>
    <row r="1563" spans="1:1" x14ac:dyDescent="0.25">
      <c r="A1563" s="72"/>
    </row>
    <row r="1564" spans="1:1" x14ac:dyDescent="0.25">
      <c r="A1564" s="72"/>
    </row>
    <row r="1565" spans="1:1" x14ac:dyDescent="0.25">
      <c r="A1565" s="72"/>
    </row>
    <row r="1566" spans="1:1" x14ac:dyDescent="0.25">
      <c r="A1566" s="72"/>
    </row>
    <row r="1567" spans="1:1" x14ac:dyDescent="0.25">
      <c r="A1567" s="72"/>
    </row>
    <row r="1568" spans="1:1" x14ac:dyDescent="0.25">
      <c r="A1568" s="72"/>
    </row>
    <row r="1569" spans="1:1" x14ac:dyDescent="0.25">
      <c r="A1569" s="72"/>
    </row>
    <row r="1570" spans="1:1" x14ac:dyDescent="0.25">
      <c r="A1570" s="72"/>
    </row>
    <row r="1571" spans="1:1" x14ac:dyDescent="0.25">
      <c r="A1571" s="72"/>
    </row>
    <row r="1572" spans="1:1" x14ac:dyDescent="0.25">
      <c r="A1572" s="72"/>
    </row>
    <row r="1573" spans="1:1" x14ac:dyDescent="0.25">
      <c r="A1573" s="72"/>
    </row>
    <row r="1574" spans="1:1" x14ac:dyDescent="0.25">
      <c r="A1574" s="72"/>
    </row>
    <row r="1575" spans="1:1" x14ac:dyDescent="0.25">
      <c r="A1575" s="72"/>
    </row>
    <row r="1576" spans="1:1" x14ac:dyDescent="0.25">
      <c r="A1576" s="72"/>
    </row>
    <row r="1577" spans="1:1" x14ac:dyDescent="0.25">
      <c r="A1577" s="72"/>
    </row>
    <row r="1578" spans="1:1" x14ac:dyDescent="0.25">
      <c r="A1578" s="72"/>
    </row>
    <row r="1579" spans="1:1" x14ac:dyDescent="0.25">
      <c r="A1579" s="72"/>
    </row>
    <row r="1580" spans="1:1" x14ac:dyDescent="0.25">
      <c r="A1580" s="72"/>
    </row>
    <row r="1581" spans="1:1" x14ac:dyDescent="0.25">
      <c r="A1581" s="72"/>
    </row>
    <row r="1582" spans="1:1" x14ac:dyDescent="0.25">
      <c r="A1582" s="72"/>
    </row>
    <row r="1583" spans="1:1" x14ac:dyDescent="0.25">
      <c r="A1583" s="72"/>
    </row>
    <row r="1584" spans="1:1" x14ac:dyDescent="0.25">
      <c r="A1584" s="72"/>
    </row>
    <row r="1585" spans="1:1" x14ac:dyDescent="0.25">
      <c r="A1585" s="72"/>
    </row>
    <row r="1586" spans="1:1" x14ac:dyDescent="0.25">
      <c r="A1586" s="72"/>
    </row>
    <row r="1587" spans="1:1" x14ac:dyDescent="0.25">
      <c r="A1587" s="72"/>
    </row>
    <row r="1588" spans="1:1" x14ac:dyDescent="0.25">
      <c r="A1588" s="72"/>
    </row>
    <row r="1589" spans="1:1" x14ac:dyDescent="0.25">
      <c r="A1589" s="72"/>
    </row>
    <row r="1590" spans="1:1" x14ac:dyDescent="0.25">
      <c r="A1590" s="72"/>
    </row>
    <row r="1591" spans="1:1" x14ac:dyDescent="0.25">
      <c r="A1591" s="72"/>
    </row>
    <row r="1592" spans="1:1" x14ac:dyDescent="0.25">
      <c r="A1592" s="72"/>
    </row>
    <row r="1593" spans="1:1" x14ac:dyDescent="0.25">
      <c r="A1593" s="72"/>
    </row>
    <row r="1594" spans="1:1" x14ac:dyDescent="0.25">
      <c r="A1594" s="72"/>
    </row>
    <row r="1595" spans="1:1" x14ac:dyDescent="0.25">
      <c r="A1595" s="72"/>
    </row>
    <row r="1596" spans="1:1" x14ac:dyDescent="0.25">
      <c r="A1596" s="72"/>
    </row>
    <row r="1597" spans="1:1" x14ac:dyDescent="0.25">
      <c r="A1597" s="72"/>
    </row>
    <row r="1598" spans="1:1" x14ac:dyDescent="0.25">
      <c r="A1598" s="72"/>
    </row>
    <row r="1599" spans="1:1" x14ac:dyDescent="0.25">
      <c r="A1599" s="72"/>
    </row>
    <row r="1600" spans="1:1" x14ac:dyDescent="0.25">
      <c r="A1600" s="72"/>
    </row>
    <row r="1601" spans="1:1" x14ac:dyDescent="0.25">
      <c r="A1601" s="72"/>
    </row>
    <row r="1602" spans="1:1" x14ac:dyDescent="0.25">
      <c r="A1602" s="72"/>
    </row>
    <row r="1603" spans="1:1" x14ac:dyDescent="0.25">
      <c r="A1603" s="72"/>
    </row>
    <row r="1604" spans="1:1" x14ac:dyDescent="0.25">
      <c r="A1604" s="72"/>
    </row>
    <row r="1605" spans="1:1" x14ac:dyDescent="0.25">
      <c r="A1605" s="72"/>
    </row>
    <row r="1606" spans="1:1" x14ac:dyDescent="0.25">
      <c r="A1606" s="72"/>
    </row>
    <row r="1607" spans="1:1" x14ac:dyDescent="0.25">
      <c r="A1607" s="72"/>
    </row>
    <row r="1608" spans="1:1" x14ac:dyDescent="0.25">
      <c r="A1608" s="72"/>
    </row>
    <row r="1609" spans="1:1" x14ac:dyDescent="0.25">
      <c r="A1609" s="72"/>
    </row>
    <row r="1610" spans="1:1" x14ac:dyDescent="0.25">
      <c r="A1610" s="72"/>
    </row>
    <row r="1611" spans="1:1" x14ac:dyDescent="0.25">
      <c r="A1611" s="72"/>
    </row>
    <row r="1612" spans="1:1" x14ac:dyDescent="0.25">
      <c r="A1612" s="72"/>
    </row>
    <row r="1613" spans="1:1" x14ac:dyDescent="0.25">
      <c r="A1613" s="72"/>
    </row>
    <row r="1614" spans="1:1" x14ac:dyDescent="0.25">
      <c r="A1614" s="72"/>
    </row>
    <row r="1615" spans="1:1" x14ac:dyDescent="0.25">
      <c r="A1615" s="72"/>
    </row>
    <row r="1616" spans="1:1" x14ac:dyDescent="0.25">
      <c r="A1616" s="72"/>
    </row>
    <row r="1617" spans="1:1" x14ac:dyDescent="0.25">
      <c r="A1617" s="72"/>
    </row>
    <row r="1618" spans="1:1" x14ac:dyDescent="0.25">
      <c r="A1618" s="72"/>
    </row>
    <row r="1619" spans="1:1" x14ac:dyDescent="0.25">
      <c r="A1619" s="72"/>
    </row>
    <row r="1620" spans="1:1" x14ac:dyDescent="0.25">
      <c r="A1620" s="72"/>
    </row>
    <row r="1621" spans="1:1" x14ac:dyDescent="0.25">
      <c r="A1621" s="72"/>
    </row>
    <row r="1622" spans="1:1" x14ac:dyDescent="0.25">
      <c r="A1622" s="72"/>
    </row>
    <row r="1623" spans="1:1" x14ac:dyDescent="0.25">
      <c r="A1623" s="72"/>
    </row>
    <row r="1624" spans="1:1" x14ac:dyDescent="0.25">
      <c r="A1624" s="72"/>
    </row>
    <row r="1625" spans="1:1" x14ac:dyDescent="0.25">
      <c r="A1625" s="72"/>
    </row>
    <row r="1626" spans="1:1" x14ac:dyDescent="0.25">
      <c r="A1626" s="72"/>
    </row>
    <row r="1627" spans="1:1" x14ac:dyDescent="0.25">
      <c r="A1627" s="72"/>
    </row>
    <row r="1628" spans="1:1" x14ac:dyDescent="0.25">
      <c r="A1628" s="72"/>
    </row>
    <row r="1629" spans="1:1" x14ac:dyDescent="0.25">
      <c r="A1629" s="72"/>
    </row>
    <row r="1630" spans="1:1" x14ac:dyDescent="0.25">
      <c r="A1630" s="72"/>
    </row>
    <row r="1631" spans="1:1" x14ac:dyDescent="0.25">
      <c r="A1631" s="72"/>
    </row>
    <row r="1632" spans="1:1" x14ac:dyDescent="0.25">
      <c r="A1632" s="72"/>
    </row>
    <row r="1633" spans="1:1" x14ac:dyDescent="0.25">
      <c r="A1633" s="72"/>
    </row>
    <row r="1634" spans="1:1" x14ac:dyDescent="0.25">
      <c r="A1634" s="72"/>
    </row>
    <row r="1635" spans="1:1" x14ac:dyDescent="0.25">
      <c r="A1635" s="72"/>
    </row>
    <row r="1636" spans="1:1" x14ac:dyDescent="0.25">
      <c r="A1636" s="72"/>
    </row>
    <row r="1637" spans="1:1" x14ac:dyDescent="0.25">
      <c r="A1637" s="72"/>
    </row>
    <row r="1638" spans="1:1" x14ac:dyDescent="0.25">
      <c r="A1638" s="72"/>
    </row>
    <row r="1639" spans="1:1" x14ac:dyDescent="0.25">
      <c r="A1639" s="72"/>
    </row>
    <row r="1640" spans="1:1" x14ac:dyDescent="0.25">
      <c r="A1640" s="72"/>
    </row>
    <row r="1641" spans="1:1" x14ac:dyDescent="0.25">
      <c r="A1641" s="72"/>
    </row>
    <row r="1642" spans="1:1" x14ac:dyDescent="0.25">
      <c r="A1642" s="72"/>
    </row>
    <row r="1643" spans="1:1" x14ac:dyDescent="0.25">
      <c r="A1643" s="72"/>
    </row>
    <row r="1644" spans="1:1" x14ac:dyDescent="0.25">
      <c r="A1644" s="72"/>
    </row>
    <row r="1645" spans="1:1" x14ac:dyDescent="0.25">
      <c r="A1645" s="72"/>
    </row>
    <row r="1646" spans="1:1" x14ac:dyDescent="0.25">
      <c r="A1646" s="72"/>
    </row>
    <row r="1647" spans="1:1" x14ac:dyDescent="0.25">
      <c r="A1647" s="72"/>
    </row>
    <row r="1648" spans="1:1" x14ac:dyDescent="0.25">
      <c r="A1648" s="72"/>
    </row>
    <row r="1649" spans="1:1" x14ac:dyDescent="0.25">
      <c r="A1649" s="72"/>
    </row>
    <row r="1650" spans="1:1" x14ac:dyDescent="0.25">
      <c r="A1650" s="72"/>
    </row>
    <row r="1651" spans="1:1" x14ac:dyDescent="0.25">
      <c r="A1651" s="72"/>
    </row>
    <row r="1652" spans="1:1" x14ac:dyDescent="0.25">
      <c r="A1652" s="72"/>
    </row>
    <row r="1653" spans="1:1" x14ac:dyDescent="0.25">
      <c r="A1653" s="72"/>
    </row>
    <row r="1654" spans="1:1" x14ac:dyDescent="0.25">
      <c r="A1654" s="72"/>
    </row>
    <row r="1655" spans="1:1" x14ac:dyDescent="0.25">
      <c r="A1655" s="72"/>
    </row>
    <row r="1656" spans="1:1" x14ac:dyDescent="0.25">
      <c r="A1656" s="72"/>
    </row>
    <row r="1657" spans="1:1" x14ac:dyDescent="0.25">
      <c r="A1657" s="72"/>
    </row>
    <row r="1658" spans="1:1" x14ac:dyDescent="0.25">
      <c r="A1658" s="72"/>
    </row>
    <row r="1659" spans="1:1" x14ac:dyDescent="0.25">
      <c r="A1659" s="72"/>
    </row>
    <row r="1660" spans="1:1" x14ac:dyDescent="0.25">
      <c r="A1660" s="72"/>
    </row>
    <row r="1661" spans="1:1" x14ac:dyDescent="0.25">
      <c r="A1661" s="72"/>
    </row>
    <row r="1662" spans="1:1" x14ac:dyDescent="0.25">
      <c r="A1662" s="72"/>
    </row>
    <row r="1663" spans="1:1" x14ac:dyDescent="0.25">
      <c r="A1663" s="72"/>
    </row>
    <row r="1664" spans="1:1" x14ac:dyDescent="0.25">
      <c r="A1664" s="72"/>
    </row>
  </sheetData>
  <mergeCells count="14">
    <mergeCell ref="A329:Q329"/>
    <mergeCell ref="A1028:Q1028"/>
    <mergeCell ref="A1094:Q1094"/>
    <mergeCell ref="A1169:Q1169"/>
    <mergeCell ref="A15:Q15"/>
    <mergeCell ref="A1:Q1"/>
    <mergeCell ref="A289:Q289"/>
    <mergeCell ref="A308:Q308"/>
    <mergeCell ref="A314:Q314"/>
    <mergeCell ref="A1220:Q1220"/>
    <mergeCell ref="A1204:Q1204"/>
    <mergeCell ref="A1200:Q1200"/>
    <mergeCell ref="A381:Q381"/>
    <mergeCell ref="A1198:L1198"/>
  </mergeCells>
  <printOptions horizontalCentered="1"/>
  <pageMargins left="0.25" right="0.25" top="0.75" bottom="0.75" header="0.3" footer="0.3"/>
  <pageSetup paperSize="5" scale="44" orientation="landscape" r:id="rId1"/>
  <headerFooter>
    <oddHeader>&amp;C1201c Report
As of 1/31/11
&amp;"-,Italic"Preliminary Draft</oddHeader>
    <oddFooter>Page &amp;P of &amp;N</oddFooter>
  </headerFooter>
  <rowBreaks count="7" manualBreakCount="7">
    <brk id="14" max="16383" man="1"/>
    <brk id="288" max="16383" man="1"/>
    <brk id="307" max="16383" man="1"/>
    <brk id="328" max="16383" man="1"/>
    <brk id="380" max="16383" man="1"/>
    <brk id="1093" max="16383" man="1"/>
    <brk id="116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1201c Report as of 1-30-11</vt:lpstr>
      <vt:lpstr>'1201c Report as of 1-30-11'!Print_Area</vt:lpstr>
    </vt:vector>
  </TitlesOfParts>
  <Company>DOT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irfan.malik</dc:creator>
  <cp:lastModifiedBy>brian.jacob</cp:lastModifiedBy>
  <cp:lastPrinted>2011-07-27T13:16:56Z</cp:lastPrinted>
  <dcterms:created xsi:type="dcterms:W3CDTF">2010-03-31T14:40:01Z</dcterms:created>
  <dcterms:modified xsi:type="dcterms:W3CDTF">2013-04-05T18:06:55Z</dcterms:modified>
</cp:coreProperties>
</file>