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erra.Reed\Downloads\"/>
    </mc:Choice>
  </mc:AlternateContent>
  <xr:revisionPtr revIDLastSave="0" documentId="13_ncr:1_{07854094-CE09-477A-8091-79407942025D}" xr6:coauthVersionLast="47" xr6:coauthVersionMax="47" xr10:uidLastSave="{00000000-0000-0000-0000-000000000000}"/>
  <bookViews>
    <workbookView xWindow="-110" yWindow="-110" windowWidth="19420" windowHeight="10420" xr2:uid="{AAB09865-E1EC-40FE-B919-D90ED0C5810F}"/>
  </bookViews>
  <sheets>
    <sheet name="TEMPLATE" sheetId="2" r:id="rId1"/>
    <sheet name="Not Enough" sheetId="5" r:id="rId2"/>
    <sheet name="Too Much" sheetId="6" r:id="rId3"/>
    <sheet name="Just Right" sheetId="1" r:id="rId4"/>
  </sheets>
  <definedNames>
    <definedName name="_xlnm.Print_Area" localSheetId="3">'Just Right'!$B$1:$E$37</definedName>
    <definedName name="_xlnm.Print_Area" localSheetId="1">'Not Enough'!$B$1:$E$24</definedName>
    <definedName name="_xlnm.Print_Area" localSheetId="2">'Too Much'!$B$1:$E$66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6" l="1"/>
  <c r="C48" i="6"/>
  <c r="C49" i="6"/>
  <c r="C50" i="6"/>
  <c r="C51" i="6"/>
  <c r="C47" i="6"/>
  <c r="C42" i="6"/>
  <c r="C43" i="6"/>
  <c r="C44" i="6"/>
  <c r="C45" i="6"/>
  <c r="C41" i="6"/>
  <c r="C28" i="6"/>
  <c r="C29" i="6"/>
  <c r="C33" i="6"/>
  <c r="C32" i="6"/>
  <c r="C31" i="6"/>
  <c r="C30" i="6"/>
  <c r="C27" i="6"/>
  <c r="C20" i="6"/>
  <c r="C18" i="6"/>
  <c r="C16" i="6"/>
  <c r="C10" i="6"/>
  <c r="C9" i="6"/>
  <c r="C12" i="6"/>
  <c r="C11" i="6"/>
  <c r="C8" i="6"/>
  <c r="C20" i="5"/>
  <c r="D62" i="6"/>
  <c r="C62" i="6" s="1"/>
  <c r="C35" i="6"/>
  <c r="C34" i="6"/>
  <c r="D26" i="6"/>
  <c r="D36" i="6" s="1"/>
  <c r="C21" i="6"/>
  <c r="C19" i="6"/>
  <c r="C17" i="6"/>
  <c r="C15" i="6"/>
  <c r="D14" i="6"/>
  <c r="C13" i="6"/>
  <c r="C7" i="6"/>
  <c r="D6" i="6"/>
  <c r="D19" i="5"/>
  <c r="D21" i="5" s="1"/>
  <c r="C14" i="5"/>
  <c r="D13" i="5"/>
  <c r="D15" i="5" s="1"/>
  <c r="C8" i="5"/>
  <c r="D7" i="5"/>
  <c r="C11" i="1"/>
  <c r="C12" i="1"/>
  <c r="C13" i="1"/>
  <c r="C10" i="1"/>
  <c r="C8" i="1"/>
  <c r="C7" i="1"/>
  <c r="C20" i="1"/>
  <c r="C21" i="1"/>
  <c r="C22" i="1"/>
  <c r="C19" i="1"/>
  <c r="C30" i="2"/>
  <c r="E38" i="2"/>
  <c r="D35" i="2"/>
  <c r="C35" i="2"/>
  <c r="D30" i="2"/>
  <c r="D38" i="2" s="1"/>
  <c r="E26" i="2"/>
  <c r="D23" i="2"/>
  <c r="C23" i="2"/>
  <c r="D18" i="2"/>
  <c r="D26" i="2" s="1"/>
  <c r="C18" i="2"/>
  <c r="C26" i="2" s="1"/>
  <c r="D11" i="2"/>
  <c r="D14" i="2" s="1"/>
  <c r="C11" i="2"/>
  <c r="D6" i="2"/>
  <c r="C6" i="2"/>
  <c r="D33" i="1"/>
  <c r="D18" i="1"/>
  <c r="D23" i="1" s="1"/>
  <c r="D6" i="1"/>
  <c r="D9" i="1"/>
  <c r="C40" i="6" l="1"/>
  <c r="C63" i="6" s="1"/>
  <c r="D22" i="6"/>
  <c r="C26" i="6"/>
  <c r="E26" i="6" s="1"/>
  <c r="E36" i="6" s="1"/>
  <c r="C14" i="6"/>
  <c r="C6" i="6"/>
  <c r="C7" i="5"/>
  <c r="C9" i="5" s="1"/>
  <c r="C19" i="5"/>
  <c r="C21" i="5" s="1"/>
  <c r="C13" i="5"/>
  <c r="C15" i="5" s="1"/>
  <c r="D9" i="5"/>
  <c r="D23" i="5" s="1"/>
  <c r="D40" i="6"/>
  <c r="D63" i="6" s="1"/>
  <c r="E6" i="5"/>
  <c r="E9" i="5" s="1"/>
  <c r="C9" i="1"/>
  <c r="D27" i="1"/>
  <c r="D34" i="1" s="1"/>
  <c r="C33" i="1"/>
  <c r="C27" i="1" s="1"/>
  <c r="C34" i="1" s="1"/>
  <c r="E27" i="1"/>
  <c r="E34" i="1" s="1"/>
  <c r="C6" i="1"/>
  <c r="C18" i="1"/>
  <c r="E18" i="1" s="1"/>
  <c r="E23" i="1" s="1"/>
  <c r="C23" i="1"/>
  <c r="D14" i="1"/>
  <c r="D36" i="1" s="1"/>
  <c r="C14" i="2"/>
  <c r="E40" i="2"/>
  <c r="C38" i="2"/>
  <c r="C40" i="2" s="1"/>
  <c r="D40" i="2"/>
  <c r="E40" i="6" l="1"/>
  <c r="E63" i="6" s="1"/>
  <c r="C36" i="6"/>
  <c r="E13" i="5"/>
  <c r="E15" i="5" s="1"/>
  <c r="E23" i="5" s="1"/>
  <c r="D65" i="6"/>
  <c r="C22" i="6"/>
  <c r="E6" i="6"/>
  <c r="E22" i="6" s="1"/>
  <c r="E19" i="5"/>
  <c r="E21" i="5" s="1"/>
  <c r="C23" i="5"/>
  <c r="C24" i="5" s="1"/>
  <c r="C14" i="1"/>
  <c r="E36" i="1"/>
  <c r="C41" i="2"/>
  <c r="C36" i="1"/>
  <c r="C37" i="1" s="1"/>
  <c r="E65" i="6" l="1"/>
  <c r="C65" i="6"/>
  <c r="C66" i="6" s="1"/>
</calcChain>
</file>

<file path=xl/sharedStrings.xml><?xml version="1.0" encoding="utf-8"?>
<sst xmlns="http://schemas.openxmlformats.org/spreadsheetml/2006/main" count="185" uniqueCount="89">
  <si>
    <t>SS4A Implementation Grant Application - Supplemental Estimated Budget</t>
  </si>
  <si>
    <r>
      <t xml:space="preserve">This budget template is provided as an </t>
    </r>
    <r>
      <rPr>
        <i/>
        <sz val="8"/>
        <color rgb="FF000000"/>
        <rFont val="Calibri"/>
      </rPr>
      <t>optional</t>
    </r>
    <r>
      <rPr>
        <sz val="8"/>
        <color rgb="FF000000"/>
        <rFont val="Calibri"/>
      </rPr>
      <t xml:space="preserve"> resource that may be submitted with an Implementation Grant application. This template is structured based on Table 4 of the FY23 NOFO and is intended to illustrate the appropriate level of detail for project-level budget estimation. Applicants may submit their own alternative budget documents, but should be completed in accordance with the FY23 NOFO.
Federal Funds to Underserved Communities are only required to be reported at the level of (A) Supplemental Action Plan Activities or at the project level for (B) and (C) Activities.
Please note that this form is set up to calculate project costs from any sub-activities and to calculate subtotals and totals. If you add or remove rows to meet your project needs, check that your math is correct before submitting.</t>
    </r>
  </si>
  <si>
    <t>Supplemental Estimated Budget</t>
  </si>
  <si>
    <t>Itemized Estimated Costs of the (A) Supplemental Action Plan Activities</t>
  </si>
  <si>
    <t>Federal Costs</t>
  </si>
  <si>
    <t>Total Project Costs</t>
  </si>
  <si>
    <t>Federal Funds to Underserved Communities</t>
  </si>
  <si>
    <t>Project or Plan #1</t>
  </si>
  <si>
    <t>Component</t>
  </si>
  <si>
    <t>Project or Plan #2</t>
  </si>
  <si>
    <t>Subtotal Budget for (A) Supplemental Action Plan Activities</t>
  </si>
  <si>
    <t>Itemized Estimated Costs of the (B) Planning, Design, and Development Activities</t>
  </si>
  <si>
    <t>Planning, Design, and Development Project #1</t>
  </si>
  <si>
    <t>Planning, Design, and Development Project #2</t>
  </si>
  <si>
    <t>Subtotal Budget for (B) Conducting Planning, Design, and Development Activities</t>
  </si>
  <si>
    <t>Itemized Estimated Costs of the (C) Proposed Projects and Strategies</t>
  </si>
  <si>
    <t>Implementation Project #1</t>
  </si>
  <si>
    <t>Implementation Project #2</t>
  </si>
  <si>
    <t>Subtotal Budget for (C) Carrying Out Projects and Strategies</t>
  </si>
  <si>
    <t>Total Budget for Activities (A), (B), and (C)</t>
  </si>
  <si>
    <t>Check for Match Requirement (should not &gt;80%)</t>
  </si>
  <si>
    <t>SS4A Implementation Grant Application - EXAMPLE Supplemental Estimated Budget</t>
  </si>
  <si>
    <t xml:space="preserve">This SAMPLE BUDGET is provided for illustrative purposes only to provide an example of the appropriate level of detail for project-level budget estimation. Amounts and project components are not based on true costs or real projects. </t>
  </si>
  <si>
    <t>EXAMPLE Supplemental Estimated Budget</t>
  </si>
  <si>
    <t>Plan Development</t>
  </si>
  <si>
    <t>Sample Pedestrian Construction Project #1</t>
  </si>
  <si>
    <t>10% Contingency</t>
  </si>
  <si>
    <t>Sample Equity Plan Project #1</t>
  </si>
  <si>
    <t>Outreach and Community Engagement</t>
  </si>
  <si>
    <t>Plan Development and Report Writing</t>
  </si>
  <si>
    <t>Sample Demonstration Project #2</t>
  </si>
  <si>
    <t>Flex Posts</t>
  </si>
  <si>
    <t>Quick Curb</t>
  </si>
  <si>
    <t>Temporary Signing</t>
  </si>
  <si>
    <t>Temporary Marking</t>
  </si>
  <si>
    <t>Before and After Data Collection and Evaluation</t>
  </si>
  <si>
    <t>Sample Pedestrian Design Project #1</t>
  </si>
  <si>
    <t>Geometric Plans</t>
  </si>
  <si>
    <t>Maintenance of Traffic Plans</t>
  </si>
  <si>
    <t>Permitting</t>
  </si>
  <si>
    <t>Sidewalk</t>
  </si>
  <si>
    <t>Curb and Gutter</t>
  </si>
  <si>
    <t>Signing &amp; Marking</t>
  </si>
  <si>
    <t>Pedestrian Hybrid Beacon</t>
  </si>
  <si>
    <t>Maintenance of Traffic</t>
  </si>
  <si>
    <t>Temporary Signing and Marking</t>
  </si>
  <si>
    <t>Installation and Data Collection</t>
  </si>
  <si>
    <t>Design Plans</t>
  </si>
  <si>
    <t>Construction</t>
  </si>
  <si>
    <t>Community Engagement</t>
  </si>
  <si>
    <t>Outreach</t>
  </si>
  <si>
    <t>Draft Report</t>
  </si>
  <si>
    <t>Final Report</t>
  </si>
  <si>
    <t>Public Meeting #1</t>
  </si>
  <si>
    <t>Public Meeting #2</t>
  </si>
  <si>
    <t>Flex Post Mounts</t>
  </si>
  <si>
    <t>Topographic Survey</t>
  </si>
  <si>
    <t>Marking Plans</t>
  </si>
  <si>
    <t>Signing Plans</t>
  </si>
  <si>
    <t>Staging Plans</t>
  </si>
  <si>
    <t>Sidewalk Forms</t>
  </si>
  <si>
    <t>Sidewalk Subgrade</t>
  </si>
  <si>
    <t>Sidewalk Excavation</t>
  </si>
  <si>
    <t>Sidewalk Concrete</t>
  </si>
  <si>
    <t>Detectable Warning Surfaces</t>
  </si>
  <si>
    <t>Gutter Pan</t>
  </si>
  <si>
    <t>Gutter Subgrade</t>
  </si>
  <si>
    <t>Sawcuts</t>
  </si>
  <si>
    <t>Curb Subgrade</t>
  </si>
  <si>
    <t>Curbs</t>
  </si>
  <si>
    <t>Curb Forms</t>
  </si>
  <si>
    <t>Thermo</t>
  </si>
  <si>
    <t>Temporary Markings</t>
  </si>
  <si>
    <t>Sign Mounts</t>
  </si>
  <si>
    <t>Signs</t>
  </si>
  <si>
    <t>Screws</t>
  </si>
  <si>
    <t>Maintenance of Traffic Week 1</t>
  </si>
  <si>
    <t>Maintenance of Traffic Week 2</t>
  </si>
  <si>
    <t>Maintenance of Traffic Week 3</t>
  </si>
  <si>
    <t>Maintenance of Traffic Week 4</t>
  </si>
  <si>
    <t>J-Hooks</t>
  </si>
  <si>
    <t>Broken out by Activity A, B, and C</t>
  </si>
  <si>
    <t>Categorized by Project</t>
  </si>
  <si>
    <t>Organized by all major cost elements</t>
  </si>
  <si>
    <t>Broken out by Federal Share and non-Federal Share</t>
  </si>
  <si>
    <t>Stormwater Management Plans</t>
  </si>
  <si>
    <t>Geometric and Stormwater Management Plans</t>
  </si>
  <si>
    <t>Signing, Marking, and Signal (for Pedestrian Hybrid Beacon) Plans</t>
  </si>
  <si>
    <t>Signal (for Pedestrian Hybrid Beacon)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</si>
</sst>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8"/>
      <color theme="1"/>
      <name val="Calibri"/>
      <family val="2"/>
      <scheme val="minor"/>
    </font>
    <font>
      <sz val="8"/>
      <color rgb="FF000000"/>
      <name val="Calibri"/>
    </font>
    <font>
      <i/>
      <sz val="8"/>
      <color rgb="FF000000"/>
      <name val="Calibri"/>
    </font>
    <font>
      <sz val="10"/>
      <name val="Calibri"/>
      <family val="2"/>
    </font>
    <font>
      <b/>
      <sz val="8"/>
      <name val="Calibri"/>
      <family val="2"/>
      <scheme val="minor"/>
    </font>
    <font>
      <b/>
      <sz val="1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1" tint="0.499984740745262"/>
        <bgColor indexed="64"/>
      </patternFill>
    </fill>
  </fills>
  <borders count="58">
    <border>
      <left/>
      <right/>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thin">
        <color auto="1"/>
      </left>
      <right style="double">
        <color auto="1"/>
      </right>
      <top style="thin">
        <color auto="1"/>
      </top>
      <bottom/>
      <diagonal/>
    </border>
    <border>
      <left/>
      <right/>
      <top style="double">
        <color auto="1"/>
      </top>
      <bottom/>
      <diagonal/>
    </border>
    <border>
      <left/>
      <right/>
      <top style="thin">
        <color auto="1"/>
      </top>
      <bottom style="thin">
        <color auto="1"/>
      </bottom>
      <diagonal/>
    </border>
    <border>
      <left/>
      <right/>
      <top style="thin">
        <color auto="1"/>
      </top>
      <bottom/>
      <diagonal/>
    </border>
    <border>
      <left style="thin">
        <color auto="1"/>
      </left>
      <right style="double">
        <color auto="1"/>
      </right>
      <top/>
      <bottom style="thin">
        <color auto="1"/>
      </bottom>
      <diagonal/>
    </border>
    <border>
      <left style="medium">
        <color auto="1"/>
      </left>
      <right style="double">
        <color auto="1"/>
      </right>
      <top style="medium">
        <color auto="1"/>
      </top>
      <bottom style="medium">
        <color auto="1"/>
      </bottom>
      <diagonal/>
    </border>
    <border>
      <left style="double">
        <color auto="1"/>
      </left>
      <right/>
      <top/>
      <bottom style="thin">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double">
        <color auto="1"/>
      </left>
      <right/>
      <top style="medium">
        <color auto="1"/>
      </top>
      <bottom style="medium">
        <color auto="1"/>
      </bottom>
      <diagonal/>
    </border>
    <border>
      <left style="double">
        <color auto="1"/>
      </left>
      <right/>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style="medium">
        <color auto="1"/>
      </top>
      <bottom/>
      <diagonal/>
    </border>
    <border>
      <left/>
      <right style="double">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top style="medium">
        <color auto="1"/>
      </top>
      <bottom style="medium">
        <color auto="1"/>
      </bottom>
      <diagonal/>
    </border>
    <border>
      <left/>
      <right style="double">
        <color auto="1"/>
      </right>
      <top style="medium">
        <color auto="1"/>
      </top>
      <bottom style="medium">
        <color auto="1"/>
      </bottom>
      <diagonal/>
    </border>
    <border>
      <left style="thin">
        <color auto="1"/>
      </left>
      <right style="double">
        <color auto="1"/>
      </right>
      <top style="medium">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double">
        <color auto="1"/>
      </right>
      <top style="medium">
        <color auto="1"/>
      </top>
      <bottom style="medium">
        <color auto="1"/>
      </bottom>
      <diagonal/>
    </border>
    <border>
      <left style="thick">
        <color theme="5"/>
      </left>
      <right style="thick">
        <color theme="5"/>
      </right>
      <top style="thick">
        <color theme="5"/>
      </top>
      <bottom style="thick">
        <color theme="5"/>
      </bottom>
      <diagonal/>
    </border>
    <border>
      <left style="thick">
        <color rgb="FF7030A0"/>
      </left>
      <right style="thick">
        <color rgb="FF7030A0"/>
      </right>
      <top style="thick">
        <color rgb="FF7030A0"/>
      </top>
      <bottom style="thick">
        <color rgb="FF7030A0"/>
      </bottom>
      <diagonal/>
    </border>
    <border>
      <left style="thick">
        <color rgb="FF99FF66"/>
      </left>
      <right style="thick">
        <color rgb="FF99FF66"/>
      </right>
      <top style="thick">
        <color rgb="FF99FF66"/>
      </top>
      <bottom style="thick">
        <color rgb="FF99FF66"/>
      </bottom>
      <diagonal/>
    </border>
    <border>
      <left style="thick">
        <color rgb="FF7030A0"/>
      </left>
      <right/>
      <top style="thick">
        <color rgb="FF7030A0"/>
      </top>
      <bottom style="thick">
        <color rgb="FF7030A0"/>
      </bottom>
      <diagonal/>
    </border>
    <border>
      <left style="thick">
        <color theme="5"/>
      </left>
      <right/>
      <top/>
      <bottom style="thick">
        <color theme="5"/>
      </bottom>
      <diagonal/>
    </border>
    <border>
      <left style="thick">
        <color theme="5"/>
      </left>
      <right/>
      <top style="thick">
        <color theme="5"/>
      </top>
      <bottom style="thick">
        <color theme="5"/>
      </bottom>
      <diagonal/>
    </border>
    <border>
      <left style="thick">
        <color theme="5"/>
      </left>
      <right/>
      <top style="thick">
        <color theme="5"/>
      </top>
      <bottom/>
      <diagonal/>
    </border>
    <border>
      <left style="double">
        <color auto="1"/>
      </left>
      <right/>
      <top/>
      <bottom style="medium">
        <color auto="1"/>
      </bottom>
      <diagonal/>
    </border>
    <border>
      <left/>
      <right style="double">
        <color auto="1"/>
      </right>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style="thin">
        <color auto="1"/>
      </top>
      <bottom style="medium">
        <color auto="1"/>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ck">
        <color rgb="FF99FF66"/>
      </left>
      <right style="thick">
        <color rgb="FF99FF66"/>
      </right>
      <top style="thick">
        <color theme="9" tint="-0.24994659260841701"/>
      </top>
      <bottom/>
      <diagonal/>
    </border>
    <border>
      <left style="thick">
        <color rgb="FF99FF66"/>
      </left>
      <right style="thick">
        <color rgb="FF99FF66"/>
      </right>
      <top/>
      <bottom style="thin">
        <color auto="1"/>
      </bottom>
      <diagonal/>
    </border>
    <border>
      <left style="thick">
        <color rgb="FF99FF66"/>
      </left>
      <right style="thick">
        <color rgb="FF99FF66"/>
      </right>
      <top style="thin">
        <color auto="1"/>
      </top>
      <bottom style="thin">
        <color auto="1"/>
      </bottom>
      <diagonal/>
    </border>
    <border>
      <left style="thick">
        <color rgb="FF99FF66"/>
      </left>
      <right style="thick">
        <color rgb="FF99FF66"/>
      </right>
      <top style="thin">
        <color auto="1"/>
      </top>
      <bottom/>
      <diagonal/>
    </border>
    <border>
      <left style="thick">
        <color rgb="FF99FF66"/>
      </left>
      <right style="thick">
        <color rgb="FF99FF66"/>
      </right>
      <top/>
      <bottom/>
      <diagonal/>
    </border>
    <border>
      <left style="thick">
        <color rgb="FF99FF66"/>
      </left>
      <right style="thick">
        <color rgb="FF99FF66"/>
      </right>
      <top style="thin">
        <color auto="1"/>
      </top>
      <bottom style="thick">
        <color rgb="FF99FF66"/>
      </bottom>
      <diagonal/>
    </border>
    <border>
      <left style="thick">
        <color rgb="FF99FF66"/>
      </left>
      <right style="thick">
        <color rgb="FF99FF66"/>
      </right>
      <top style="thick">
        <color rgb="FF7030A0"/>
      </top>
      <bottom style="thick">
        <color rgb="FF7030A0"/>
      </bottom>
      <diagonal/>
    </border>
    <border>
      <left/>
      <right style="thick">
        <color rgb="FF7030A0"/>
      </right>
      <top style="thick">
        <color rgb="FF7030A0"/>
      </top>
      <bottom style="thick">
        <color rgb="FF7030A0"/>
      </bottom>
      <diagonal/>
    </border>
  </borders>
  <cellStyleXfs count="2">
    <xf numFmtId="0" fontId="0" fillId="0" borderId="0"/>
    <xf numFmtId="44" fontId="1" fillId="0" borderId="0" applyFont="0" applyFill="0" applyBorder="0" applyAlignment="0" applyProtection="0"/>
  </cellStyleXfs>
  <cellXfs count="94">
    <xf numFmtId="0" fontId="0" fillId="0" borderId="0" xfId="0"/>
    <xf numFmtId="44" fontId="0" fillId="0" borderId="0" xfId="1" applyFont="1"/>
    <xf numFmtId="0" fontId="0" fillId="0" borderId="1" xfId="0" applyBorder="1"/>
    <xf numFmtId="0" fontId="2" fillId="0" borderId="11" xfId="0" applyFont="1" applyBorder="1" applyAlignment="1">
      <alignment horizontal="center"/>
    </xf>
    <xf numFmtId="0" fontId="2" fillId="0" borderId="13" xfId="0" applyFont="1" applyBorder="1" applyAlignment="1">
      <alignment horizontal="center"/>
    </xf>
    <xf numFmtId="0" fontId="2" fillId="0" borderId="14" xfId="0" applyFont="1" applyBorder="1"/>
    <xf numFmtId="0" fontId="2" fillId="0" borderId="10" xfId="0" applyFont="1" applyBorder="1" applyAlignment="1">
      <alignment horizontal="center" wrapText="1"/>
    </xf>
    <xf numFmtId="0" fontId="3" fillId="0" borderId="1" xfId="0" applyFont="1" applyBorder="1" applyAlignment="1">
      <alignment horizontal="right"/>
    </xf>
    <xf numFmtId="44" fontId="3" fillId="0" borderId="23" xfId="1" applyFont="1" applyBorder="1" applyAlignment="1">
      <alignment horizontal="center"/>
    </xf>
    <xf numFmtId="44" fontId="3" fillId="0" borderId="7" xfId="1" applyFont="1" applyBorder="1" applyAlignment="1">
      <alignment horizontal="center"/>
    </xf>
    <xf numFmtId="44" fontId="3" fillId="0" borderId="24" xfId="1" applyFont="1" applyBorder="1" applyAlignment="1">
      <alignment horizontal="center"/>
    </xf>
    <xf numFmtId="44" fontId="3" fillId="0" borderId="8" xfId="1" applyFont="1" applyBorder="1" applyAlignment="1">
      <alignment horizontal="center"/>
    </xf>
    <xf numFmtId="44" fontId="0" fillId="0" borderId="28" xfId="1" applyFont="1" applyBorder="1" applyAlignment="1">
      <alignment horizontal="center"/>
    </xf>
    <xf numFmtId="44" fontId="0" fillId="0" borderId="2" xfId="1" applyFont="1" applyBorder="1" applyAlignment="1">
      <alignment horizontal="center"/>
    </xf>
    <xf numFmtId="0" fontId="2" fillId="0" borderId="29" xfId="0" applyFont="1" applyBorder="1"/>
    <xf numFmtId="10" fontId="2" fillId="0" borderId="30" xfId="0" applyNumberFormat="1" applyFont="1" applyBorder="1"/>
    <xf numFmtId="44" fontId="0" fillId="0" borderId="30" xfId="1" applyFont="1" applyBorder="1"/>
    <xf numFmtId="44" fontId="0" fillId="0" borderId="31" xfId="1" applyFont="1" applyBorder="1"/>
    <xf numFmtId="44" fontId="2" fillId="0" borderId="32" xfId="1" applyFont="1" applyBorder="1"/>
    <xf numFmtId="44" fontId="2" fillId="0" borderId="21" xfId="1" applyFont="1" applyBorder="1"/>
    <xf numFmtId="44" fontId="2" fillId="0" borderId="33" xfId="1" applyFont="1" applyBorder="1"/>
    <xf numFmtId="0" fontId="2" fillId="0" borderId="3" xfId="0" applyFont="1" applyBorder="1" applyAlignment="1">
      <alignment wrapText="1"/>
    </xf>
    <xf numFmtId="44" fontId="0" fillId="2" borderId="22" xfId="1" applyFont="1" applyFill="1" applyBorder="1" applyAlignment="1">
      <alignment horizontal="center"/>
    </xf>
    <xf numFmtId="44" fontId="0" fillId="2" borderId="24" xfId="1" applyFont="1" applyFill="1" applyBorder="1" applyAlignment="1">
      <alignment horizontal="center"/>
    </xf>
    <xf numFmtId="44" fontId="3" fillId="3" borderId="9" xfId="1" applyFont="1" applyFill="1" applyBorder="1"/>
    <xf numFmtId="44" fontId="0" fillId="3" borderId="28" xfId="1" applyFont="1" applyFill="1" applyBorder="1" applyAlignment="1">
      <alignment horizontal="center"/>
    </xf>
    <xf numFmtId="44" fontId="3" fillId="3" borderId="2" xfId="1" applyFont="1" applyFill="1" applyBorder="1"/>
    <xf numFmtId="44" fontId="0" fillId="3" borderId="2" xfId="1" applyFont="1" applyFill="1" applyBorder="1" applyAlignment="1">
      <alignment horizontal="center"/>
    </xf>
    <xf numFmtId="44" fontId="3" fillId="3" borderId="5" xfId="1" applyFont="1" applyFill="1" applyBorder="1"/>
    <xf numFmtId="44" fontId="0" fillId="2" borderId="23" xfId="1" applyFont="1" applyFill="1" applyBorder="1" applyAlignment="1">
      <alignment horizontal="center"/>
    </xf>
    <xf numFmtId="44" fontId="2" fillId="2" borderId="25" xfId="1" applyFont="1" applyFill="1" applyBorder="1" applyAlignment="1">
      <alignment horizontal="center"/>
    </xf>
    <xf numFmtId="44" fontId="2" fillId="2" borderId="4" xfId="1" applyFont="1" applyFill="1" applyBorder="1" applyAlignment="1">
      <alignment horizontal="center"/>
    </xf>
    <xf numFmtId="44" fontId="2" fillId="2" borderId="24" xfId="1" applyFont="1" applyFill="1" applyBorder="1" applyAlignment="1">
      <alignment horizontal="center"/>
    </xf>
    <xf numFmtId="44" fontId="2" fillId="2" borderId="5" xfId="1" applyFont="1" applyFill="1" applyBorder="1" applyAlignment="1">
      <alignment horizontal="center"/>
    </xf>
    <xf numFmtId="0" fontId="0" fillId="0" borderId="0" xfId="0" applyAlignment="1">
      <alignment wrapText="1"/>
    </xf>
    <xf numFmtId="44" fontId="3" fillId="3" borderId="2" xfId="1" applyFont="1" applyFill="1" applyBorder="1" applyAlignment="1">
      <alignment horizontal="center"/>
    </xf>
    <xf numFmtId="44" fontId="2" fillId="2" borderId="32" xfId="1" applyFont="1" applyFill="1" applyBorder="1"/>
    <xf numFmtId="44" fontId="2" fillId="2" borderId="21" xfId="1" applyFont="1" applyFill="1" applyBorder="1"/>
    <xf numFmtId="44" fontId="2" fillId="2" borderId="33" xfId="1" applyFont="1" applyFill="1" applyBorder="1"/>
    <xf numFmtId="44" fontId="0" fillId="0" borderId="0" xfId="0" applyNumberFormat="1"/>
    <xf numFmtId="0" fontId="2" fillId="0" borderId="15" xfId="0" applyFont="1" applyBorder="1" applyAlignment="1">
      <alignment horizontal="center"/>
    </xf>
    <xf numFmtId="0" fontId="0" fillId="0" borderId="34" xfId="0" applyBorder="1"/>
    <xf numFmtId="0" fontId="0" fillId="0" borderId="35" xfId="0" applyBorder="1"/>
    <xf numFmtId="0" fontId="0" fillId="0" borderId="36" xfId="0" applyBorder="1"/>
    <xf numFmtId="0" fontId="0" fillId="0" borderId="37" xfId="0" applyBorder="1"/>
    <xf numFmtId="0" fontId="3" fillId="0" borderId="38" xfId="0" applyFont="1" applyBorder="1" applyAlignment="1">
      <alignment horizontal="right"/>
    </xf>
    <xf numFmtId="0" fontId="3" fillId="0" borderId="39" xfId="0" applyFont="1" applyBorder="1" applyAlignment="1">
      <alignment horizontal="right"/>
    </xf>
    <xf numFmtId="0" fontId="3" fillId="0" borderId="40" xfId="0" applyFont="1" applyBorder="1" applyAlignment="1">
      <alignment horizontal="right"/>
    </xf>
    <xf numFmtId="0" fontId="2" fillId="0" borderId="41" xfId="0" applyFont="1" applyBorder="1" applyAlignment="1">
      <alignment wrapText="1"/>
    </xf>
    <xf numFmtId="0" fontId="2" fillId="0" borderId="18" xfId="0" applyFont="1" applyBorder="1" applyAlignment="1">
      <alignment horizontal="center" wrapText="1"/>
    </xf>
    <xf numFmtId="44" fontId="3" fillId="3" borderId="42" xfId="1" applyFont="1" applyFill="1" applyBorder="1"/>
    <xf numFmtId="44" fontId="3" fillId="3" borderId="43" xfId="1" applyFont="1" applyFill="1" applyBorder="1"/>
    <xf numFmtId="44" fontId="3" fillId="3" borderId="44" xfId="1" applyFont="1" applyFill="1" applyBorder="1"/>
    <xf numFmtId="44" fontId="3" fillId="3" borderId="18" xfId="1" applyFont="1" applyFill="1" applyBorder="1"/>
    <xf numFmtId="44" fontId="2" fillId="2" borderId="45" xfId="1" applyFont="1" applyFill="1" applyBorder="1" applyAlignment="1">
      <alignment horizontal="center"/>
    </xf>
    <xf numFmtId="0" fontId="0" fillId="0" borderId="46" xfId="0" applyBorder="1"/>
    <xf numFmtId="0" fontId="2" fillId="0" borderId="50" xfId="0" applyFont="1" applyBorder="1" applyAlignment="1">
      <alignment horizontal="center"/>
    </xf>
    <xf numFmtId="44" fontId="3" fillId="0" borderId="51" xfId="1" applyFont="1" applyBorder="1" applyAlignment="1">
      <alignment horizontal="center"/>
    </xf>
    <xf numFmtId="44" fontId="3" fillId="0" borderId="52" xfId="1" applyFont="1" applyBorder="1" applyAlignment="1">
      <alignment horizontal="center"/>
    </xf>
    <xf numFmtId="44" fontId="3" fillId="0" borderId="53" xfId="1" applyFont="1" applyBorder="1" applyAlignment="1">
      <alignment horizontal="center"/>
    </xf>
    <xf numFmtId="44" fontId="3" fillId="0" borderId="54" xfId="1" applyFont="1" applyBorder="1" applyAlignment="1">
      <alignment horizontal="center"/>
    </xf>
    <xf numFmtId="44" fontId="2" fillId="2" borderId="55" xfId="1" applyFont="1" applyFill="1" applyBorder="1" applyAlignment="1">
      <alignment horizontal="center"/>
    </xf>
    <xf numFmtId="44" fontId="0" fillId="2" borderId="56" xfId="1" applyFont="1" applyFill="1" applyBorder="1" applyAlignment="1">
      <alignment horizontal="center"/>
    </xf>
    <xf numFmtId="44" fontId="0" fillId="3" borderId="57" xfId="1" applyFont="1" applyFill="1" applyBorder="1" applyAlignment="1">
      <alignment horizontal="center"/>
    </xf>
    <xf numFmtId="0" fontId="0" fillId="0" borderId="19" xfId="0" applyBorder="1" applyAlignment="1">
      <alignment horizontal="center"/>
    </xf>
    <xf numFmtId="0" fontId="0" fillId="0" borderId="12" xfId="0" applyBorder="1" applyAlignment="1">
      <alignment horizontal="center"/>
    </xf>
    <xf numFmtId="0" fontId="0" fillId="0" borderId="20" xfId="0" applyBorder="1" applyAlignment="1">
      <alignment horizontal="center"/>
    </xf>
    <xf numFmtId="0" fontId="2" fillId="0" borderId="0" xfId="0" applyFont="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0" fillId="0" borderId="0" xfId="0" applyAlignment="1">
      <alignment horizontal="center"/>
    </xf>
    <xf numFmtId="0" fontId="9" fillId="0" borderId="6" xfId="0" applyFont="1" applyBorder="1" applyAlignment="1">
      <alignment horizontal="center"/>
    </xf>
    <xf numFmtId="0" fontId="9" fillId="0" borderId="17" xfId="0" applyFont="1" applyBorder="1" applyAlignment="1">
      <alignment horizontal="center"/>
    </xf>
    <xf numFmtId="0" fontId="2" fillId="0" borderId="15" xfId="0" applyFont="1" applyBorder="1" applyAlignment="1">
      <alignment horizontal="left"/>
    </xf>
    <xf numFmtId="0" fontId="9" fillId="0" borderId="16" xfId="0" applyFont="1" applyBorder="1" applyAlignment="1">
      <alignment horizontal="left"/>
    </xf>
    <xf numFmtId="0" fontId="2" fillId="0" borderId="0" xfId="0" applyFont="1" applyAlignment="1">
      <alignment horizontal="left"/>
    </xf>
    <xf numFmtId="0" fontId="2" fillId="0" borderId="18" xfId="0" applyFont="1" applyBorder="1" applyAlignment="1">
      <alignment horizontal="left"/>
    </xf>
    <xf numFmtId="0" fontId="9" fillId="0" borderId="6" xfId="0" applyFont="1" applyBorder="1" applyAlignment="1">
      <alignment horizontal="left"/>
    </xf>
    <xf numFmtId="0" fontId="9" fillId="0" borderId="17" xfId="0" applyFont="1" applyBorder="1" applyAlignment="1">
      <alignment horizontal="left"/>
    </xf>
    <xf numFmtId="0" fontId="2" fillId="0" borderId="16" xfId="0" applyFont="1" applyBorder="1" applyAlignment="1">
      <alignment horizontal="left"/>
    </xf>
    <xf numFmtId="0" fontId="2" fillId="0" borderId="6" xfId="0" applyFont="1" applyBorder="1" applyAlignment="1">
      <alignment horizontal="left"/>
    </xf>
    <xf numFmtId="0" fontId="2" fillId="0" borderId="17" xfId="0" applyFont="1" applyBorder="1" applyAlignment="1">
      <alignment horizontal="left"/>
    </xf>
    <xf numFmtId="0" fontId="2" fillId="0" borderId="47" xfId="0" applyFont="1" applyBorder="1" applyAlignment="1">
      <alignment horizontal="left"/>
    </xf>
    <xf numFmtId="0" fontId="2" fillId="0" borderId="48" xfId="0" applyFont="1" applyBorder="1" applyAlignment="1">
      <alignment horizontal="left"/>
    </xf>
    <xf numFmtId="0" fontId="2" fillId="0" borderId="49" xfId="0" applyFont="1" applyBorder="1" applyAlignment="1">
      <alignment horizontal="left"/>
    </xf>
    <xf numFmtId="0" fontId="2" fillId="0" borderId="3" xfId="0" applyFont="1" applyBorder="1" applyAlignment="1">
      <alignment horizontal="left" wrapText="1"/>
    </xf>
    <xf numFmtId="0" fontId="2" fillId="0" borderId="26" xfId="0" applyFont="1" applyBorder="1"/>
    <xf numFmtId="0" fontId="2" fillId="0" borderId="27" xfId="0" applyFont="1" applyBorder="1"/>
    <xf numFmtId="0" fontId="5" fillId="0" borderId="30" xfId="0" applyFont="1" applyBorder="1" applyAlignment="1">
      <alignment horizontal="center" vertical="center" wrapText="1"/>
    </xf>
    <xf numFmtId="0" fontId="4" fillId="0" borderId="30" xfId="0" applyFont="1" applyBorder="1" applyAlignment="1">
      <alignment horizontal="center" vertical="center"/>
    </xf>
    <xf numFmtId="0" fontId="7" fillId="0" borderId="30" xfId="0" applyFont="1" applyBorder="1" applyAlignment="1">
      <alignment horizontal="center" vertical="center" wrapText="1"/>
    </xf>
    <xf numFmtId="0" fontId="8" fillId="0" borderId="30" xfId="0" applyFont="1" applyBorder="1" applyAlignment="1">
      <alignment horizontal="center" vertical="center"/>
    </xf>
  </cellXfs>
  <cellStyles count="2">
    <cellStyle name="Currency" xfId="1" builtinId="4"/>
    <cellStyle name="Normal" xfId="0" builtinId="0"/>
  </cellStyles>
  <dxfs count="8">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s>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A69A-43C8-4EDC-B0D7-369497EC3C7C}">
  <dimension ref="B1:G42"/>
  <sheetViews>
    <sheetView tabSelected="1" zoomScale="115" zoomScaleNormal="115" workbookViewId="0">
      <selection activeCell="B15" sqref="B15:E15"/>
    </sheetView>
  </sheetViews>
  <sheetFormatPr defaultRowHeight="14.5" x14ac:dyDescent="0.35"/>
  <cols>
    <col min="1" max="1" width="3.1796875" customWidth="1"/>
    <col min="2" max="2" width="52.36328125" bestFit="1" customWidth="1"/>
    <col min="3" max="3" width="16.54296875" customWidth="1"/>
    <col min="4" max="4" width="16.54296875" style="1" bestFit="1" customWidth="1"/>
    <col min="5" max="5" width="16.81640625" style="1" customWidth="1"/>
    <col min="7" max="7" width="45.36328125" bestFit="1" customWidth="1"/>
  </cols>
  <sheetData>
    <row r="1" spans="2:7" x14ac:dyDescent="0.35">
      <c r="B1" s="77" t="s">
        <v>0</v>
      </c>
      <c r="C1" s="77"/>
      <c r="D1" s="77"/>
      <c r="E1" s="77"/>
    </row>
    <row r="2" spans="2:7" ht="100.5" customHeight="1" thickBot="1" x14ac:dyDescent="0.4">
      <c r="B2" s="90" t="s">
        <v>1</v>
      </c>
      <c r="C2" s="91"/>
      <c r="D2" s="91"/>
      <c r="E2" s="91"/>
    </row>
    <row r="3" spans="2:7" ht="15.5" thickTop="1" thickBot="1" x14ac:dyDescent="0.4">
      <c r="B3" s="81" t="s">
        <v>2</v>
      </c>
      <c r="C3" s="82"/>
      <c r="D3" s="82"/>
      <c r="E3" s="83"/>
    </row>
    <row r="4" spans="2:7" ht="15.5" thickTop="1" thickBot="1" x14ac:dyDescent="0.4">
      <c r="B4" s="84" t="s">
        <v>3</v>
      </c>
      <c r="C4" s="85"/>
      <c r="D4" s="85"/>
      <c r="E4" s="86"/>
    </row>
    <row r="5" spans="2:7" ht="44.5" thickTop="1" thickBot="1" x14ac:dyDescent="0.4">
      <c r="B5" s="40"/>
      <c r="C5" s="56" t="s">
        <v>4</v>
      </c>
      <c r="D5" s="56" t="s">
        <v>5</v>
      </c>
      <c r="E5" s="49" t="s">
        <v>6</v>
      </c>
    </row>
    <row r="6" spans="2:7" ht="15.5" thickTop="1" thickBot="1" x14ac:dyDescent="0.4">
      <c r="B6" s="44" t="s">
        <v>7</v>
      </c>
      <c r="C6" s="62">
        <f>SUM(C7:C10)</f>
        <v>0</v>
      </c>
      <c r="D6" s="62">
        <f t="shared" ref="D6" si="0">SUM(D7:D10)</f>
        <v>0</v>
      </c>
      <c r="E6" s="63"/>
      <c r="G6" s="55" t="s">
        <v>81</v>
      </c>
    </row>
    <row r="7" spans="2:7" ht="15.5" thickTop="1" thickBot="1" x14ac:dyDescent="0.4">
      <c r="B7" s="45" t="s">
        <v>8</v>
      </c>
      <c r="C7" s="57">
        <v>0</v>
      </c>
      <c r="D7" s="57">
        <v>0</v>
      </c>
      <c r="E7" s="50"/>
    </row>
    <row r="8" spans="2:7" ht="15.5" thickTop="1" thickBot="1" x14ac:dyDescent="0.4">
      <c r="B8" s="46" t="s">
        <v>8</v>
      </c>
      <c r="C8" s="58">
        <v>0</v>
      </c>
      <c r="D8" s="58">
        <v>0</v>
      </c>
      <c r="E8" s="51"/>
      <c r="G8" s="42" t="s">
        <v>82</v>
      </c>
    </row>
    <row r="9" spans="2:7" ht="15.5" thickTop="1" thickBot="1" x14ac:dyDescent="0.4">
      <c r="B9" s="46" t="s">
        <v>8</v>
      </c>
      <c r="C9" s="58">
        <v>0</v>
      </c>
      <c r="D9" s="58">
        <v>0</v>
      </c>
      <c r="E9" s="51"/>
    </row>
    <row r="10" spans="2:7" ht="15.5" thickTop="1" thickBot="1" x14ac:dyDescent="0.4">
      <c r="B10" s="47" t="s">
        <v>8</v>
      </c>
      <c r="C10" s="59">
        <v>0</v>
      </c>
      <c r="D10" s="59">
        <v>0</v>
      </c>
      <c r="E10" s="52"/>
      <c r="G10" s="41" t="s">
        <v>83</v>
      </c>
    </row>
    <row r="11" spans="2:7" ht="15.5" thickTop="1" thickBot="1" x14ac:dyDescent="0.4">
      <c r="B11" s="44" t="s">
        <v>9</v>
      </c>
      <c r="C11" s="62">
        <f>SUM(C12:C13)</f>
        <v>0</v>
      </c>
      <c r="D11" s="62">
        <f>SUM(D12:D13)</f>
        <v>0</v>
      </c>
      <c r="E11" s="63"/>
    </row>
    <row r="12" spans="2:7" ht="15.5" thickTop="1" thickBot="1" x14ac:dyDescent="0.4">
      <c r="B12" s="45" t="s">
        <v>8</v>
      </c>
      <c r="C12" s="60">
        <v>0</v>
      </c>
      <c r="D12" s="60">
        <v>0</v>
      </c>
      <c r="E12" s="53"/>
      <c r="G12" s="43" t="s">
        <v>84</v>
      </c>
    </row>
    <row r="13" spans="2:7" ht="15.5" thickTop="1" thickBot="1" x14ac:dyDescent="0.4">
      <c r="B13" s="46" t="s">
        <v>8</v>
      </c>
      <c r="C13" s="59">
        <v>0</v>
      </c>
      <c r="D13" s="59">
        <v>0</v>
      </c>
      <c r="E13" s="52"/>
    </row>
    <row r="14" spans="2:7" ht="15.5" thickTop="1" thickBot="1" x14ac:dyDescent="0.4">
      <c r="B14" s="48" t="s">
        <v>10</v>
      </c>
      <c r="C14" s="61">
        <f>SUM(C6,C11)</f>
        <v>0</v>
      </c>
      <c r="D14" s="61">
        <f>SUM(D6,D11)</f>
        <v>0</v>
      </c>
      <c r="E14" s="54">
        <v>0</v>
      </c>
    </row>
    <row r="15" spans="2:7" x14ac:dyDescent="0.35">
      <c r="B15" s="64"/>
      <c r="C15" s="72"/>
      <c r="D15" s="72"/>
      <c r="E15" s="66"/>
    </row>
    <row r="16" spans="2:7" ht="15" thickBot="1" x14ac:dyDescent="0.4">
      <c r="B16" s="75" t="s">
        <v>11</v>
      </c>
      <c r="C16" s="77"/>
      <c r="D16" s="77"/>
      <c r="E16" s="78"/>
    </row>
    <row r="17" spans="2:5" ht="44" thickBot="1" x14ac:dyDescent="0.4">
      <c r="B17" s="3"/>
      <c r="C17" s="4" t="s">
        <v>4</v>
      </c>
      <c r="D17" s="4" t="s">
        <v>5</v>
      </c>
      <c r="E17" s="6" t="s">
        <v>6</v>
      </c>
    </row>
    <row r="18" spans="2:5" x14ac:dyDescent="0.35">
      <c r="B18" s="2" t="s">
        <v>12</v>
      </c>
      <c r="C18" s="22">
        <f>SUM(C19:C22)</f>
        <v>0</v>
      </c>
      <c r="D18" s="22">
        <f>SUM(D19:D22)</f>
        <v>0</v>
      </c>
      <c r="E18" s="12">
        <v>0</v>
      </c>
    </row>
    <row r="19" spans="2:5" x14ac:dyDescent="0.35">
      <c r="B19" s="7" t="s">
        <v>8</v>
      </c>
      <c r="C19" s="8">
        <v>0</v>
      </c>
      <c r="D19" s="9">
        <v>0</v>
      </c>
      <c r="E19" s="24"/>
    </row>
    <row r="20" spans="2:5" x14ac:dyDescent="0.35">
      <c r="B20" s="7" t="s">
        <v>8</v>
      </c>
      <c r="C20" s="8">
        <v>0</v>
      </c>
      <c r="D20" s="9">
        <v>0</v>
      </c>
      <c r="E20" s="24"/>
    </row>
    <row r="21" spans="2:5" x14ac:dyDescent="0.35">
      <c r="B21" s="7" t="s">
        <v>8</v>
      </c>
      <c r="C21" s="8">
        <v>0</v>
      </c>
      <c r="D21" s="9">
        <v>0</v>
      </c>
      <c r="E21" s="24"/>
    </row>
    <row r="22" spans="2:5" x14ac:dyDescent="0.35">
      <c r="B22" s="7" t="s">
        <v>8</v>
      </c>
      <c r="C22" s="10">
        <v>0</v>
      </c>
      <c r="D22" s="9">
        <v>0</v>
      </c>
      <c r="E22" s="24"/>
    </row>
    <row r="23" spans="2:5" x14ac:dyDescent="0.35">
      <c r="B23" s="2" t="s">
        <v>13</v>
      </c>
      <c r="C23" s="23">
        <f>SUM(C24:C25)</f>
        <v>0</v>
      </c>
      <c r="D23" s="23">
        <f t="shared" ref="D23" si="1">SUM(D24:D25)</f>
        <v>0</v>
      </c>
      <c r="E23" s="13">
        <v>0</v>
      </c>
    </row>
    <row r="24" spans="2:5" x14ac:dyDescent="0.35">
      <c r="B24" s="7" t="s">
        <v>8</v>
      </c>
      <c r="C24" s="10">
        <v>0</v>
      </c>
      <c r="D24" s="9">
        <v>0</v>
      </c>
      <c r="E24" s="24"/>
    </row>
    <row r="25" spans="2:5" x14ac:dyDescent="0.35">
      <c r="B25" s="7" t="s">
        <v>8</v>
      </c>
      <c r="C25" s="10">
        <v>0</v>
      </c>
      <c r="D25" s="9">
        <v>0</v>
      </c>
      <c r="E25" s="24"/>
    </row>
    <row r="26" spans="2:5" ht="29.5" thickBot="1" x14ac:dyDescent="0.4">
      <c r="B26" s="87" t="s">
        <v>14</v>
      </c>
      <c r="C26" s="32">
        <f>SUM(C18,C23)</f>
        <v>0</v>
      </c>
      <c r="D26" s="32">
        <f>SUM(D18,D23)</f>
        <v>0</v>
      </c>
      <c r="E26" s="33">
        <f>SUM(E18,E23)</f>
        <v>0</v>
      </c>
    </row>
    <row r="27" spans="2:5" x14ac:dyDescent="0.35">
      <c r="B27" s="64"/>
      <c r="C27" s="65"/>
      <c r="D27" s="65"/>
      <c r="E27" s="66"/>
    </row>
    <row r="28" spans="2:5" ht="15" thickBot="1" x14ac:dyDescent="0.4">
      <c r="B28" s="75" t="s">
        <v>15</v>
      </c>
      <c r="C28" s="77"/>
      <c r="D28" s="77"/>
      <c r="E28" s="78"/>
    </row>
    <row r="29" spans="2:5" ht="44" thickBot="1" x14ac:dyDescent="0.4">
      <c r="B29" s="3"/>
      <c r="C29" s="4" t="s">
        <v>4</v>
      </c>
      <c r="D29" s="4" t="s">
        <v>5</v>
      </c>
      <c r="E29" s="6" t="s">
        <v>6</v>
      </c>
    </row>
    <row r="30" spans="2:5" x14ac:dyDescent="0.35">
      <c r="B30" s="2" t="s">
        <v>16</v>
      </c>
      <c r="C30" s="22">
        <f>SUM(C31:C34)</f>
        <v>0</v>
      </c>
      <c r="D30" s="22">
        <f>SUM(D31:D34)</f>
        <v>0</v>
      </c>
      <c r="E30" s="12">
        <v>0</v>
      </c>
    </row>
    <row r="31" spans="2:5" x14ac:dyDescent="0.35">
      <c r="B31" s="7" t="s">
        <v>8</v>
      </c>
      <c r="C31" s="8">
        <v>0</v>
      </c>
      <c r="D31" s="9">
        <v>0</v>
      </c>
      <c r="E31" s="24"/>
    </row>
    <row r="32" spans="2:5" x14ac:dyDescent="0.35">
      <c r="B32" s="7" t="s">
        <v>8</v>
      </c>
      <c r="C32" s="8">
        <v>0</v>
      </c>
      <c r="D32" s="9">
        <v>0</v>
      </c>
      <c r="E32" s="24"/>
    </row>
    <row r="33" spans="2:5" x14ac:dyDescent="0.35">
      <c r="B33" s="7" t="s">
        <v>8</v>
      </c>
      <c r="C33" s="8">
        <v>0</v>
      </c>
      <c r="D33" s="9">
        <v>0</v>
      </c>
      <c r="E33" s="24"/>
    </row>
    <row r="34" spans="2:5" x14ac:dyDescent="0.35">
      <c r="B34" s="7" t="s">
        <v>8</v>
      </c>
      <c r="C34" s="8">
        <v>0</v>
      </c>
      <c r="D34" s="9">
        <v>0</v>
      </c>
      <c r="E34" s="24"/>
    </row>
    <row r="35" spans="2:5" x14ac:dyDescent="0.35">
      <c r="B35" s="2" t="s">
        <v>17</v>
      </c>
      <c r="C35" s="29">
        <f>SUM(C36:C37)</f>
        <v>0</v>
      </c>
      <c r="D35" s="29">
        <f t="shared" ref="D35" si="2">SUM(D36:D37)</f>
        <v>0</v>
      </c>
      <c r="E35" s="13">
        <v>0</v>
      </c>
    </row>
    <row r="36" spans="2:5" x14ac:dyDescent="0.35">
      <c r="B36" s="7" t="s">
        <v>8</v>
      </c>
      <c r="C36" s="8">
        <v>0</v>
      </c>
      <c r="D36" s="9">
        <v>0</v>
      </c>
      <c r="E36" s="24"/>
    </row>
    <row r="37" spans="2:5" x14ac:dyDescent="0.35">
      <c r="B37" s="7" t="s">
        <v>8</v>
      </c>
      <c r="C37" s="8" t="s">
        <v>4</v>
      </c>
      <c r="D37" s="9">
        <v>0</v>
      </c>
      <c r="E37" s="24"/>
    </row>
    <row r="38" spans="2:5" ht="15" thickBot="1" x14ac:dyDescent="0.4">
      <c r="B38" s="21" t="s">
        <v>18</v>
      </c>
      <c r="C38" s="30">
        <f>SUM(C30,C35)</f>
        <v>0</v>
      </c>
      <c r="D38" s="30">
        <f>SUM(D30,D35)</f>
        <v>0</v>
      </c>
      <c r="E38" s="31">
        <f>SUM(E30,E35)</f>
        <v>0</v>
      </c>
    </row>
    <row r="39" spans="2:5" ht="15" thickBot="1" x14ac:dyDescent="0.4">
      <c r="B39" s="69"/>
      <c r="C39" s="70"/>
      <c r="D39" s="70"/>
      <c r="E39" s="71"/>
    </row>
    <row r="40" spans="2:5" ht="15" thickBot="1" x14ac:dyDescent="0.4">
      <c r="B40" s="5" t="s">
        <v>19</v>
      </c>
      <c r="C40" s="18">
        <f>SUM(C38,C26,C14)</f>
        <v>0</v>
      </c>
      <c r="D40" s="19">
        <f>SUM(D38,D26,D14)</f>
        <v>0</v>
      </c>
      <c r="E40" s="20">
        <f>SUM(E38,E26,E14)</f>
        <v>0</v>
      </c>
    </row>
    <row r="41" spans="2:5" ht="15" thickBot="1" x14ac:dyDescent="0.4">
      <c r="B41" s="14" t="s">
        <v>20</v>
      </c>
      <c r="C41" s="15" t="e">
        <f>(C40/D40)</f>
        <v>#DIV/0!</v>
      </c>
      <c r="D41" s="16"/>
      <c r="E41" s="17"/>
    </row>
    <row r="42" spans="2:5" ht="15" thickTop="1" x14ac:dyDescent="0.35"/>
  </sheetData>
  <mergeCells count="1">
    <mergeCell ref="B2:E2"/>
  </mergeCells>
  <conditionalFormatting sqref="C41">
    <cfRule type="cellIs" dxfId="7" priority="1" operator="lessThanOrEqual">
      <formula>0.8</formula>
    </cfRule>
    <cfRule type="cellIs" dxfId="6" priority="2" operator="greaterThan">
      <formula>0.8</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F2B85-9E2E-42C7-BC66-8D3241951310}">
  <dimension ref="B1:G25"/>
  <sheetViews>
    <sheetView zoomScale="115" zoomScaleNormal="115" zoomScalePageLayoutView="115" workbookViewId="0">
      <selection activeCell="B2" sqref="B2:E2"/>
    </sheetView>
  </sheetViews>
  <sheetFormatPr defaultRowHeight="14.5" x14ac:dyDescent="0.35"/>
  <cols>
    <col min="1" max="1" width="4.54296875" customWidth="1"/>
    <col min="2" max="2" width="42.54296875" customWidth="1"/>
    <col min="3" max="3" width="16.54296875" customWidth="1"/>
    <col min="4" max="4" width="16.54296875" style="1" bestFit="1" customWidth="1"/>
    <col min="5" max="5" width="16.81640625" style="1" customWidth="1"/>
  </cols>
  <sheetData>
    <row r="1" spans="2:7" x14ac:dyDescent="0.35">
      <c r="B1" s="77" t="s">
        <v>21</v>
      </c>
      <c r="C1" s="77"/>
      <c r="D1" s="77"/>
      <c r="E1" s="77"/>
    </row>
    <row r="2" spans="2:7" ht="57" customHeight="1" thickBot="1" x14ac:dyDescent="0.4">
      <c r="B2" s="92" t="s">
        <v>22</v>
      </c>
      <c r="C2" s="93"/>
      <c r="D2" s="93"/>
      <c r="E2" s="93"/>
      <c r="G2" s="34"/>
    </row>
    <row r="3" spans="2:7" ht="15" thickTop="1" x14ac:dyDescent="0.35">
      <c r="B3" s="76" t="s">
        <v>23</v>
      </c>
      <c r="C3" s="79"/>
      <c r="D3" s="79"/>
      <c r="E3" s="80"/>
    </row>
    <row r="4" spans="2:7" ht="15" thickBot="1" x14ac:dyDescent="0.4">
      <c r="B4" s="75" t="s">
        <v>3</v>
      </c>
      <c r="C4" s="77"/>
      <c r="D4" s="77"/>
      <c r="E4" s="78"/>
    </row>
    <row r="5" spans="2:7" ht="44" thickBot="1" x14ac:dyDescent="0.4">
      <c r="B5" s="3"/>
      <c r="C5" s="4" t="s">
        <v>4</v>
      </c>
      <c r="D5" s="4" t="s">
        <v>5</v>
      </c>
      <c r="E5" s="6" t="s">
        <v>6</v>
      </c>
    </row>
    <row r="6" spans="2:7" x14ac:dyDescent="0.35">
      <c r="B6" s="2" t="s">
        <v>27</v>
      </c>
      <c r="C6" s="22">
        <v>280000</v>
      </c>
      <c r="D6" s="22">
        <v>350000</v>
      </c>
      <c r="E6" s="25">
        <f>C6*0.5</f>
        <v>140000</v>
      </c>
    </row>
    <row r="7" spans="2:7" x14ac:dyDescent="0.35">
      <c r="B7" s="2" t="s">
        <v>30</v>
      </c>
      <c r="C7" s="29">
        <f>SUM(C8:C8)</f>
        <v>504000</v>
      </c>
      <c r="D7" s="29">
        <f>SUM(D8:D8)</f>
        <v>630000</v>
      </c>
      <c r="E7" s="27">
        <v>0</v>
      </c>
    </row>
    <row r="8" spans="2:7" x14ac:dyDescent="0.35">
      <c r="B8" s="7" t="s">
        <v>46</v>
      </c>
      <c r="C8" s="10">
        <f>D8*0.8</f>
        <v>504000</v>
      </c>
      <c r="D8" s="11">
        <v>630000</v>
      </c>
      <c r="E8" s="28"/>
    </row>
    <row r="9" spans="2:7" ht="29.5" thickBot="1" x14ac:dyDescent="0.4">
      <c r="B9" s="21" t="s">
        <v>10</v>
      </c>
      <c r="C9" s="30">
        <f>SUM(C6,C7)</f>
        <v>784000</v>
      </c>
      <c r="D9" s="30">
        <f>SUM(D6,D7)</f>
        <v>980000</v>
      </c>
      <c r="E9" s="31">
        <f>SUM(E7,E6)</f>
        <v>140000</v>
      </c>
    </row>
    <row r="10" spans="2:7" x14ac:dyDescent="0.35">
      <c r="B10" s="64"/>
      <c r="C10" s="65"/>
      <c r="D10" s="65"/>
      <c r="E10" s="66"/>
    </row>
    <row r="11" spans="2:7" ht="15" thickBot="1" x14ac:dyDescent="0.4">
      <c r="B11" s="75" t="s">
        <v>11</v>
      </c>
      <c r="C11" s="77"/>
      <c r="D11" s="77"/>
      <c r="E11" s="78"/>
    </row>
    <row r="12" spans="2:7" ht="44" thickBot="1" x14ac:dyDescent="0.4">
      <c r="B12" s="3"/>
      <c r="C12" s="4" t="s">
        <v>4</v>
      </c>
      <c r="D12" s="4" t="s">
        <v>5</v>
      </c>
      <c r="E12" s="6" t="s">
        <v>6</v>
      </c>
    </row>
    <row r="13" spans="2:7" x14ac:dyDescent="0.35">
      <c r="B13" s="2" t="s">
        <v>36</v>
      </c>
      <c r="C13" s="22">
        <f>SUM(C14:C14)</f>
        <v>700000</v>
      </c>
      <c r="D13" s="22">
        <f>SUM(D14:D14)</f>
        <v>875000</v>
      </c>
      <c r="E13" s="12">
        <f>C13</f>
        <v>700000</v>
      </c>
    </row>
    <row r="14" spans="2:7" x14ac:dyDescent="0.35">
      <c r="B14" s="7" t="s">
        <v>47</v>
      </c>
      <c r="C14" s="10">
        <f>D14*0.8</f>
        <v>700000</v>
      </c>
      <c r="D14" s="9">
        <v>875000</v>
      </c>
      <c r="E14" s="24"/>
    </row>
    <row r="15" spans="2:7" ht="29.5" thickBot="1" x14ac:dyDescent="0.4">
      <c r="B15" s="21" t="s">
        <v>14</v>
      </c>
      <c r="C15" s="32">
        <f>SUM(C13)</f>
        <v>700000</v>
      </c>
      <c r="D15" s="32">
        <f>SUM(D13)</f>
        <v>875000</v>
      </c>
      <c r="E15" s="32">
        <f>SUM(E13)</f>
        <v>700000</v>
      </c>
    </row>
    <row r="16" spans="2:7" x14ac:dyDescent="0.35">
      <c r="B16" s="64"/>
      <c r="C16" s="65"/>
      <c r="D16" s="65"/>
      <c r="E16" s="66"/>
    </row>
    <row r="17" spans="2:5" ht="15" thickBot="1" x14ac:dyDescent="0.4">
      <c r="B17" s="75" t="s">
        <v>15</v>
      </c>
      <c r="C17" s="77"/>
      <c r="D17" s="77"/>
      <c r="E17" s="78"/>
    </row>
    <row r="18" spans="2:5" ht="44" thickBot="1" x14ac:dyDescent="0.4">
      <c r="B18" s="3"/>
      <c r="C18" s="4" t="s">
        <v>4</v>
      </c>
      <c r="D18" s="4" t="s">
        <v>5</v>
      </c>
      <c r="E18" s="6" t="s">
        <v>6</v>
      </c>
    </row>
    <row r="19" spans="2:5" x14ac:dyDescent="0.35">
      <c r="B19" s="2" t="s">
        <v>25</v>
      </c>
      <c r="C19" s="22">
        <f>SUM(C20:C20)</f>
        <v>3080000</v>
      </c>
      <c r="D19" s="22">
        <f>SUM(D20:D20)</f>
        <v>3850000</v>
      </c>
      <c r="E19" s="12">
        <f>C19</f>
        <v>3080000</v>
      </c>
    </row>
    <row r="20" spans="2:5" x14ac:dyDescent="0.35">
      <c r="B20" s="7" t="s">
        <v>48</v>
      </c>
      <c r="C20" s="8">
        <f>D20*0.8</f>
        <v>3080000</v>
      </c>
      <c r="D20" s="9">
        <v>3850000</v>
      </c>
      <c r="E20" s="24"/>
    </row>
    <row r="21" spans="2:5" ht="29.5" thickBot="1" x14ac:dyDescent="0.4">
      <c r="B21" s="21" t="s">
        <v>18</v>
      </c>
      <c r="C21" s="30">
        <f>SUM(C19)</f>
        <v>3080000</v>
      </c>
      <c r="D21" s="30">
        <f t="shared" ref="D21:E21" si="0">SUM(D19)</f>
        <v>3850000</v>
      </c>
      <c r="E21" s="30">
        <f t="shared" si="0"/>
        <v>3080000</v>
      </c>
    </row>
    <row r="22" spans="2:5" ht="15" thickBot="1" x14ac:dyDescent="0.4">
      <c r="B22" s="69"/>
      <c r="C22" s="70"/>
      <c r="D22" s="70"/>
      <c r="E22" s="71"/>
    </row>
    <row r="23" spans="2:5" ht="15" thickBot="1" x14ac:dyDescent="0.4">
      <c r="B23" s="5" t="s">
        <v>19</v>
      </c>
      <c r="C23" s="36">
        <f>SUM(C21,C15,C9)</f>
        <v>4564000</v>
      </c>
      <c r="D23" s="37">
        <f>SUM(D21,D15,D9)</f>
        <v>5705000</v>
      </c>
      <c r="E23" s="38">
        <f>SUM(E21,E15,E9)</f>
        <v>3920000</v>
      </c>
    </row>
    <row r="24" spans="2:5" ht="15" thickBot="1" x14ac:dyDescent="0.4">
      <c r="B24" s="14" t="s">
        <v>20</v>
      </c>
      <c r="C24" s="15">
        <f>(C23/D23)</f>
        <v>0.8</v>
      </c>
      <c r="D24" s="16"/>
      <c r="E24" s="17"/>
    </row>
    <row r="25" spans="2:5" ht="15" thickTop="1" x14ac:dyDescent="0.35"/>
  </sheetData>
  <mergeCells count="1">
    <mergeCell ref="B2:E2"/>
  </mergeCells>
  <conditionalFormatting sqref="C24">
    <cfRule type="cellIs" dxfId="5" priority="1" operator="lessThanOrEqual">
      <formula>0.8</formula>
    </cfRule>
    <cfRule type="cellIs" dxfId="4" priority="2" operator="greaterThan">
      <formula>0.8</formula>
    </cfRule>
  </conditionalFormatting>
  <pageMargins left="0.25" right="0.25" top="0.75" bottom="0.75" header="0.3" footer="0.3"/>
  <pageSetup orientation="portrait" horizontalDpi="1200" verticalDpi="1200" r:id="rId1"/>
  <headerFooter>
    <oddHeader>&amp;C&amp;"-,Bold"&amp;16&amp;K000000SAMPLE 1</oddHeader>
    <oddFooter>&amp;C&amp;"-,Bold"&amp;16&amp;K000000SAMPLE 1</oddFooter>
  </headerFooter>
  <rowBreaks count="1" manualBreakCount="1">
    <brk id="16"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7584D-2564-43CE-9EDE-B2B8CF2C33EF}">
  <dimension ref="B1:G67"/>
  <sheetViews>
    <sheetView topLeftCell="A17" zoomScale="115" zoomScaleNormal="115" zoomScalePageLayoutView="115" workbookViewId="0">
      <selection activeCell="B23" sqref="B23:E23"/>
    </sheetView>
  </sheetViews>
  <sheetFormatPr defaultRowHeight="14.5" x14ac:dyDescent="0.35"/>
  <cols>
    <col min="1" max="1" width="4.54296875" customWidth="1"/>
    <col min="2" max="2" width="42.54296875" customWidth="1"/>
    <col min="3" max="3" width="16.54296875" customWidth="1"/>
    <col min="4" max="4" width="16.54296875" style="1" bestFit="1" customWidth="1"/>
    <col min="5" max="5" width="16.81640625" style="1" customWidth="1"/>
    <col min="6" max="6" width="14.453125" bestFit="1" customWidth="1"/>
    <col min="7" max="7" width="13.36328125" bestFit="1" customWidth="1"/>
  </cols>
  <sheetData>
    <row r="1" spans="2:7" x14ac:dyDescent="0.35">
      <c r="B1" s="77" t="s">
        <v>21</v>
      </c>
      <c r="C1" s="77"/>
      <c r="D1" s="77"/>
      <c r="E1" s="77"/>
    </row>
    <row r="2" spans="2:7" ht="57" customHeight="1" thickBot="1" x14ac:dyDescent="0.4">
      <c r="B2" s="92" t="s">
        <v>22</v>
      </c>
      <c r="C2" s="93"/>
      <c r="D2" s="93"/>
      <c r="E2" s="93"/>
      <c r="G2" s="34"/>
    </row>
    <row r="3" spans="2:7" ht="15" thickTop="1" x14ac:dyDescent="0.35">
      <c r="B3" s="76" t="s">
        <v>23</v>
      </c>
      <c r="C3" s="79"/>
      <c r="D3" s="79"/>
      <c r="E3" s="80"/>
    </row>
    <row r="4" spans="2:7" ht="15" thickBot="1" x14ac:dyDescent="0.4">
      <c r="B4" s="75" t="s">
        <v>3</v>
      </c>
      <c r="C4" s="77"/>
      <c r="D4" s="77"/>
      <c r="E4" s="78"/>
    </row>
    <row r="5" spans="2:7" ht="44" thickBot="1" x14ac:dyDescent="0.4">
      <c r="B5" s="3"/>
      <c r="C5" s="4" t="s">
        <v>4</v>
      </c>
      <c r="D5" s="4" t="s">
        <v>5</v>
      </c>
      <c r="E5" s="6" t="s">
        <v>6</v>
      </c>
    </row>
    <row r="6" spans="2:7" x14ac:dyDescent="0.35">
      <c r="B6" s="2" t="s">
        <v>27</v>
      </c>
      <c r="C6" s="22">
        <f>SUM(C7:C13)</f>
        <v>280000</v>
      </c>
      <c r="D6" s="22">
        <f>SUM(D7:D13)</f>
        <v>350000</v>
      </c>
      <c r="E6" s="25">
        <f>C6*0.5</f>
        <v>140000</v>
      </c>
    </row>
    <row r="7" spans="2:7" x14ac:dyDescent="0.35">
      <c r="B7" s="7" t="s">
        <v>50</v>
      </c>
      <c r="C7" s="8">
        <f t="shared" ref="C7:C12" si="0">D7*0.8</f>
        <v>80000</v>
      </c>
      <c r="D7" s="9">
        <v>100000</v>
      </c>
      <c r="E7" s="26"/>
    </row>
    <row r="8" spans="2:7" x14ac:dyDescent="0.35">
      <c r="B8" s="7" t="s">
        <v>49</v>
      </c>
      <c r="C8" s="8">
        <f t="shared" si="0"/>
        <v>48000</v>
      </c>
      <c r="D8" s="9">
        <v>60000</v>
      </c>
      <c r="E8" s="26"/>
    </row>
    <row r="9" spans="2:7" x14ac:dyDescent="0.35">
      <c r="B9" s="7" t="s">
        <v>53</v>
      </c>
      <c r="C9" s="8">
        <f t="shared" si="0"/>
        <v>16000</v>
      </c>
      <c r="D9" s="9">
        <v>20000</v>
      </c>
      <c r="E9" s="26"/>
    </row>
    <row r="10" spans="2:7" x14ac:dyDescent="0.35">
      <c r="B10" s="7" t="s">
        <v>54</v>
      </c>
      <c r="C10" s="8">
        <f t="shared" si="0"/>
        <v>16000</v>
      </c>
      <c r="D10" s="9">
        <v>20000</v>
      </c>
      <c r="E10" s="26"/>
    </row>
    <row r="11" spans="2:7" x14ac:dyDescent="0.35">
      <c r="B11" s="7" t="s">
        <v>24</v>
      </c>
      <c r="C11" s="8">
        <f t="shared" si="0"/>
        <v>60000</v>
      </c>
      <c r="D11" s="9">
        <v>75000</v>
      </c>
      <c r="E11" s="26"/>
    </row>
    <row r="12" spans="2:7" x14ac:dyDescent="0.35">
      <c r="B12" s="7" t="s">
        <v>51</v>
      </c>
      <c r="C12" s="8">
        <f t="shared" si="0"/>
        <v>32000</v>
      </c>
      <c r="D12" s="9">
        <v>40000</v>
      </c>
      <c r="E12" s="26"/>
    </row>
    <row r="13" spans="2:7" x14ac:dyDescent="0.35">
      <c r="B13" s="7" t="s">
        <v>52</v>
      </c>
      <c r="C13" s="8">
        <f t="shared" ref="C13" si="1">D13*0.8</f>
        <v>28000</v>
      </c>
      <c r="D13" s="9">
        <v>35000</v>
      </c>
      <c r="E13" s="26"/>
    </row>
    <row r="14" spans="2:7" x14ac:dyDescent="0.35">
      <c r="B14" s="2" t="s">
        <v>30</v>
      </c>
      <c r="C14" s="29">
        <f>SUM(C15:C21)</f>
        <v>504000</v>
      </c>
      <c r="D14" s="29">
        <f>SUM(D15:D21)</f>
        <v>630000</v>
      </c>
      <c r="E14" s="27">
        <v>0</v>
      </c>
    </row>
    <row r="15" spans="2:7" x14ac:dyDescent="0.35">
      <c r="B15" s="7" t="s">
        <v>31</v>
      </c>
      <c r="C15" s="10">
        <f>D15*0.8</f>
        <v>28000</v>
      </c>
      <c r="D15" s="11">
        <v>35000</v>
      </c>
      <c r="E15" s="28"/>
    </row>
    <row r="16" spans="2:7" x14ac:dyDescent="0.35">
      <c r="B16" s="7" t="s">
        <v>55</v>
      </c>
      <c r="C16" s="10">
        <f>D16*0.8</f>
        <v>12000</v>
      </c>
      <c r="D16" s="11">
        <v>15000</v>
      </c>
      <c r="E16" s="28"/>
    </row>
    <row r="17" spans="2:5" x14ac:dyDescent="0.35">
      <c r="B17" s="7" t="s">
        <v>32</v>
      </c>
      <c r="C17" s="10">
        <f t="shared" ref="C17:C21" si="2">D17*0.8</f>
        <v>310400</v>
      </c>
      <c r="D17" s="11">
        <v>388000</v>
      </c>
      <c r="E17" s="28"/>
    </row>
    <row r="18" spans="2:5" x14ac:dyDescent="0.35">
      <c r="B18" s="7" t="s">
        <v>80</v>
      </c>
      <c r="C18" s="10">
        <f t="shared" si="2"/>
        <v>9600</v>
      </c>
      <c r="D18" s="11">
        <v>12000</v>
      </c>
      <c r="E18" s="28"/>
    </row>
    <row r="19" spans="2:5" x14ac:dyDescent="0.35">
      <c r="B19" s="7" t="s">
        <v>33</v>
      </c>
      <c r="C19" s="10">
        <f t="shared" si="2"/>
        <v>28000</v>
      </c>
      <c r="D19" s="11">
        <v>35000</v>
      </c>
      <c r="E19" s="28"/>
    </row>
    <row r="20" spans="2:5" x14ac:dyDescent="0.35">
      <c r="B20" s="7" t="s">
        <v>34</v>
      </c>
      <c r="C20" s="10">
        <f t="shared" si="2"/>
        <v>80000</v>
      </c>
      <c r="D20" s="11">
        <v>100000</v>
      </c>
      <c r="E20" s="28"/>
    </row>
    <row r="21" spans="2:5" x14ac:dyDescent="0.35">
      <c r="B21" s="7" t="s">
        <v>35</v>
      </c>
      <c r="C21" s="10">
        <f t="shared" si="2"/>
        <v>36000</v>
      </c>
      <c r="D21" s="11">
        <v>45000</v>
      </c>
      <c r="E21" s="28"/>
    </row>
    <row r="22" spans="2:5" ht="29.5" thickBot="1" x14ac:dyDescent="0.4">
      <c r="B22" s="21" t="s">
        <v>10</v>
      </c>
      <c r="C22" s="30">
        <f>SUM(C6,C14)</f>
        <v>784000</v>
      </c>
      <c r="D22" s="30">
        <f>SUM(D6,D14)</f>
        <v>980000</v>
      </c>
      <c r="E22" s="31">
        <f>SUM(E14,E6)</f>
        <v>140000</v>
      </c>
    </row>
    <row r="23" spans="2:5" x14ac:dyDescent="0.35">
      <c r="B23" s="64"/>
      <c r="C23" s="65"/>
      <c r="D23" s="65"/>
      <c r="E23" s="66"/>
    </row>
    <row r="24" spans="2:5" ht="15" thickBot="1" x14ac:dyDescent="0.4">
      <c r="B24" s="75" t="s">
        <v>11</v>
      </c>
      <c r="C24" s="77"/>
      <c r="D24" s="77"/>
      <c r="E24" s="78"/>
    </row>
    <row r="25" spans="2:5" ht="44" thickBot="1" x14ac:dyDescent="0.4">
      <c r="B25" s="3"/>
      <c r="C25" s="4" t="s">
        <v>4</v>
      </c>
      <c r="D25" s="4" t="s">
        <v>5</v>
      </c>
      <c r="E25" s="6" t="s">
        <v>6</v>
      </c>
    </row>
    <row r="26" spans="2:5" x14ac:dyDescent="0.35">
      <c r="B26" s="2" t="s">
        <v>36</v>
      </c>
      <c r="C26" s="22">
        <f>SUM(C27:C35)</f>
        <v>700000</v>
      </c>
      <c r="D26" s="22">
        <f>SUM(D27:D35)</f>
        <v>875000</v>
      </c>
      <c r="E26" s="12">
        <f>C26</f>
        <v>700000</v>
      </c>
    </row>
    <row r="27" spans="2:5" x14ac:dyDescent="0.35">
      <c r="B27" s="7" t="s">
        <v>56</v>
      </c>
      <c r="C27" s="10">
        <f t="shared" ref="C27:C33" si="3">D27*0.8</f>
        <v>24000</v>
      </c>
      <c r="D27" s="9">
        <v>30000</v>
      </c>
      <c r="E27" s="24"/>
    </row>
    <row r="28" spans="2:5" x14ac:dyDescent="0.35">
      <c r="B28" s="7" t="s">
        <v>59</v>
      </c>
      <c r="C28" s="10">
        <f t="shared" si="3"/>
        <v>24000</v>
      </c>
      <c r="D28" s="9">
        <v>30000</v>
      </c>
      <c r="E28" s="24"/>
    </row>
    <row r="29" spans="2:5" x14ac:dyDescent="0.35">
      <c r="B29" s="7" t="s">
        <v>37</v>
      </c>
      <c r="C29" s="10">
        <f t="shared" si="3"/>
        <v>80000</v>
      </c>
      <c r="D29" s="9">
        <v>100000</v>
      </c>
      <c r="E29" s="24"/>
    </row>
    <row r="30" spans="2:5" x14ac:dyDescent="0.35">
      <c r="B30" s="7" t="s">
        <v>85</v>
      </c>
      <c r="C30" s="10">
        <f t="shared" si="3"/>
        <v>80000</v>
      </c>
      <c r="D30" s="9">
        <v>100000</v>
      </c>
      <c r="E30" s="24"/>
    </row>
    <row r="31" spans="2:5" x14ac:dyDescent="0.35">
      <c r="B31" s="7" t="s">
        <v>58</v>
      </c>
      <c r="C31" s="10">
        <f t="shared" si="3"/>
        <v>80000</v>
      </c>
      <c r="D31" s="9">
        <v>100000</v>
      </c>
      <c r="E31" s="24"/>
    </row>
    <row r="32" spans="2:5" x14ac:dyDescent="0.35">
      <c r="B32" s="7" t="s">
        <v>57</v>
      </c>
      <c r="C32" s="10">
        <f t="shared" si="3"/>
        <v>80000</v>
      </c>
      <c r="D32" s="9">
        <v>100000</v>
      </c>
      <c r="E32" s="24"/>
    </row>
    <row r="33" spans="2:7" x14ac:dyDescent="0.35">
      <c r="B33" s="7" t="s">
        <v>88</v>
      </c>
      <c r="C33" s="10">
        <f t="shared" si="3"/>
        <v>160000</v>
      </c>
      <c r="D33" s="9">
        <v>200000</v>
      </c>
      <c r="E33" s="24"/>
    </row>
    <row r="34" spans="2:7" x14ac:dyDescent="0.35">
      <c r="B34" s="7" t="s">
        <v>38</v>
      </c>
      <c r="C34" s="10">
        <f t="shared" ref="C34:C35" si="4">D34*0.8</f>
        <v>144000</v>
      </c>
      <c r="D34" s="9">
        <v>180000</v>
      </c>
      <c r="E34" s="24"/>
    </row>
    <row r="35" spans="2:7" x14ac:dyDescent="0.35">
      <c r="B35" s="7" t="s">
        <v>39</v>
      </c>
      <c r="C35" s="10">
        <f t="shared" si="4"/>
        <v>28000</v>
      </c>
      <c r="D35" s="9">
        <v>35000</v>
      </c>
      <c r="E35" s="24"/>
    </row>
    <row r="36" spans="2:7" ht="29.5" thickBot="1" x14ac:dyDescent="0.4">
      <c r="B36" s="21" t="s">
        <v>14</v>
      </c>
      <c r="C36" s="32">
        <f>SUM(C26)</f>
        <v>700000</v>
      </c>
      <c r="D36" s="32">
        <f>SUM(D26)</f>
        <v>875000</v>
      </c>
      <c r="E36" s="32">
        <f>SUM(E26)</f>
        <v>700000</v>
      </c>
    </row>
    <row r="37" spans="2:7" x14ac:dyDescent="0.35">
      <c r="B37" s="64"/>
      <c r="C37" s="65"/>
      <c r="D37" s="65"/>
      <c r="E37" s="66"/>
    </row>
    <row r="38" spans="2:7" ht="15" thickBot="1" x14ac:dyDescent="0.4">
      <c r="B38" s="75" t="s">
        <v>15</v>
      </c>
      <c r="C38" s="77"/>
      <c r="D38" s="77"/>
      <c r="E38" s="78"/>
    </row>
    <row r="39" spans="2:7" ht="44" thickBot="1" x14ac:dyDescent="0.4">
      <c r="B39" s="3"/>
      <c r="C39" s="4" t="s">
        <v>4</v>
      </c>
      <c r="D39" s="4" t="s">
        <v>5</v>
      </c>
      <c r="E39" s="6" t="s">
        <v>6</v>
      </c>
    </row>
    <row r="40" spans="2:7" x14ac:dyDescent="0.35">
      <c r="B40" s="2" t="s">
        <v>25</v>
      </c>
      <c r="C40" s="22">
        <f>SUM(C41:C62)</f>
        <v>3080000</v>
      </c>
      <c r="D40" s="22">
        <f t="shared" ref="D40" si="5">SUM(D41:D62)</f>
        <v>3850000</v>
      </c>
      <c r="E40" s="12">
        <f>C40</f>
        <v>3080000</v>
      </c>
    </row>
    <row r="41" spans="2:7" x14ac:dyDescent="0.35">
      <c r="B41" s="7" t="s">
        <v>62</v>
      </c>
      <c r="C41" s="8">
        <f>D41</f>
        <v>100000</v>
      </c>
      <c r="D41" s="9">
        <v>100000</v>
      </c>
      <c r="E41" s="24"/>
    </row>
    <row r="42" spans="2:7" x14ac:dyDescent="0.35">
      <c r="B42" s="7" t="s">
        <v>61</v>
      </c>
      <c r="C42" s="8">
        <f t="shared" ref="C42:C45" si="6">D42</f>
        <v>75000</v>
      </c>
      <c r="D42" s="9">
        <v>75000</v>
      </c>
      <c r="E42" s="24"/>
    </row>
    <row r="43" spans="2:7" x14ac:dyDescent="0.35">
      <c r="B43" s="7" t="s">
        <v>60</v>
      </c>
      <c r="C43" s="8">
        <f t="shared" si="6"/>
        <v>50000</v>
      </c>
      <c r="D43" s="9">
        <v>50000</v>
      </c>
      <c r="E43" s="24"/>
    </row>
    <row r="44" spans="2:7" x14ac:dyDescent="0.35">
      <c r="B44" s="7" t="s">
        <v>63</v>
      </c>
      <c r="C44" s="8">
        <f t="shared" si="6"/>
        <v>1000000</v>
      </c>
      <c r="D44" s="9">
        <v>1000000</v>
      </c>
      <c r="E44" s="24"/>
    </row>
    <row r="45" spans="2:7" x14ac:dyDescent="0.35">
      <c r="B45" s="7" t="s">
        <v>64</v>
      </c>
      <c r="C45" s="8">
        <f t="shared" si="6"/>
        <v>275000</v>
      </c>
      <c r="D45" s="9">
        <v>275000</v>
      </c>
      <c r="E45" s="24"/>
      <c r="F45" s="39"/>
      <c r="G45" s="39"/>
    </row>
    <row r="46" spans="2:7" x14ac:dyDescent="0.35">
      <c r="B46" s="7" t="s">
        <v>70</v>
      </c>
      <c r="C46" s="8">
        <f>D46</f>
        <v>50000</v>
      </c>
      <c r="D46" s="9">
        <v>50000</v>
      </c>
      <c r="E46" s="24"/>
    </row>
    <row r="47" spans="2:7" x14ac:dyDescent="0.35">
      <c r="B47" s="7" t="s">
        <v>68</v>
      </c>
      <c r="C47" s="8">
        <f>D47</f>
        <v>150000</v>
      </c>
      <c r="D47" s="9">
        <v>150000</v>
      </c>
      <c r="E47" s="24"/>
      <c r="F47" s="39"/>
    </row>
    <row r="48" spans="2:7" x14ac:dyDescent="0.35">
      <c r="B48" s="7" t="s">
        <v>69</v>
      </c>
      <c r="C48" s="8">
        <f t="shared" ref="C48:C51" si="7">D48</f>
        <v>150000</v>
      </c>
      <c r="D48" s="9">
        <v>150000</v>
      </c>
      <c r="E48" s="24"/>
    </row>
    <row r="49" spans="2:5" x14ac:dyDescent="0.35">
      <c r="B49" s="7" t="s">
        <v>67</v>
      </c>
      <c r="C49" s="8">
        <f t="shared" si="7"/>
        <v>100000</v>
      </c>
      <c r="D49" s="9">
        <v>100000</v>
      </c>
      <c r="E49" s="24"/>
    </row>
    <row r="50" spans="2:5" x14ac:dyDescent="0.35">
      <c r="B50" s="7" t="s">
        <v>66</v>
      </c>
      <c r="C50" s="8">
        <f t="shared" si="7"/>
        <v>150000</v>
      </c>
      <c r="D50" s="9">
        <v>150000</v>
      </c>
      <c r="E50" s="24"/>
    </row>
    <row r="51" spans="2:5" x14ac:dyDescent="0.35">
      <c r="B51" s="7" t="s">
        <v>65</v>
      </c>
      <c r="C51" s="8">
        <f t="shared" si="7"/>
        <v>150000</v>
      </c>
      <c r="D51" s="9">
        <v>150000</v>
      </c>
      <c r="E51" s="24"/>
    </row>
    <row r="52" spans="2:5" x14ac:dyDescent="0.35">
      <c r="B52" s="7" t="s">
        <v>73</v>
      </c>
      <c r="C52" s="8">
        <v>0</v>
      </c>
      <c r="D52" s="9">
        <v>70000</v>
      </c>
      <c r="E52" s="24"/>
    </row>
    <row r="53" spans="2:5" x14ac:dyDescent="0.35">
      <c r="B53" s="7" t="s">
        <v>74</v>
      </c>
      <c r="C53" s="8">
        <v>0</v>
      </c>
      <c r="D53" s="9">
        <v>70000</v>
      </c>
      <c r="E53" s="24"/>
    </row>
    <row r="54" spans="2:5" x14ac:dyDescent="0.35">
      <c r="B54" s="7" t="s">
        <v>75</v>
      </c>
      <c r="C54" s="8">
        <v>0</v>
      </c>
      <c r="D54" s="9">
        <v>70000</v>
      </c>
      <c r="E54" s="24"/>
    </row>
    <row r="55" spans="2:5" x14ac:dyDescent="0.35">
      <c r="B55" s="7" t="s">
        <v>71</v>
      </c>
      <c r="C55" s="8">
        <v>0</v>
      </c>
      <c r="D55" s="9">
        <v>70000</v>
      </c>
      <c r="E55" s="24"/>
    </row>
    <row r="56" spans="2:5" x14ac:dyDescent="0.35">
      <c r="B56" s="7" t="s">
        <v>72</v>
      </c>
      <c r="C56" s="8">
        <v>0</v>
      </c>
      <c r="D56" s="9">
        <v>70000</v>
      </c>
      <c r="E56" s="24"/>
    </row>
    <row r="57" spans="2:5" x14ac:dyDescent="0.35">
      <c r="B57" s="7" t="s">
        <v>43</v>
      </c>
      <c r="C57" s="8">
        <v>450000</v>
      </c>
      <c r="D57" s="9">
        <v>600000</v>
      </c>
      <c r="E57" s="24"/>
    </row>
    <row r="58" spans="2:5" x14ac:dyDescent="0.35">
      <c r="B58" s="7" t="s">
        <v>76</v>
      </c>
      <c r="C58" s="8">
        <v>25000</v>
      </c>
      <c r="D58" s="9">
        <v>75000</v>
      </c>
      <c r="E58" s="24"/>
    </row>
    <row r="59" spans="2:5" x14ac:dyDescent="0.35">
      <c r="B59" s="7" t="s">
        <v>77</v>
      </c>
      <c r="C59" s="8">
        <v>25000</v>
      </c>
      <c r="D59" s="9">
        <v>75000</v>
      </c>
      <c r="E59" s="24"/>
    </row>
    <row r="60" spans="2:5" x14ac:dyDescent="0.35">
      <c r="B60" s="7" t="s">
        <v>78</v>
      </c>
      <c r="C60" s="8">
        <v>25000</v>
      </c>
      <c r="D60" s="9">
        <v>75000</v>
      </c>
      <c r="E60" s="24"/>
    </row>
    <row r="61" spans="2:5" x14ac:dyDescent="0.35">
      <c r="B61" s="7" t="s">
        <v>79</v>
      </c>
      <c r="C61" s="8">
        <v>25000</v>
      </c>
      <c r="D61" s="9">
        <v>75000</v>
      </c>
      <c r="E61" s="24"/>
    </row>
    <row r="62" spans="2:5" x14ac:dyDescent="0.35">
      <c r="B62" s="7" t="s">
        <v>26</v>
      </c>
      <c r="C62" s="8">
        <f t="shared" ref="C62" si="8">D62*0.8</f>
        <v>280000</v>
      </c>
      <c r="D62" s="8">
        <f t="shared" ref="D62" si="9">(SUM(D41:D61))*0.1</f>
        <v>350000</v>
      </c>
      <c r="E62" s="35"/>
    </row>
    <row r="63" spans="2:5" ht="29.5" thickBot="1" x14ac:dyDescent="0.4">
      <c r="B63" s="21" t="s">
        <v>18</v>
      </c>
      <c r="C63" s="30">
        <f>SUM(C40)</f>
        <v>3080000</v>
      </c>
      <c r="D63" s="30">
        <f t="shared" ref="D63:E63" si="10">SUM(D40)</f>
        <v>3850000</v>
      </c>
      <c r="E63" s="30">
        <f t="shared" si="10"/>
        <v>3080000</v>
      </c>
    </row>
    <row r="64" spans="2:5" ht="15" thickBot="1" x14ac:dyDescent="0.4">
      <c r="B64" s="69"/>
      <c r="C64" s="70"/>
      <c r="D64" s="70"/>
      <c r="E64" s="71"/>
    </row>
    <row r="65" spans="2:5" ht="15" thickBot="1" x14ac:dyDescent="0.4">
      <c r="B65" s="5" t="s">
        <v>19</v>
      </c>
      <c r="C65" s="36">
        <f>SUM(C63,C36,C22)</f>
        <v>4564000</v>
      </c>
      <c r="D65" s="37">
        <f>SUM(D63,D36,D22)</f>
        <v>5705000</v>
      </c>
      <c r="E65" s="38">
        <f>SUM(E63,E36,E22)</f>
        <v>3920000</v>
      </c>
    </row>
    <row r="66" spans="2:5" ht="15" thickBot="1" x14ac:dyDescent="0.4">
      <c r="B66" s="14" t="s">
        <v>20</v>
      </c>
      <c r="C66" s="15">
        <f>(C65/D65)</f>
        <v>0.8</v>
      </c>
      <c r="D66" s="16"/>
      <c r="E66" s="17"/>
    </row>
    <row r="67" spans="2:5" ht="15" thickTop="1" x14ac:dyDescent="0.35"/>
  </sheetData>
  <mergeCells count="1">
    <mergeCell ref="B2:E2"/>
  </mergeCells>
  <conditionalFormatting sqref="C66">
    <cfRule type="cellIs" dxfId="3" priority="1" operator="lessThanOrEqual">
      <formula>0.8</formula>
    </cfRule>
    <cfRule type="cellIs" dxfId="2" priority="2" operator="greaterThan">
      <formula>0.8</formula>
    </cfRule>
  </conditionalFormatting>
  <pageMargins left="0.25" right="0.25" top="0.75" bottom="0.75" header="0.3" footer="0.3"/>
  <pageSetup orientation="portrait" horizontalDpi="1200" verticalDpi="1200" r:id="rId1"/>
  <headerFooter>
    <oddHeader>&amp;C&amp;"-,Bold"&amp;16&amp;K000000SAMPLE 1</oddHeader>
    <oddFooter>&amp;C&amp;"-,Bold"&amp;16&amp;K000000SAMPLE 1</oddFooter>
  </headerFooter>
  <rowBreaks count="1" manualBreakCount="1">
    <brk id="37"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D5BA4-7045-4ADE-B9C5-B7F2F5FFD9A0}">
  <dimension ref="B1:G38"/>
  <sheetViews>
    <sheetView zoomScale="115" zoomScaleNormal="115" zoomScalePageLayoutView="115" workbookViewId="0">
      <selection activeCell="B2" sqref="B2:E2"/>
    </sheetView>
  </sheetViews>
  <sheetFormatPr defaultRowHeight="14.5" x14ac:dyDescent="0.35"/>
  <cols>
    <col min="1" max="1" width="4.54296875" customWidth="1"/>
    <col min="2" max="2" width="57.81640625" customWidth="1"/>
    <col min="3" max="3" width="16.54296875" customWidth="1"/>
    <col min="4" max="4" width="16.54296875" style="1" bestFit="1" customWidth="1"/>
    <col min="5" max="5" width="16.81640625" style="1" customWidth="1"/>
  </cols>
  <sheetData>
    <row r="1" spans="2:7" x14ac:dyDescent="0.35">
      <c r="B1" s="77" t="s">
        <v>21</v>
      </c>
      <c r="C1" s="77"/>
      <c r="D1" s="77"/>
      <c r="E1" s="77"/>
    </row>
    <row r="2" spans="2:7" ht="57" customHeight="1" thickBot="1" x14ac:dyDescent="0.4">
      <c r="B2" s="92" t="s">
        <v>22</v>
      </c>
      <c r="C2" s="93"/>
      <c r="D2" s="93"/>
      <c r="E2" s="93"/>
      <c r="G2" s="34"/>
    </row>
    <row r="3" spans="2:7" ht="15" thickTop="1" x14ac:dyDescent="0.35">
      <c r="B3" s="76" t="s">
        <v>23</v>
      </c>
      <c r="C3" s="73"/>
      <c r="D3" s="73"/>
      <c r="E3" s="74"/>
    </row>
    <row r="4" spans="2:7" ht="15" thickBot="1" x14ac:dyDescent="0.4">
      <c r="B4" s="75" t="s">
        <v>3</v>
      </c>
      <c r="C4" s="67"/>
      <c r="D4" s="67"/>
      <c r="E4" s="68"/>
    </row>
    <row r="5" spans="2:7" ht="44" thickBot="1" x14ac:dyDescent="0.4">
      <c r="B5" s="3"/>
      <c r="C5" s="4" t="s">
        <v>4</v>
      </c>
      <c r="D5" s="4" t="s">
        <v>5</v>
      </c>
      <c r="E5" s="6" t="s">
        <v>6</v>
      </c>
    </row>
    <row r="6" spans="2:7" x14ac:dyDescent="0.35">
      <c r="B6" s="2" t="s">
        <v>27</v>
      </c>
      <c r="C6" s="22">
        <f>SUM(C7:C8)</f>
        <v>280000</v>
      </c>
      <c r="D6" s="22">
        <f>SUM(D7:D8)</f>
        <v>350000</v>
      </c>
      <c r="E6" s="25"/>
    </row>
    <row r="7" spans="2:7" x14ac:dyDescent="0.35">
      <c r="B7" s="7" t="s">
        <v>28</v>
      </c>
      <c r="C7" s="8">
        <f>D7*0.8</f>
        <v>160000</v>
      </c>
      <c r="D7" s="9">
        <v>200000</v>
      </c>
      <c r="E7" s="26"/>
    </row>
    <row r="8" spans="2:7" x14ac:dyDescent="0.35">
      <c r="B8" s="7" t="s">
        <v>29</v>
      </c>
      <c r="C8" s="8">
        <f t="shared" ref="C8" si="0">D8*0.8</f>
        <v>120000</v>
      </c>
      <c r="D8" s="9">
        <v>150000</v>
      </c>
      <c r="E8" s="26"/>
    </row>
    <row r="9" spans="2:7" x14ac:dyDescent="0.35">
      <c r="B9" s="2" t="s">
        <v>30</v>
      </c>
      <c r="C9" s="29">
        <f>SUM(C10:C13)</f>
        <v>504000</v>
      </c>
      <c r="D9" s="29">
        <f>SUM(D10:D13)</f>
        <v>630000</v>
      </c>
      <c r="E9" s="27"/>
    </row>
    <row r="10" spans="2:7" x14ac:dyDescent="0.35">
      <c r="B10" s="7" t="s">
        <v>31</v>
      </c>
      <c r="C10" s="10">
        <f>D10*0.8</f>
        <v>40000</v>
      </c>
      <c r="D10" s="11">
        <v>50000</v>
      </c>
      <c r="E10" s="28"/>
    </row>
    <row r="11" spans="2:7" x14ac:dyDescent="0.35">
      <c r="B11" s="7" t="s">
        <v>32</v>
      </c>
      <c r="C11" s="10">
        <f t="shared" ref="C11:C13" si="1">D11*0.8</f>
        <v>320000</v>
      </c>
      <c r="D11" s="11">
        <v>400000</v>
      </c>
      <c r="E11" s="28"/>
    </row>
    <row r="12" spans="2:7" x14ac:dyDescent="0.35">
      <c r="B12" s="7" t="s">
        <v>45</v>
      </c>
      <c r="C12" s="10">
        <f t="shared" si="1"/>
        <v>108000</v>
      </c>
      <c r="D12" s="11">
        <v>135000</v>
      </c>
      <c r="E12" s="28"/>
    </row>
    <row r="13" spans="2:7" x14ac:dyDescent="0.35">
      <c r="B13" s="7" t="s">
        <v>35</v>
      </c>
      <c r="C13" s="10">
        <f t="shared" si="1"/>
        <v>36000</v>
      </c>
      <c r="D13" s="11">
        <v>45000</v>
      </c>
      <c r="E13" s="28"/>
    </row>
    <row r="14" spans="2:7" ht="15" thickBot="1" x14ac:dyDescent="0.4">
      <c r="B14" s="21" t="s">
        <v>10</v>
      </c>
      <c r="C14" s="30">
        <f>SUM(C6,C9)</f>
        <v>784000</v>
      </c>
      <c r="D14" s="30">
        <f>SUM(D6,D9)</f>
        <v>980000</v>
      </c>
      <c r="E14" s="31">
        <v>140000</v>
      </c>
    </row>
    <row r="15" spans="2:7" x14ac:dyDescent="0.35">
      <c r="B15" s="64"/>
      <c r="C15" s="65"/>
      <c r="D15" s="65"/>
      <c r="E15" s="66"/>
    </row>
    <row r="16" spans="2:7" ht="15" thickBot="1" x14ac:dyDescent="0.4">
      <c r="B16" s="75" t="s">
        <v>11</v>
      </c>
      <c r="C16" s="77"/>
      <c r="D16" s="77"/>
      <c r="E16" s="78"/>
    </row>
    <row r="17" spans="2:5" ht="44" thickBot="1" x14ac:dyDescent="0.4">
      <c r="B17" s="3"/>
      <c r="C17" s="4" t="s">
        <v>4</v>
      </c>
      <c r="D17" s="4" t="s">
        <v>5</v>
      </c>
      <c r="E17" s="6" t="s">
        <v>6</v>
      </c>
    </row>
    <row r="18" spans="2:5" x14ac:dyDescent="0.35">
      <c r="B18" s="2" t="s">
        <v>36</v>
      </c>
      <c r="C18" s="22">
        <f>SUM(C19:C22)</f>
        <v>700000</v>
      </c>
      <c r="D18" s="22">
        <f>SUM(D19:D22)</f>
        <v>875000</v>
      </c>
      <c r="E18" s="12">
        <f>C18</f>
        <v>700000</v>
      </c>
    </row>
    <row r="19" spans="2:5" x14ac:dyDescent="0.35">
      <c r="B19" s="7" t="s">
        <v>86</v>
      </c>
      <c r="C19" s="10">
        <f>D19*0.8</f>
        <v>208000</v>
      </c>
      <c r="D19" s="9">
        <v>260000</v>
      </c>
      <c r="E19" s="24"/>
    </row>
    <row r="20" spans="2:5" x14ac:dyDescent="0.35">
      <c r="B20" s="7" t="s">
        <v>87</v>
      </c>
      <c r="C20" s="10">
        <f t="shared" ref="C20:C22" si="2">D20*0.8</f>
        <v>320000</v>
      </c>
      <c r="D20" s="9">
        <v>400000</v>
      </c>
      <c r="E20" s="24"/>
    </row>
    <row r="21" spans="2:5" x14ac:dyDescent="0.35">
      <c r="B21" s="7" t="s">
        <v>38</v>
      </c>
      <c r="C21" s="10">
        <f t="shared" si="2"/>
        <v>144000</v>
      </c>
      <c r="D21" s="9">
        <v>180000</v>
      </c>
      <c r="E21" s="24"/>
    </row>
    <row r="22" spans="2:5" x14ac:dyDescent="0.35">
      <c r="B22" s="7" t="s">
        <v>39</v>
      </c>
      <c r="C22" s="10">
        <f t="shared" si="2"/>
        <v>28000</v>
      </c>
      <c r="D22" s="9">
        <v>35000</v>
      </c>
      <c r="E22" s="24"/>
    </row>
    <row r="23" spans="2:5" ht="29.5" thickBot="1" x14ac:dyDescent="0.4">
      <c r="B23" s="21" t="s">
        <v>14</v>
      </c>
      <c r="C23" s="32">
        <f>SUM(C18)</f>
        <v>700000</v>
      </c>
      <c r="D23" s="32">
        <f>SUM(D18)</f>
        <v>875000</v>
      </c>
      <c r="E23" s="32">
        <f>SUM(E18)</f>
        <v>700000</v>
      </c>
    </row>
    <row r="24" spans="2:5" x14ac:dyDescent="0.35">
      <c r="B24" s="64"/>
      <c r="C24" s="65"/>
      <c r="D24" s="65"/>
      <c r="E24" s="66"/>
    </row>
    <row r="25" spans="2:5" ht="15" thickBot="1" x14ac:dyDescent="0.4">
      <c r="B25" s="75" t="s">
        <v>15</v>
      </c>
      <c r="C25" s="77"/>
      <c r="D25" s="77"/>
      <c r="E25" s="78"/>
    </row>
    <row r="26" spans="2:5" ht="44" thickBot="1" x14ac:dyDescent="0.4">
      <c r="B26" s="3"/>
      <c r="C26" s="4" t="s">
        <v>4</v>
      </c>
      <c r="D26" s="4" t="s">
        <v>5</v>
      </c>
      <c r="E26" s="6" t="s">
        <v>6</v>
      </c>
    </row>
    <row r="27" spans="2:5" x14ac:dyDescent="0.35">
      <c r="B27" s="2" t="s">
        <v>25</v>
      </c>
      <c r="C27" s="22">
        <f>SUM(C28:C33)</f>
        <v>3080000</v>
      </c>
      <c r="D27" s="22">
        <f t="shared" ref="D27" si="3">SUM(D28:D33)</f>
        <v>3850000</v>
      </c>
      <c r="E27" s="12">
        <f>C27</f>
        <v>3080000</v>
      </c>
    </row>
    <row r="28" spans="2:5" x14ac:dyDescent="0.35">
      <c r="B28" s="7" t="s">
        <v>40</v>
      </c>
      <c r="C28" s="8">
        <v>1500000</v>
      </c>
      <c r="D28" s="9">
        <v>1500000</v>
      </c>
      <c r="E28" s="24"/>
    </row>
    <row r="29" spans="2:5" x14ac:dyDescent="0.35">
      <c r="B29" s="7" t="s">
        <v>41</v>
      </c>
      <c r="C29" s="8">
        <v>750000</v>
      </c>
      <c r="D29" s="9">
        <v>750000</v>
      </c>
      <c r="E29" s="24"/>
    </row>
    <row r="30" spans="2:5" x14ac:dyDescent="0.35">
      <c r="B30" s="7" t="s">
        <v>42</v>
      </c>
      <c r="C30" s="8">
        <v>0</v>
      </c>
      <c r="D30" s="9">
        <v>350000</v>
      </c>
      <c r="E30" s="24"/>
    </row>
    <row r="31" spans="2:5" x14ac:dyDescent="0.35">
      <c r="B31" s="7" t="s">
        <v>43</v>
      </c>
      <c r="C31" s="8">
        <v>450000</v>
      </c>
      <c r="D31" s="9">
        <v>600000</v>
      </c>
      <c r="E31" s="24"/>
    </row>
    <row r="32" spans="2:5" x14ac:dyDescent="0.35">
      <c r="B32" s="7" t="s">
        <v>44</v>
      </c>
      <c r="C32" s="8">
        <v>100000</v>
      </c>
      <c r="D32" s="9">
        <v>300000</v>
      </c>
      <c r="E32" s="24"/>
    </row>
    <row r="33" spans="2:5" x14ac:dyDescent="0.35">
      <c r="B33" s="7" t="s">
        <v>26</v>
      </c>
      <c r="C33" s="8">
        <f t="shared" ref="C33" si="4">D33*0.8</f>
        <v>280000</v>
      </c>
      <c r="D33" s="8">
        <f t="shared" ref="D33" si="5">(SUM(D28:D32))*0.1</f>
        <v>350000</v>
      </c>
      <c r="E33" s="35"/>
    </row>
    <row r="34" spans="2:5" ht="15" thickBot="1" x14ac:dyDescent="0.4">
      <c r="B34" s="21" t="s">
        <v>18</v>
      </c>
      <c r="C34" s="30">
        <f>SUM(C27)</f>
        <v>3080000</v>
      </c>
      <c r="D34" s="30">
        <f t="shared" ref="D34:E34" si="6">SUM(D27)</f>
        <v>3850000</v>
      </c>
      <c r="E34" s="30">
        <f t="shared" si="6"/>
        <v>3080000</v>
      </c>
    </row>
    <row r="35" spans="2:5" ht="15" thickBot="1" x14ac:dyDescent="0.4">
      <c r="B35" s="5"/>
      <c r="C35" s="88"/>
      <c r="D35" s="88"/>
      <c r="E35" s="89"/>
    </row>
    <row r="36" spans="2:5" ht="15" thickBot="1" x14ac:dyDescent="0.4">
      <c r="B36" s="5" t="s">
        <v>19</v>
      </c>
      <c r="C36" s="36">
        <f>SUM(C34,C23,C14)</f>
        <v>4564000</v>
      </c>
      <c r="D36" s="37">
        <f>SUM(D34,D23,D14)</f>
        <v>5705000</v>
      </c>
      <c r="E36" s="38">
        <f>SUM(E34,E23,E14)</f>
        <v>3920000</v>
      </c>
    </row>
    <row r="37" spans="2:5" ht="15" thickBot="1" x14ac:dyDescent="0.4">
      <c r="B37" s="14" t="s">
        <v>20</v>
      </c>
      <c r="C37" s="15">
        <f>(C36/D36)</f>
        <v>0.8</v>
      </c>
      <c r="D37" s="16"/>
      <c r="E37" s="17"/>
    </row>
    <row r="38" spans="2:5" ht="15" thickTop="1" x14ac:dyDescent="0.35"/>
  </sheetData>
  <mergeCells count="1">
    <mergeCell ref="B2:E2"/>
  </mergeCells>
  <conditionalFormatting sqref="C37">
    <cfRule type="cellIs" dxfId="1" priority="1" operator="lessThanOrEqual">
      <formula>0.8</formula>
    </cfRule>
    <cfRule type="cellIs" dxfId="0" priority="2" operator="greaterThan">
      <formula>0.8</formula>
    </cfRule>
  </conditionalFormatting>
  <pageMargins left="0.25" right="0.25" top="0.75" bottom="0.75" header="0.3" footer="0.3"/>
  <pageSetup orientation="portrait" horizontalDpi="1200" verticalDpi="1200" r:id="rId1"/>
  <headerFooter>
    <oddHeader>&amp;C&amp;"-,Bold"&amp;16&amp;K000000SAMPLE 1</oddHeader>
    <oddFooter>&amp;C&amp;"-,Bold"&amp;16&amp;K000000SAMPLE 1</oddFooter>
  </headerFooter>
  <rowBreaks count="1" manualBreakCount="1">
    <brk id="24" min="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41A70BE235C642AE3EE2905CBA9AD2" ma:contentTypeVersion="14" ma:contentTypeDescription="Create a new document." ma:contentTypeScope="" ma:versionID="4ed754b03b910c69df8db28d0a028917">
  <xsd:schema xmlns:xsd="http://www.w3.org/2001/XMLSchema" xmlns:xs="http://www.w3.org/2001/XMLSchema" xmlns:p="http://schemas.microsoft.com/office/2006/metadata/properties" xmlns:ns2="6dd46299-25c1-451e-b3ef-839a5c7b3f96" xmlns:ns3="ca16393a-f5d8-4089-bece-96efb3901bf4" targetNamespace="http://schemas.microsoft.com/office/2006/metadata/properties" ma:root="true" ma:fieldsID="bd3b22a8197b0f611305b61429ad6b17" ns2:_="" ns3:_="">
    <xsd:import namespace="6dd46299-25c1-451e-b3ef-839a5c7b3f96"/>
    <xsd:import namespace="ca16393a-f5d8-4089-bece-96efb3901b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6299-25c1-451e-b3ef-839a5c7b3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16393a-f5d8-4089-bece-96efb3901bf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c94460e-0521-412c-bdff-a934653d8316}" ma:internalName="TaxCatchAll" ma:showField="CatchAllData" ma:web="ca16393a-f5d8-4089-bece-96efb3901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a16393a-f5d8-4089-bece-96efb3901bf4" xsi:nil="true"/>
    <lcf76f155ced4ddcb4097134ff3c332f xmlns="6dd46299-25c1-451e-b3ef-839a5c7b3f9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4C404F-EC1B-41DB-B38A-82F2A4757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46299-25c1-451e-b3ef-839a5c7b3f96"/>
    <ds:schemaRef ds:uri="ca16393a-f5d8-4089-bece-96efb3901b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78DA8B-3F31-4069-B031-50CF0C9C879B}">
  <ds:schemaRefs>
    <ds:schemaRef ds:uri="http://schemas.microsoft.com/sharepoint/v3/contenttype/forms"/>
  </ds:schemaRefs>
</ds:datastoreItem>
</file>

<file path=customXml/itemProps3.xml><?xml version="1.0" encoding="utf-8"?>
<ds:datastoreItem xmlns:ds="http://schemas.openxmlformats.org/officeDocument/2006/customXml" ds:itemID="{E5A87338-32C7-47BD-BE88-AFE66815FBF8}">
  <ds:schemaRefs>
    <ds:schemaRef ds:uri="http://purl.org/dc/dcmitype/"/>
    <ds:schemaRef ds:uri="http://purl.org/dc/elements/1.1/"/>
    <ds:schemaRef ds:uri="http://schemas.microsoft.com/office/2006/documentManagement/types"/>
    <ds:schemaRef ds:uri="ca16393a-f5d8-4089-bece-96efb3901bf4"/>
    <ds:schemaRef ds:uri="http://schemas.openxmlformats.org/package/2006/metadata/core-properties"/>
    <ds:schemaRef ds:uri="http://purl.org/dc/terms/"/>
    <ds:schemaRef ds:uri="6dd46299-25c1-451e-b3ef-839a5c7b3f96"/>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TEMPLATE</vt:lpstr>
      <vt:lpstr>Not Enough</vt:lpstr>
      <vt:lpstr>Too Much</vt:lpstr>
      <vt:lpstr>Just Right</vt:lpstr>
      <vt:lpstr>'Just Right'!Print_Area</vt:lpstr>
      <vt:lpstr>'Not Enough'!Print_Area</vt:lpstr>
      <vt:lpstr>'Too Much'!Print_Area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Supplemental Budget for SS4A</dc:title>
  <dc:subject/>
  <dc:creator>Hoobler, John (VOLPE);U.S. Department of Transportation</dc:creator>
  <cp:keywords/>
  <dc:description/>
  <cp:lastModifiedBy>Reed, Terra (Volpe)</cp:lastModifiedBy>
  <cp:revision/>
  <dcterms:created xsi:type="dcterms:W3CDTF">2023-03-14T22:01:53Z</dcterms:created>
  <dcterms:modified xsi:type="dcterms:W3CDTF">2023-05-26T20:25:48Z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0x010100C441A70BE235C642AE3EE2905CBA9AD2</vt:lpwstr>
  </property>
  <property fmtid="{D5CDD505-2E9C-101B-9397-08002B2CF9AE}" pid="3" name="MediaServiceImageTags">
    <vt:lpwstr/>
  </property>
</Properties>
</file>