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/>
  <mc:AlternateContent xmlns:mc="http://schemas.openxmlformats.org/markup-compatibility/2006">
    <mc:Choice Requires="x15">
      <x15ac:absPath xmlns:x15ac="http://schemas.microsoft.com/office/spreadsheetml/2010/11/ac" url="https://usdot.sharepoint.com/teams/ost-z30-bureautechnicalassistanceoffice/Shared Documents/General/200Grant Programs/003IFAC/04Grants/Round 2 (FY24-26)/Report Templates/"/>
    </mc:Choice>
  </mc:AlternateContent>
  <xr:revisionPtr revIDLastSave="5" documentId="13_ncr:1_{1F8C9734-E4F9-4005-8621-12CCFC76FE6B}" xr6:coauthVersionLast="47" xr6:coauthVersionMax="47" xr10:uidLastSave="{E669B101-A3B1-423B-9375-30ED16E5767E}"/>
  <bookViews>
    <workbookView minimized="1" xWindow="2340" yWindow="2340" windowWidth="19380" windowHeight="11295" firstSheet="1" activeTab="3" xr2:uid="{00000000-000D-0000-FFFF-FFFF00000000}"/>
  </bookViews>
  <sheets>
    <sheet name="TOC" sheetId="1" r:id="rId1"/>
    <sheet name="Project Budget" sheetId="2" r:id="rId2"/>
    <sheet name="Project Schedule" sheetId="3" r:id="rId3"/>
    <sheet name="Risk Registry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0" i="4" l="1"/>
  <c r="B49" i="4"/>
  <c r="B48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B6" i="4"/>
  <c r="AF70" i="3"/>
  <c r="AE70" i="3"/>
  <c r="AD70" i="3"/>
  <c r="AC70" i="3"/>
  <c r="AB70" i="3"/>
  <c r="AA70" i="3"/>
  <c r="Z70" i="3"/>
  <c r="Y70" i="3"/>
  <c r="X70" i="3"/>
  <c r="W70" i="3"/>
  <c r="V70" i="3"/>
  <c r="U70" i="3"/>
  <c r="T70" i="3"/>
  <c r="S70" i="3"/>
  <c r="R70" i="3"/>
  <c r="Q70" i="3"/>
  <c r="P70" i="3"/>
  <c r="O70" i="3"/>
  <c r="N70" i="3"/>
  <c r="M70" i="3"/>
  <c r="L70" i="3"/>
  <c r="K70" i="3"/>
  <c r="J70" i="3"/>
  <c r="I70" i="3"/>
  <c r="H70" i="3"/>
  <c r="AF69" i="3"/>
  <c r="AE69" i="3"/>
  <c r="AD69" i="3"/>
  <c r="AC69" i="3"/>
  <c r="AB69" i="3"/>
  <c r="AA69" i="3"/>
  <c r="Z69" i="3"/>
  <c r="Y69" i="3"/>
  <c r="X69" i="3"/>
  <c r="W69" i="3"/>
  <c r="V69" i="3"/>
  <c r="U69" i="3"/>
  <c r="T69" i="3"/>
  <c r="S69" i="3"/>
  <c r="R69" i="3"/>
  <c r="Q69" i="3"/>
  <c r="P69" i="3"/>
  <c r="O69" i="3"/>
  <c r="N69" i="3"/>
  <c r="M69" i="3"/>
  <c r="L69" i="3"/>
  <c r="K69" i="3"/>
  <c r="J69" i="3"/>
  <c r="I69" i="3"/>
  <c r="H69" i="3"/>
  <c r="AF68" i="3"/>
  <c r="AE68" i="3"/>
  <c r="AD68" i="3"/>
  <c r="AC68" i="3"/>
  <c r="AB68" i="3"/>
  <c r="AA68" i="3"/>
  <c r="Z68" i="3"/>
  <c r="Y68" i="3"/>
  <c r="X68" i="3"/>
  <c r="W68" i="3"/>
  <c r="V68" i="3"/>
  <c r="U68" i="3"/>
  <c r="T68" i="3"/>
  <c r="S68" i="3"/>
  <c r="R68" i="3"/>
  <c r="Q68" i="3"/>
  <c r="P68" i="3"/>
  <c r="O68" i="3"/>
  <c r="N68" i="3"/>
  <c r="M68" i="3"/>
  <c r="L68" i="3"/>
  <c r="K68" i="3"/>
  <c r="J68" i="3"/>
  <c r="I68" i="3"/>
  <c r="H68" i="3"/>
  <c r="AF67" i="3"/>
  <c r="AE67" i="3"/>
  <c r="AD67" i="3"/>
  <c r="AC67" i="3"/>
  <c r="AB67" i="3"/>
  <c r="AA67" i="3"/>
  <c r="Z67" i="3"/>
  <c r="Y67" i="3"/>
  <c r="X67" i="3"/>
  <c r="W67" i="3"/>
  <c r="V67" i="3"/>
  <c r="U67" i="3"/>
  <c r="T67" i="3"/>
  <c r="S67" i="3"/>
  <c r="R67" i="3"/>
  <c r="Q67" i="3"/>
  <c r="P67" i="3"/>
  <c r="O67" i="3"/>
  <c r="N67" i="3"/>
  <c r="M67" i="3"/>
  <c r="L67" i="3"/>
  <c r="K67" i="3"/>
  <c r="J67" i="3"/>
  <c r="I67" i="3"/>
  <c r="H67" i="3"/>
  <c r="AF66" i="3"/>
  <c r="AE66" i="3"/>
  <c r="AD66" i="3"/>
  <c r="AC66" i="3"/>
  <c r="AB66" i="3"/>
  <c r="AA66" i="3"/>
  <c r="Z66" i="3"/>
  <c r="Y66" i="3"/>
  <c r="X66" i="3"/>
  <c r="W66" i="3"/>
  <c r="V66" i="3"/>
  <c r="U66" i="3"/>
  <c r="T66" i="3"/>
  <c r="S66" i="3"/>
  <c r="R66" i="3"/>
  <c r="Q66" i="3"/>
  <c r="P66" i="3"/>
  <c r="O66" i="3"/>
  <c r="N66" i="3"/>
  <c r="M66" i="3"/>
  <c r="L66" i="3"/>
  <c r="K66" i="3"/>
  <c r="J66" i="3"/>
  <c r="I66" i="3"/>
  <c r="H66" i="3"/>
  <c r="AF65" i="3"/>
  <c r="AE65" i="3"/>
  <c r="AD65" i="3"/>
  <c r="AC65" i="3"/>
  <c r="AB65" i="3"/>
  <c r="AA65" i="3"/>
  <c r="Z65" i="3"/>
  <c r="Y65" i="3"/>
  <c r="X65" i="3"/>
  <c r="W65" i="3"/>
  <c r="V65" i="3"/>
  <c r="U65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AF64" i="3"/>
  <c r="AE64" i="3"/>
  <c r="AD64" i="3"/>
  <c r="AC64" i="3"/>
  <c r="AB64" i="3"/>
  <c r="AA64" i="3"/>
  <c r="Z64" i="3"/>
  <c r="Y64" i="3"/>
  <c r="X64" i="3"/>
  <c r="W64" i="3"/>
  <c r="V64" i="3"/>
  <c r="U64" i="3"/>
  <c r="T64" i="3"/>
  <c r="S64" i="3"/>
  <c r="R64" i="3"/>
  <c r="Q64" i="3"/>
  <c r="P64" i="3"/>
  <c r="O64" i="3"/>
  <c r="N64" i="3"/>
  <c r="M64" i="3"/>
  <c r="L64" i="3"/>
  <c r="K64" i="3"/>
  <c r="J64" i="3"/>
  <c r="I64" i="3"/>
  <c r="H64" i="3"/>
  <c r="AF63" i="3"/>
  <c r="AE63" i="3"/>
  <c r="AD63" i="3"/>
  <c r="AC63" i="3"/>
  <c r="AB63" i="3"/>
  <c r="AA63" i="3"/>
  <c r="Z63" i="3"/>
  <c r="Y63" i="3"/>
  <c r="X63" i="3"/>
  <c r="W63" i="3"/>
  <c r="V63" i="3"/>
  <c r="U63" i="3"/>
  <c r="T63" i="3"/>
  <c r="S63" i="3"/>
  <c r="R63" i="3"/>
  <c r="Q63" i="3"/>
  <c r="P63" i="3"/>
  <c r="O63" i="3"/>
  <c r="N63" i="3"/>
  <c r="M63" i="3"/>
  <c r="L63" i="3"/>
  <c r="K63" i="3"/>
  <c r="J63" i="3"/>
  <c r="I63" i="3"/>
  <c r="H63" i="3"/>
  <c r="AF62" i="3"/>
  <c r="AE62" i="3"/>
  <c r="AD62" i="3"/>
  <c r="AC62" i="3"/>
  <c r="AB62" i="3"/>
  <c r="AA62" i="3"/>
  <c r="Z62" i="3"/>
  <c r="Y62" i="3"/>
  <c r="X62" i="3"/>
  <c r="W62" i="3"/>
  <c r="V62" i="3"/>
  <c r="U62" i="3"/>
  <c r="T62" i="3"/>
  <c r="S62" i="3"/>
  <c r="R62" i="3"/>
  <c r="Q62" i="3"/>
  <c r="P62" i="3"/>
  <c r="O62" i="3"/>
  <c r="N62" i="3"/>
  <c r="M62" i="3"/>
  <c r="L62" i="3"/>
  <c r="K62" i="3"/>
  <c r="J62" i="3"/>
  <c r="I62" i="3"/>
  <c r="H62" i="3"/>
  <c r="AF61" i="3"/>
  <c r="AE61" i="3"/>
  <c r="AD61" i="3"/>
  <c r="AC61" i="3"/>
  <c r="AB61" i="3"/>
  <c r="AA61" i="3"/>
  <c r="Z61" i="3"/>
  <c r="Y61" i="3"/>
  <c r="X61" i="3"/>
  <c r="W61" i="3"/>
  <c r="V61" i="3"/>
  <c r="U61" i="3"/>
  <c r="T61" i="3"/>
  <c r="S61" i="3"/>
  <c r="R61" i="3"/>
  <c r="Q61" i="3"/>
  <c r="P61" i="3"/>
  <c r="O61" i="3"/>
  <c r="N61" i="3"/>
  <c r="M61" i="3"/>
  <c r="L61" i="3"/>
  <c r="K61" i="3"/>
  <c r="J61" i="3"/>
  <c r="I61" i="3"/>
  <c r="H61" i="3"/>
  <c r="AF60" i="3"/>
  <c r="AE60" i="3"/>
  <c r="AD60" i="3"/>
  <c r="AC60" i="3"/>
  <c r="AB60" i="3"/>
  <c r="AA60" i="3"/>
  <c r="Z60" i="3"/>
  <c r="Y60" i="3"/>
  <c r="X60" i="3"/>
  <c r="W60" i="3"/>
  <c r="V60" i="3"/>
  <c r="U60" i="3"/>
  <c r="T60" i="3"/>
  <c r="S60" i="3"/>
  <c r="R60" i="3"/>
  <c r="Q60" i="3"/>
  <c r="P60" i="3"/>
  <c r="O60" i="3"/>
  <c r="N60" i="3"/>
  <c r="M60" i="3"/>
  <c r="L60" i="3"/>
  <c r="K60" i="3"/>
  <c r="J60" i="3"/>
  <c r="I60" i="3"/>
  <c r="H60" i="3"/>
  <c r="AF59" i="3"/>
  <c r="AE59" i="3"/>
  <c r="AD59" i="3"/>
  <c r="AC59" i="3"/>
  <c r="AB59" i="3"/>
  <c r="AA59" i="3"/>
  <c r="Z59" i="3"/>
  <c r="Y59" i="3"/>
  <c r="X59" i="3"/>
  <c r="W59" i="3"/>
  <c r="V59" i="3"/>
  <c r="U59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AF58" i="3"/>
  <c r="AE58" i="3"/>
  <c r="AD58" i="3"/>
  <c r="AC58" i="3"/>
  <c r="AB58" i="3"/>
  <c r="AA58" i="3"/>
  <c r="Z58" i="3"/>
  <c r="Y58" i="3"/>
  <c r="X58" i="3"/>
  <c r="W58" i="3"/>
  <c r="V58" i="3"/>
  <c r="U58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AF57" i="3"/>
  <c r="AE57" i="3"/>
  <c r="AD57" i="3"/>
  <c r="AC57" i="3"/>
  <c r="AB57" i="3"/>
  <c r="AA57" i="3"/>
  <c r="Z57" i="3"/>
  <c r="Y57" i="3"/>
  <c r="X57" i="3"/>
  <c r="W57" i="3"/>
  <c r="V57" i="3"/>
  <c r="U57" i="3"/>
  <c r="T57" i="3"/>
  <c r="S57" i="3"/>
  <c r="R57" i="3"/>
  <c r="Q57" i="3"/>
  <c r="P57" i="3"/>
  <c r="O57" i="3"/>
  <c r="N57" i="3"/>
  <c r="M57" i="3"/>
  <c r="L57" i="3"/>
  <c r="K57" i="3"/>
  <c r="J57" i="3"/>
  <c r="I57" i="3"/>
  <c r="H57" i="3"/>
  <c r="AF56" i="3"/>
  <c r="AE56" i="3"/>
  <c r="AD56" i="3"/>
  <c r="AC56" i="3"/>
  <c r="AB56" i="3"/>
  <c r="AA56" i="3"/>
  <c r="Z56" i="3"/>
  <c r="Y56" i="3"/>
  <c r="X56" i="3"/>
  <c r="W56" i="3"/>
  <c r="V56" i="3"/>
  <c r="U56" i="3"/>
  <c r="T56" i="3"/>
  <c r="S56" i="3"/>
  <c r="R56" i="3"/>
  <c r="Q56" i="3"/>
  <c r="P56" i="3"/>
  <c r="O56" i="3"/>
  <c r="N56" i="3"/>
  <c r="M56" i="3"/>
  <c r="L56" i="3"/>
  <c r="K56" i="3"/>
  <c r="J56" i="3"/>
  <c r="I56" i="3"/>
  <c r="H56" i="3"/>
  <c r="AF55" i="3"/>
  <c r="AE55" i="3"/>
  <c r="AD55" i="3"/>
  <c r="AC55" i="3"/>
  <c r="AB55" i="3"/>
  <c r="AA55" i="3"/>
  <c r="Z55" i="3"/>
  <c r="Y55" i="3"/>
  <c r="X55" i="3"/>
  <c r="W55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AF54" i="3"/>
  <c r="AE54" i="3"/>
  <c r="AD54" i="3"/>
  <c r="AC54" i="3"/>
  <c r="AB54" i="3"/>
  <c r="AA54" i="3"/>
  <c r="Z54" i="3"/>
  <c r="Y54" i="3"/>
  <c r="X54" i="3"/>
  <c r="W54" i="3"/>
  <c r="V54" i="3"/>
  <c r="U54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AF53" i="3"/>
  <c r="AE53" i="3"/>
  <c r="AD53" i="3"/>
  <c r="AC53" i="3"/>
  <c r="AB53" i="3"/>
  <c r="AA53" i="3"/>
  <c r="Z53" i="3"/>
  <c r="Y53" i="3"/>
  <c r="X53" i="3"/>
  <c r="W53" i="3"/>
  <c r="V53" i="3"/>
  <c r="U53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AF52" i="3"/>
  <c r="AE52" i="3"/>
  <c r="AD52" i="3"/>
  <c r="AC52" i="3"/>
  <c r="AB52" i="3"/>
  <c r="AA52" i="3"/>
  <c r="Z52" i="3"/>
  <c r="Y52" i="3"/>
  <c r="X52" i="3"/>
  <c r="W52" i="3"/>
  <c r="V52" i="3"/>
  <c r="U52" i="3"/>
  <c r="T52" i="3"/>
  <c r="S52" i="3"/>
  <c r="R52" i="3"/>
  <c r="Q52" i="3"/>
  <c r="P52" i="3"/>
  <c r="O52" i="3"/>
  <c r="N52" i="3"/>
  <c r="M52" i="3"/>
  <c r="L52" i="3"/>
  <c r="K52" i="3"/>
  <c r="J52" i="3"/>
  <c r="I52" i="3"/>
  <c r="H52" i="3"/>
  <c r="AF51" i="3"/>
  <c r="AE51" i="3"/>
  <c r="AD51" i="3"/>
  <c r="AC51" i="3"/>
  <c r="AB51" i="3"/>
  <c r="AA51" i="3"/>
  <c r="Z51" i="3"/>
  <c r="Y51" i="3"/>
  <c r="X51" i="3"/>
  <c r="W51" i="3"/>
  <c r="V51" i="3"/>
  <c r="U51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AF50" i="3"/>
  <c r="AE50" i="3"/>
  <c r="AD50" i="3"/>
  <c r="AC50" i="3"/>
  <c r="AB50" i="3"/>
  <c r="AA50" i="3"/>
  <c r="Z50" i="3"/>
  <c r="Y50" i="3"/>
  <c r="X50" i="3"/>
  <c r="W50" i="3"/>
  <c r="V50" i="3"/>
  <c r="U50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AF49" i="3"/>
  <c r="AE49" i="3"/>
  <c r="AD49" i="3"/>
  <c r="AC49" i="3"/>
  <c r="AB49" i="3"/>
  <c r="AA49" i="3"/>
  <c r="Z49" i="3"/>
  <c r="Y49" i="3"/>
  <c r="X49" i="3"/>
  <c r="W49" i="3"/>
  <c r="V49" i="3"/>
  <c r="U49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AF48" i="3"/>
  <c r="AE48" i="3"/>
  <c r="AD48" i="3"/>
  <c r="AC48" i="3"/>
  <c r="AB48" i="3"/>
  <c r="AA48" i="3"/>
  <c r="Z48" i="3"/>
  <c r="Y48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AF47" i="3"/>
  <c r="AE47" i="3"/>
  <c r="AD47" i="3"/>
  <c r="AC47" i="3"/>
  <c r="AB47" i="3"/>
  <c r="AA47" i="3"/>
  <c r="Z47" i="3"/>
  <c r="Y47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AF46" i="3"/>
  <c r="AE46" i="3"/>
  <c r="AD46" i="3"/>
  <c r="AC46" i="3"/>
  <c r="AB46" i="3"/>
  <c r="AA46" i="3"/>
  <c r="Z46" i="3"/>
  <c r="Y46" i="3"/>
  <c r="X46" i="3"/>
  <c r="W46" i="3"/>
  <c r="V46" i="3"/>
  <c r="U46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AF45" i="3"/>
  <c r="AE45" i="3"/>
  <c r="AD45" i="3"/>
  <c r="AC45" i="3"/>
  <c r="AB45" i="3"/>
  <c r="AA45" i="3"/>
  <c r="Z45" i="3"/>
  <c r="Y45" i="3"/>
  <c r="X45" i="3"/>
  <c r="W45" i="3"/>
  <c r="V45" i="3"/>
  <c r="U45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AF44" i="3"/>
  <c r="AE44" i="3"/>
  <c r="AD44" i="3"/>
  <c r="AC44" i="3"/>
  <c r="AB44" i="3"/>
  <c r="AA44" i="3"/>
  <c r="Z44" i="3"/>
  <c r="Y44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AF43" i="3"/>
  <c r="AE43" i="3"/>
  <c r="AD43" i="3"/>
  <c r="AC43" i="3"/>
  <c r="AB43" i="3"/>
  <c r="AA43" i="3"/>
  <c r="Z43" i="3"/>
  <c r="Y43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AF42" i="3"/>
  <c r="AE42" i="3"/>
  <c r="AD42" i="3"/>
  <c r="AC42" i="3"/>
  <c r="AB42" i="3"/>
  <c r="AA42" i="3"/>
  <c r="Z42" i="3"/>
  <c r="Y42" i="3"/>
  <c r="X42" i="3"/>
  <c r="W42" i="3"/>
  <c r="V42" i="3"/>
  <c r="U42" i="3"/>
  <c r="T42" i="3"/>
  <c r="S42" i="3"/>
  <c r="R42" i="3"/>
  <c r="Q42" i="3"/>
  <c r="P42" i="3"/>
  <c r="O42" i="3"/>
  <c r="N42" i="3"/>
  <c r="M42" i="3"/>
  <c r="L42" i="3"/>
  <c r="K42" i="3"/>
  <c r="J42" i="3"/>
  <c r="I42" i="3"/>
  <c r="H42" i="3"/>
  <c r="AF41" i="3"/>
  <c r="AE41" i="3"/>
  <c r="AD41" i="3"/>
  <c r="AC41" i="3"/>
  <c r="AB41" i="3"/>
  <c r="AA41" i="3"/>
  <c r="Z41" i="3"/>
  <c r="Y41" i="3"/>
  <c r="X41" i="3"/>
  <c r="W41" i="3"/>
  <c r="V41" i="3"/>
  <c r="U41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AF40" i="3"/>
  <c r="AE40" i="3"/>
  <c r="AD40" i="3"/>
  <c r="AC40" i="3"/>
  <c r="AB40" i="3"/>
  <c r="AA40" i="3"/>
  <c r="Z40" i="3"/>
  <c r="Y40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AF38" i="3"/>
  <c r="AE38" i="3"/>
  <c r="AD38" i="3"/>
  <c r="AC38" i="3"/>
  <c r="AB38" i="3"/>
  <c r="AA38" i="3"/>
  <c r="Z38" i="3"/>
  <c r="Y38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AF37" i="3"/>
  <c r="AE37" i="3"/>
  <c r="AD37" i="3"/>
  <c r="AC37" i="3"/>
  <c r="AB37" i="3"/>
  <c r="AA37" i="3"/>
  <c r="Z37" i="3"/>
  <c r="Y37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AF36" i="3"/>
  <c r="AE36" i="3"/>
  <c r="AD36" i="3"/>
  <c r="AC36" i="3"/>
  <c r="AB36" i="3"/>
  <c r="AA36" i="3"/>
  <c r="Z36" i="3"/>
  <c r="Y36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AF35" i="3"/>
  <c r="AE35" i="3"/>
  <c r="AD35" i="3"/>
  <c r="AC35" i="3"/>
  <c r="AB35" i="3"/>
  <c r="AA35" i="3"/>
  <c r="Z35" i="3"/>
  <c r="Y35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AF34" i="3"/>
  <c r="AE34" i="3"/>
  <c r="AD34" i="3"/>
  <c r="AC34" i="3"/>
  <c r="AB34" i="3"/>
  <c r="AA34" i="3"/>
  <c r="Z34" i="3"/>
  <c r="Y34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AF33" i="3"/>
  <c r="AE33" i="3"/>
  <c r="AD33" i="3"/>
  <c r="AC33" i="3"/>
  <c r="AB33" i="3"/>
  <c r="AA33" i="3"/>
  <c r="Z33" i="3"/>
  <c r="Y33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AF32" i="3"/>
  <c r="AE32" i="3"/>
  <c r="AD32" i="3"/>
  <c r="AC32" i="3"/>
  <c r="AB32" i="3"/>
  <c r="AA32" i="3"/>
  <c r="Z32" i="3"/>
  <c r="Y32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AF31" i="3"/>
  <c r="AE31" i="3"/>
  <c r="AD31" i="3"/>
  <c r="AC31" i="3"/>
  <c r="AB31" i="3"/>
  <c r="AA31" i="3"/>
  <c r="Z31" i="3"/>
  <c r="Y31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AF30" i="3"/>
  <c r="AE30" i="3"/>
  <c r="AD30" i="3"/>
  <c r="AC30" i="3"/>
  <c r="AB30" i="3"/>
  <c r="AA30" i="3"/>
  <c r="Z30" i="3"/>
  <c r="Y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AF29" i="3"/>
  <c r="AE29" i="3"/>
  <c r="AD29" i="3"/>
  <c r="AC29" i="3"/>
  <c r="AB29" i="3"/>
  <c r="AA29" i="3"/>
  <c r="Z29" i="3"/>
  <c r="Y29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AF28" i="3"/>
  <c r="AE28" i="3"/>
  <c r="AD28" i="3"/>
  <c r="AC28" i="3"/>
  <c r="AB28" i="3"/>
  <c r="AA28" i="3"/>
  <c r="Z28" i="3"/>
  <c r="Y28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AF27" i="3"/>
  <c r="AE27" i="3"/>
  <c r="AD27" i="3"/>
  <c r="AC27" i="3"/>
  <c r="AB27" i="3"/>
  <c r="AA27" i="3"/>
  <c r="Z27" i="3"/>
  <c r="Y27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AF26" i="3"/>
  <c r="AE26" i="3"/>
  <c r="AD26" i="3"/>
  <c r="AC26" i="3"/>
  <c r="AB26" i="3"/>
  <c r="AA26" i="3"/>
  <c r="Z26" i="3"/>
  <c r="Y26" i="3"/>
  <c r="X26" i="3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AF25" i="3"/>
  <c r="AE25" i="3"/>
  <c r="AD25" i="3"/>
  <c r="AC25" i="3"/>
  <c r="AB25" i="3"/>
  <c r="AA25" i="3"/>
  <c r="Z25" i="3"/>
  <c r="Y25" i="3"/>
  <c r="X25" i="3"/>
  <c r="W25" i="3"/>
  <c r="V25" i="3"/>
  <c r="U25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AF24" i="3"/>
  <c r="AE24" i="3"/>
  <c r="AD24" i="3"/>
  <c r="AC24" i="3"/>
  <c r="AB24" i="3"/>
  <c r="AA24" i="3"/>
  <c r="Z24" i="3"/>
  <c r="Y24" i="3"/>
  <c r="X24" i="3"/>
  <c r="W24" i="3"/>
  <c r="V24" i="3"/>
  <c r="U24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AF23" i="3"/>
  <c r="AE23" i="3"/>
  <c r="AD23" i="3"/>
  <c r="AC23" i="3"/>
  <c r="AB23" i="3"/>
  <c r="AA23" i="3"/>
  <c r="Z23" i="3"/>
  <c r="Y23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AF22" i="3"/>
  <c r="AE22" i="3"/>
  <c r="AD22" i="3"/>
  <c r="AC22" i="3"/>
  <c r="AB22" i="3"/>
  <c r="AA22" i="3"/>
  <c r="Z22" i="3"/>
  <c r="Y22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AF21" i="3"/>
  <c r="AE21" i="3"/>
  <c r="AD21" i="3"/>
  <c r="AC21" i="3"/>
  <c r="AB21" i="3"/>
  <c r="AA21" i="3"/>
  <c r="Z21" i="3"/>
  <c r="Y21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AF20" i="3"/>
  <c r="AE20" i="3"/>
  <c r="AD20" i="3"/>
  <c r="AC20" i="3"/>
  <c r="AB20" i="3"/>
  <c r="AA20" i="3"/>
  <c r="Z20" i="3"/>
  <c r="Y20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H19" i="3"/>
  <c r="H18" i="3"/>
  <c r="H17" i="3"/>
  <c r="H16" i="3"/>
  <c r="H15" i="3"/>
  <c r="H14" i="3"/>
  <c r="H13" i="3"/>
  <c r="H12" i="3"/>
  <c r="H11" i="3"/>
  <c r="I8" i="3"/>
  <c r="C7" i="3"/>
  <c r="I78" i="2"/>
  <c r="H78" i="2"/>
  <c r="G78" i="2"/>
  <c r="F78" i="2"/>
  <c r="H77" i="2"/>
  <c r="J77" i="2" s="1"/>
  <c r="J76" i="2"/>
  <c r="H76" i="2"/>
  <c r="H75" i="2"/>
  <c r="J75" i="2" s="1"/>
  <c r="J74" i="2"/>
  <c r="H74" i="2"/>
  <c r="H73" i="2"/>
  <c r="J73" i="2" s="1"/>
  <c r="J72" i="2"/>
  <c r="H72" i="2"/>
  <c r="H71" i="2"/>
  <c r="J71" i="2" s="1"/>
  <c r="J70" i="2"/>
  <c r="H70" i="2"/>
  <c r="H69" i="2"/>
  <c r="J69" i="2" s="1"/>
  <c r="J68" i="2"/>
  <c r="H68" i="2"/>
  <c r="H67" i="2"/>
  <c r="J67" i="2" s="1"/>
  <c r="J66" i="2"/>
  <c r="H66" i="2"/>
  <c r="H65" i="2"/>
  <c r="J65" i="2" s="1"/>
  <c r="J64" i="2"/>
  <c r="H64" i="2"/>
  <c r="H63" i="2"/>
  <c r="J63" i="2" s="1"/>
  <c r="J62" i="2"/>
  <c r="H62" i="2"/>
  <c r="H61" i="2"/>
  <c r="J61" i="2" s="1"/>
  <c r="J60" i="2"/>
  <c r="H60" i="2"/>
  <c r="H59" i="2"/>
  <c r="J59" i="2" s="1"/>
  <c r="J58" i="2"/>
  <c r="H58" i="2"/>
  <c r="H57" i="2"/>
  <c r="J57" i="2" s="1"/>
  <c r="J56" i="2"/>
  <c r="H56" i="2"/>
  <c r="H55" i="2"/>
  <c r="J55" i="2" s="1"/>
  <c r="J54" i="2"/>
  <c r="H54" i="2"/>
  <c r="H53" i="2"/>
  <c r="J53" i="2" s="1"/>
  <c r="J52" i="2"/>
  <c r="H52" i="2"/>
  <c r="H51" i="2"/>
  <c r="J51" i="2" s="1"/>
  <c r="J50" i="2"/>
  <c r="H50" i="2"/>
  <c r="H49" i="2"/>
  <c r="J49" i="2" s="1"/>
  <c r="J48" i="2"/>
  <c r="H48" i="2"/>
  <c r="H47" i="2"/>
  <c r="J47" i="2" s="1"/>
  <c r="J46" i="2"/>
  <c r="H46" i="2"/>
  <c r="H45" i="2"/>
  <c r="J45" i="2" s="1"/>
  <c r="J44" i="2"/>
  <c r="H44" i="2"/>
  <c r="H43" i="2"/>
  <c r="J43" i="2" s="1"/>
  <c r="J42" i="2"/>
  <c r="H42" i="2"/>
  <c r="H41" i="2"/>
  <c r="J41" i="2" s="1"/>
  <c r="J40" i="2"/>
  <c r="H40" i="2"/>
  <c r="H39" i="2"/>
  <c r="J39" i="2" s="1"/>
  <c r="J38" i="2"/>
  <c r="H38" i="2"/>
  <c r="H37" i="2"/>
  <c r="J37" i="2" s="1"/>
  <c r="J36" i="2"/>
  <c r="H36" i="2"/>
  <c r="H35" i="2"/>
  <c r="J35" i="2" s="1"/>
  <c r="J34" i="2"/>
  <c r="H34" i="2"/>
  <c r="H33" i="2"/>
  <c r="J33" i="2" s="1"/>
  <c r="J32" i="2"/>
  <c r="H32" i="2"/>
  <c r="H31" i="2"/>
  <c r="J31" i="2" s="1"/>
  <c r="J30" i="2"/>
  <c r="H30" i="2"/>
  <c r="H29" i="2"/>
  <c r="H7" i="2" s="1"/>
  <c r="J28" i="2"/>
  <c r="H28" i="2"/>
  <c r="H12" i="2" s="1"/>
  <c r="J12" i="2" s="1"/>
  <c r="D18" i="2"/>
  <c r="D17" i="2"/>
  <c r="I13" i="2"/>
  <c r="H13" i="2"/>
  <c r="J13" i="2" s="1"/>
  <c r="I12" i="2"/>
  <c r="I11" i="2"/>
  <c r="H11" i="2"/>
  <c r="J11" i="2" s="1"/>
  <c r="D11" i="2"/>
  <c r="I10" i="2"/>
  <c r="H10" i="2"/>
  <c r="J10" i="2" s="1"/>
  <c r="I9" i="2"/>
  <c r="H9" i="2"/>
  <c r="J9" i="2" s="1"/>
  <c r="I8" i="2"/>
  <c r="H8" i="2"/>
  <c r="J8" i="2" s="1"/>
  <c r="I7" i="2"/>
  <c r="I14" i="2" s="1"/>
  <c r="D11" i="1"/>
  <c r="D10" i="1"/>
  <c r="D9" i="1"/>
  <c r="J7" i="2" l="1"/>
  <c r="J14" i="2" s="1"/>
  <c r="H14" i="2"/>
  <c r="I10" i="3"/>
  <c r="I16" i="2"/>
  <c r="D20" i="2" s="1"/>
  <c r="I15" i="2"/>
  <c r="J29" i="2"/>
  <c r="J78" i="2" s="1"/>
  <c r="J8" i="3"/>
  <c r="I9" i="3"/>
  <c r="K8" i="3" l="1"/>
  <c r="J9" i="3"/>
  <c r="H15" i="2"/>
  <c r="H16" i="2" s="1"/>
  <c r="I17" i="3"/>
  <c r="I14" i="3"/>
  <c r="I16" i="3"/>
  <c r="I15" i="3"/>
  <c r="I13" i="3"/>
  <c r="I12" i="3"/>
  <c r="I18" i="3"/>
  <c r="I19" i="3"/>
  <c r="I11" i="3"/>
  <c r="J16" i="3" l="1"/>
  <c r="J15" i="3"/>
  <c r="J14" i="3"/>
  <c r="J12" i="3"/>
  <c r="J19" i="3"/>
  <c r="J11" i="3"/>
  <c r="J17" i="3"/>
  <c r="J13" i="3"/>
  <c r="J18" i="3"/>
  <c r="J15" i="2"/>
  <c r="J16" i="2" s="1"/>
  <c r="D19" i="2"/>
  <c r="D21" i="2" s="1"/>
  <c r="J10" i="3"/>
  <c r="L8" i="3"/>
  <c r="K10" i="3"/>
  <c r="K9" i="3"/>
  <c r="M8" i="3" l="1"/>
  <c r="L10" i="3"/>
  <c r="L9" i="3"/>
  <c r="K15" i="3"/>
  <c r="K12" i="3"/>
  <c r="K14" i="3"/>
  <c r="K13" i="3"/>
  <c r="K19" i="3"/>
  <c r="K11" i="3"/>
  <c r="K18" i="3"/>
  <c r="K16" i="3"/>
  <c r="K17" i="3"/>
  <c r="L14" i="3" l="1"/>
  <c r="L19" i="3"/>
  <c r="L13" i="3"/>
  <c r="L12" i="3"/>
  <c r="L11" i="3"/>
  <c r="L18" i="3"/>
  <c r="L17" i="3"/>
  <c r="L15" i="3"/>
  <c r="L16" i="3"/>
  <c r="M9" i="3"/>
  <c r="M10" i="3"/>
  <c r="N8" i="3"/>
  <c r="O8" i="3" l="1"/>
  <c r="N9" i="3"/>
  <c r="M13" i="3"/>
  <c r="M12" i="3"/>
  <c r="M18" i="3"/>
  <c r="M19" i="3"/>
  <c r="M11" i="3"/>
  <c r="M17" i="3"/>
  <c r="M16" i="3"/>
  <c r="M14" i="3"/>
  <c r="M15" i="3"/>
  <c r="N12" i="3" l="1"/>
  <c r="N19" i="3"/>
  <c r="N11" i="3"/>
  <c r="N18" i="3"/>
  <c r="N16" i="3"/>
  <c r="N15" i="3"/>
  <c r="N13" i="3"/>
  <c r="N17" i="3"/>
  <c r="N14" i="3"/>
  <c r="N10" i="3"/>
  <c r="P8" i="3"/>
  <c r="O10" i="3"/>
  <c r="O9" i="3"/>
  <c r="O19" i="3" l="1"/>
  <c r="O11" i="3"/>
  <c r="O18" i="3"/>
  <c r="O17" i="3"/>
  <c r="O15" i="3"/>
  <c r="O14" i="3"/>
  <c r="O12" i="3"/>
  <c r="O16" i="3"/>
  <c r="O13" i="3"/>
  <c r="P10" i="3"/>
  <c r="P9" i="3"/>
  <c r="Q8" i="3"/>
  <c r="Q10" i="3" l="1"/>
  <c r="Q9" i="3"/>
  <c r="R8" i="3"/>
  <c r="P19" i="3"/>
  <c r="P18" i="3"/>
  <c r="P17" i="3"/>
  <c r="P16" i="3"/>
  <c r="P14" i="3"/>
  <c r="P13" i="3"/>
  <c r="P11" i="3"/>
  <c r="P15" i="3"/>
  <c r="P12" i="3"/>
  <c r="S8" i="3" l="1"/>
  <c r="R10" i="3"/>
  <c r="R9" i="3"/>
  <c r="Q17" i="3"/>
  <c r="Q16" i="3"/>
  <c r="Q15" i="3"/>
  <c r="Q13" i="3"/>
  <c r="Q12" i="3"/>
  <c r="Q18" i="3"/>
  <c r="Q14" i="3"/>
  <c r="Q19" i="3"/>
  <c r="Q11" i="3"/>
  <c r="R16" i="3" l="1"/>
  <c r="R15" i="3"/>
  <c r="R14" i="3"/>
  <c r="R13" i="3"/>
  <c r="R12" i="3"/>
  <c r="R19" i="3"/>
  <c r="R11" i="3"/>
  <c r="R17" i="3"/>
  <c r="R18" i="3"/>
  <c r="T8" i="3"/>
  <c r="S10" i="3"/>
  <c r="S9" i="3"/>
  <c r="S15" i="3" l="1"/>
  <c r="S14" i="3"/>
  <c r="S12" i="3"/>
  <c r="S13" i="3"/>
  <c r="S19" i="3"/>
  <c r="S11" i="3"/>
  <c r="S18" i="3"/>
  <c r="S16" i="3"/>
  <c r="S17" i="3"/>
  <c r="U8" i="3"/>
  <c r="T10" i="3"/>
  <c r="T9" i="3"/>
  <c r="T14" i="3" l="1"/>
  <c r="T13" i="3"/>
  <c r="T19" i="3"/>
  <c r="T11" i="3"/>
  <c r="T12" i="3"/>
  <c r="T18" i="3"/>
  <c r="T17" i="3"/>
  <c r="T15" i="3"/>
  <c r="T16" i="3"/>
  <c r="V8" i="3"/>
  <c r="U9" i="3"/>
  <c r="U14" i="3" l="1"/>
  <c r="U13" i="3"/>
  <c r="U12" i="3"/>
  <c r="U19" i="3"/>
  <c r="U11" i="3"/>
  <c r="U18" i="3"/>
  <c r="U17" i="3"/>
  <c r="U16" i="3"/>
  <c r="U15" i="3"/>
  <c r="W8" i="3"/>
  <c r="V9" i="3"/>
  <c r="V10" i="3"/>
  <c r="U10" i="3"/>
  <c r="X8" i="3" l="1"/>
  <c r="W10" i="3"/>
  <c r="W9" i="3"/>
  <c r="V12" i="3"/>
  <c r="V17" i="3"/>
  <c r="V19" i="3"/>
  <c r="V11" i="3"/>
  <c r="V18" i="3"/>
  <c r="V16" i="3"/>
  <c r="V15" i="3"/>
  <c r="V13" i="3"/>
  <c r="V14" i="3"/>
  <c r="W19" i="3" l="1"/>
  <c r="W11" i="3"/>
  <c r="W16" i="3"/>
  <c r="W18" i="3"/>
  <c r="W17" i="3"/>
  <c r="W15" i="3"/>
  <c r="W14" i="3"/>
  <c r="W12" i="3"/>
  <c r="W13" i="3"/>
  <c r="X10" i="3"/>
  <c r="X9" i="3"/>
  <c r="Y8" i="3"/>
  <c r="Y10" i="3" l="1"/>
  <c r="Y9" i="3"/>
  <c r="Z8" i="3"/>
  <c r="X18" i="3"/>
  <c r="X15" i="3"/>
  <c r="X17" i="3"/>
  <c r="X16" i="3"/>
  <c r="X14" i="3"/>
  <c r="X13" i="3"/>
  <c r="X19" i="3"/>
  <c r="X11" i="3"/>
  <c r="X12" i="3"/>
  <c r="AA8" i="3" l="1"/>
  <c r="Z10" i="3"/>
  <c r="Z9" i="3"/>
  <c r="Y17" i="3"/>
  <c r="Y14" i="3"/>
  <c r="Y16" i="3"/>
  <c r="Y15" i="3"/>
  <c r="Y13" i="3"/>
  <c r="Y12" i="3"/>
  <c r="Y18" i="3"/>
  <c r="Y19" i="3"/>
  <c r="Y11" i="3"/>
  <c r="Z16" i="3" l="1"/>
  <c r="Z15" i="3"/>
  <c r="Z14" i="3"/>
  <c r="Z12" i="3"/>
  <c r="Z19" i="3"/>
  <c r="Z11" i="3"/>
  <c r="Z17" i="3"/>
  <c r="Z13" i="3"/>
  <c r="Z18" i="3"/>
  <c r="AB8" i="3"/>
  <c r="AA10" i="3"/>
  <c r="AA9" i="3"/>
  <c r="AA15" i="3" l="1"/>
  <c r="AA12" i="3"/>
  <c r="AA14" i="3"/>
  <c r="AA13" i="3"/>
  <c r="AA19" i="3"/>
  <c r="AA11" i="3"/>
  <c r="AA18" i="3"/>
  <c r="AA16" i="3"/>
  <c r="AA17" i="3"/>
  <c r="AC8" i="3"/>
  <c r="AB10" i="3"/>
  <c r="AB9" i="3"/>
  <c r="AB14" i="3" l="1"/>
  <c r="AB13" i="3"/>
  <c r="AB12" i="3"/>
  <c r="AB18" i="3"/>
  <c r="AB17" i="3"/>
  <c r="AB15" i="3"/>
  <c r="AB19" i="3"/>
  <c r="AB11" i="3"/>
  <c r="AB16" i="3"/>
  <c r="AC10" i="3"/>
  <c r="AC9" i="3"/>
  <c r="AD8" i="3"/>
  <c r="AE8" i="3" l="1"/>
  <c r="AD10" i="3"/>
  <c r="AD9" i="3"/>
  <c r="AC18" i="3"/>
  <c r="AC13" i="3"/>
  <c r="AC12" i="3"/>
  <c r="AC19" i="3"/>
  <c r="AC11" i="3"/>
  <c r="AC17" i="3"/>
  <c r="AC16" i="3"/>
  <c r="AC14" i="3"/>
  <c r="AC15" i="3"/>
  <c r="AD12" i="3" l="1"/>
  <c r="AD19" i="3"/>
  <c r="AD11" i="3"/>
  <c r="AD18" i="3"/>
  <c r="AD16" i="3"/>
  <c r="AD15" i="3"/>
  <c r="AD13" i="3"/>
  <c r="AD17" i="3"/>
  <c r="AD14" i="3"/>
  <c r="AF8" i="3"/>
  <c r="AE10" i="3"/>
  <c r="AE9" i="3"/>
  <c r="AE19" i="3" l="1"/>
  <c r="AE11" i="3"/>
  <c r="AE18" i="3"/>
  <c r="AE16" i="3"/>
  <c r="AE17" i="3"/>
  <c r="AE15" i="3"/>
  <c r="AE14" i="3"/>
  <c r="AE12" i="3"/>
  <c r="AE13" i="3"/>
  <c r="AF10" i="3"/>
  <c r="AF9" i="3"/>
  <c r="AF18" i="3" l="1"/>
  <c r="AF17" i="3"/>
  <c r="AF15" i="3"/>
  <c r="AF16" i="3"/>
  <c r="AF14" i="3"/>
  <c r="AF13" i="3"/>
  <c r="AF19" i="3"/>
  <c r="AF11" i="3"/>
  <c r="AF1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Gemini Notebook</author>
  </authors>
  <commentList>
    <comment ref="H15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Formula-based default. Overwrite with actual negotiated NICRA dollar amount if needed.</t>
        </r>
      </text>
    </comment>
    <comment ref="I15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Formula-based default. Overwrite with actual negotiated NICRA dollar amount if needed.</t>
        </r>
      </text>
    </comment>
  </commentList>
</comments>
</file>

<file path=xl/sharedStrings.xml><?xml version="1.0" encoding="utf-8"?>
<sst xmlns="http://schemas.openxmlformats.org/spreadsheetml/2006/main" count="148" uniqueCount="133">
  <si>
    <t>Innovative Finance and Asset Concession (IFAC) Grant Program</t>
  </si>
  <si>
    <t>Project Magement Plan &amp; Federal Financial Compliance Template</t>
  </si>
  <si>
    <t>Workbook Directory</t>
  </si>
  <si>
    <t>Sheet Name</t>
  </si>
  <si>
    <t>Description</t>
  </si>
  <si>
    <t>Interactive Link</t>
  </si>
  <si>
    <t>Project Budget</t>
  </si>
  <si>
    <t>Integrated budget worksheet containing task-level entries, dropdown category tagging, and automatic federal Object Class Category totals.</t>
  </si>
  <si>
    <t>Project Schedule</t>
  </si>
  <si>
    <t>Project milestones and task timeline schedule detailing expected performance metrics and durations.</t>
  </si>
  <si>
    <t>Risk Registry</t>
  </si>
  <si>
    <t>Dynamic risk management register to track, assess, and monitor project risks and mitigation owners.</t>
  </si>
  <si>
    <t>Formatting Legend &amp; Key</t>
  </si>
  <si>
    <t>Cell Style</t>
  </si>
  <si>
    <t>Type of Cell</t>
  </si>
  <si>
    <t>Description / User Guideline</t>
  </si>
  <si>
    <t>EDITABLE INPUT</t>
  </si>
  <si>
    <t>Input Cell</t>
  </si>
  <si>
    <t>Shaded in light blue. This is a user-editable field for inputs, assumptions, and dates.</t>
  </si>
  <si>
    <t>AUTOMATED FORMULA</t>
  </si>
  <si>
    <t>Output Cell</t>
  </si>
  <si>
    <t>Shaded in light green. Do not edit. This contains spreadsheet formulas that calculate automatically.</t>
  </si>
  <si>
    <t>DYNAMIC BOUNDARY</t>
  </si>
  <si>
    <t>Zebra Striped Cell</t>
  </si>
  <si>
    <t>Alternating light blue-gray shading. Active table boundaries expand as information is typed.</t>
  </si>
  <si>
    <t>SUMMARY / TOTALS</t>
  </si>
  <si>
    <t>Totals &amp; Subtotals</t>
  </si>
  <si>
    <t>Shaded in dark blue or light gray. Summarizes data across tasks or categories.</t>
  </si>
  <si>
    <t>Project Management Plan Budget</t>
  </si>
  <si>
    <t>Project Administrative Metadata</t>
  </si>
  <si>
    <t>Project Budget Object Class Categories</t>
  </si>
  <si>
    <t>Project Title:</t>
  </si>
  <si>
    <t>Apple Street Roadway Project</t>
  </si>
  <si>
    <t>Object Class</t>
  </si>
  <si>
    <t>IFAC Grant Costs</t>
  </si>
  <si>
    <t>Other Funding</t>
  </si>
  <si>
    <t>Totals</t>
  </si>
  <si>
    <t>FAIN #:</t>
  </si>
  <si>
    <t>69A6212XXXXXX</t>
  </si>
  <si>
    <t>a. Personnel</t>
  </si>
  <si>
    <t>IFAC Federal Award Amount:</t>
  </si>
  <si>
    <t>b. Fringe Benefits</t>
  </si>
  <si>
    <t>Cost Share (Match):</t>
  </si>
  <si>
    <t>c. Travel</t>
  </si>
  <si>
    <t>Other Funding:</t>
  </si>
  <si>
    <t>d. Equipment</t>
  </si>
  <si>
    <t>Total Project Funding:</t>
  </si>
  <si>
    <t>e. Supplies</t>
  </si>
  <si>
    <t>Indirect Cost Rate:</t>
  </si>
  <si>
    <t>f. Contractual</t>
  </si>
  <si>
    <t>NICRA Submission Date:</t>
  </si>
  <si>
    <t>h. Other/Training</t>
  </si>
  <si>
    <t>i. Total Direct Charges</t>
  </si>
  <si>
    <t>Cost Summary</t>
  </si>
  <si>
    <t>j. Indirect Charges</t>
  </si>
  <si>
    <t>Staff Type / Allocation</t>
  </si>
  <si>
    <t>Total Cost</t>
  </si>
  <si>
    <t>k. Totals</t>
  </si>
  <si>
    <t>IFAC Internal Staff</t>
  </si>
  <si>
    <t>IFAC External Advisors</t>
  </si>
  <si>
    <t>IFAC Indirect Charges</t>
  </si>
  <si>
    <t>Total Allocated Costs</t>
  </si>
  <si>
    <t>Project Cost Breakdown (Task &amp; Cost Element Level)</t>
  </si>
  <si>
    <t>Tasks/Cost Elements are categorized using standard federal budget object classes. Construction is unallowable under IFAC.</t>
  </si>
  <si>
    <t>Milestones / Tasks</t>
  </si>
  <si>
    <t>Budget Object Class Category</t>
  </si>
  <si>
    <t>Internal Staff</t>
  </si>
  <si>
    <t>External Advisors</t>
  </si>
  <si>
    <t>Total IFAC Costs</t>
  </si>
  <si>
    <t>All Funding Total</t>
  </si>
  <si>
    <t>Procure Consultant - SOW Development &amp; RFP drafting</t>
  </si>
  <si>
    <t>Contractual</t>
  </si>
  <si>
    <t>Public Outreach - Internal Staff Hours</t>
  </si>
  <si>
    <t>Personnel</t>
  </si>
  <si>
    <t>Public Outreach - External Advisory Consultant</t>
  </si>
  <si>
    <t>Grand Totals</t>
  </si>
  <si>
    <t>Project Management Plan Timeline &amp; Milestone Schedule</t>
  </si>
  <si>
    <t>Project Start Date:</t>
  </si>
  <si>
    <t>Estimated Project End Date:</t>
  </si>
  <si>
    <t>IFAC Federal Grant Allocation:</t>
  </si>
  <si>
    <t>Tasks and Progress Registry</t>
  </si>
  <si>
    <t>Milestone Group</t>
  </si>
  <si>
    <t>Tasks and SOW Scope Elements</t>
  </si>
  <si>
    <t>Cost Estimate</t>
  </si>
  <si>
    <t>Progress %</t>
  </si>
  <si>
    <t>Start Date</t>
  </si>
  <si>
    <t>Due Date</t>
  </si>
  <si>
    <t>Duration (Months)</t>
  </si>
  <si>
    <t>Procure Consultant</t>
  </si>
  <si>
    <t>Develop RFP</t>
  </si>
  <si>
    <t>Send RFP to Bureau for Review</t>
  </si>
  <si>
    <t>Advertise RFP</t>
  </si>
  <si>
    <t>Short Selection</t>
  </si>
  <si>
    <t>Execute Contract</t>
  </si>
  <si>
    <t>Issue Task Order</t>
  </si>
  <si>
    <t>Public Outreach</t>
  </si>
  <si>
    <t>Prepare materials</t>
  </si>
  <si>
    <t>Public Notification</t>
  </si>
  <si>
    <t>Review Comments &amp; Incorporate feedback</t>
  </si>
  <si>
    <t>Project Risk Management Registry</t>
  </si>
  <si>
    <t>Risk ID</t>
  </si>
  <si>
    <t>Risk Description</t>
  </si>
  <si>
    <t>Cause of Risk</t>
  </si>
  <si>
    <t>Primary Effect</t>
  </si>
  <si>
    <t>Effect Description</t>
  </si>
  <si>
    <t>Likelihood</t>
  </si>
  <si>
    <t>Impact</t>
  </si>
  <si>
    <t>Response Strategy</t>
  </si>
  <si>
    <t>Response Actions</t>
  </si>
  <si>
    <t>Responsible Entity</t>
  </si>
  <si>
    <t>Monitoring Frequency</t>
  </si>
  <si>
    <t>Last Review Date</t>
  </si>
  <si>
    <t>Status</t>
  </si>
  <si>
    <t>Consultant Onboarding Delays</t>
  </si>
  <si>
    <t>Insufficient proposals for specialized advisory services</t>
  </si>
  <si>
    <t>Time</t>
  </si>
  <si>
    <t>Delay in procurement milestones and corridor analysis</t>
  </si>
  <si>
    <t>Low - Unlikely (&lt;30%)</t>
  </si>
  <si>
    <t>Medium - 3 - 6 month delay</t>
  </si>
  <si>
    <t>Threat - Mitigate</t>
  </si>
  <si>
    <t>Design RFP to target wide advisor network and host pre-proposal meetings</t>
  </si>
  <si>
    <t>City Project Manager</t>
  </si>
  <si>
    <t>Monthly</t>
  </si>
  <si>
    <t>Active</t>
  </si>
  <si>
    <t>Public Opposition to Asset Concessions</t>
  </si>
  <si>
    <t>Misunderstanding of public-private partnership contract terms</t>
  </si>
  <si>
    <t>Reputation</t>
  </si>
  <si>
    <t>Local community backlash and political challenges</t>
  </si>
  <si>
    <t>Medium - Possible (30-70%)</t>
  </si>
  <si>
    <t>High - &gt;6 month delay</t>
  </si>
  <si>
    <t>Create open stakeholder forums, distribute simplified brochures, explain benefits</t>
  </si>
  <si>
    <t>Public Relations Lead</t>
  </si>
  <si>
    <t>Bi-Weekly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</si>
</sst>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"/>
    <numFmt numFmtId="165" formatCode="0.0%"/>
    <numFmt numFmtId="166" formatCode="yyyy\-mm\-dd"/>
  </numFmts>
  <fonts count="11">
    <font>
      <sz val="11"/>
      <color theme="1"/>
      <name val="Calibri"/>
      <family val="2"/>
      <scheme val="minor"/>
    </font>
    <font>
      <b/>
      <sz val="16"/>
      <color rgb="FF2F5496"/>
      <name val="Calibri"/>
    </font>
    <font>
      <i/>
      <sz val="11"/>
      <color rgb="FF595959"/>
      <name val="Calibri"/>
    </font>
    <font>
      <sz val="9"/>
      <color rgb="FF595959"/>
      <name val="Calibri"/>
    </font>
    <font>
      <b/>
      <sz val="11"/>
      <name val="Calibri"/>
    </font>
    <font>
      <b/>
      <sz val="11"/>
      <color rgb="FFFFFFFF"/>
      <name val="Calibri"/>
    </font>
    <font>
      <sz val="11"/>
      <name val="Calibri"/>
    </font>
    <font>
      <b/>
      <u/>
      <sz val="11"/>
      <color rgb="FF2F5496"/>
      <name val="Calibri"/>
    </font>
    <font>
      <b/>
      <sz val="11"/>
      <color rgb="FF000000"/>
      <name val="Calibri"/>
    </font>
    <font>
      <i/>
      <sz val="11"/>
      <name val="Calibri"/>
    </font>
    <font>
      <b/>
      <sz val="9"/>
      <color rgb="FF1F497D"/>
      <name val="Calibri"/>
    </font>
  </fonts>
  <fills count="9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CE6F1"/>
        <bgColor rgb="FFDCE6F1"/>
      </patternFill>
    </fill>
    <fill>
      <patternFill patternType="solid">
        <fgColor rgb="FFE2EFDA"/>
        <bgColor rgb="FFE2EFDA"/>
      </patternFill>
    </fill>
    <fill>
      <patternFill patternType="solid">
        <fgColor rgb="FFF9FBFD"/>
        <bgColor rgb="FFF9FBFD"/>
      </patternFill>
    </fill>
    <fill>
      <patternFill patternType="solid">
        <fgColor rgb="FFD6DCE4"/>
        <bgColor rgb="FFD6DCE4"/>
      </patternFill>
    </fill>
    <fill>
      <patternFill patternType="solid">
        <fgColor rgb="FF2F5496"/>
        <bgColor rgb="FF2F5496"/>
      </patternFill>
    </fill>
    <fill>
      <patternFill patternType="solid">
        <fgColor rgb="FFF2F2F2"/>
        <bgColor rgb="FFF2F2F2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D3D3D3"/>
      </top>
      <bottom style="double">
        <color rgb="FF2F5496"/>
      </bottom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8" borderId="1" xfId="0" applyFont="1" applyFill="1" applyBorder="1"/>
    <xf numFmtId="164" fontId="4" fillId="8" borderId="1" xfId="0" applyNumberFormat="1" applyFont="1" applyFill="1" applyBorder="1"/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0" fillId="0" borderId="0" xfId="0" applyNumberFormat="1"/>
    <xf numFmtId="164" fontId="4" fillId="0" borderId="0" xfId="0" applyNumberFormat="1" applyFont="1"/>
    <xf numFmtId="0" fontId="6" fillId="0" borderId="0" xfId="0" applyFont="1"/>
    <xf numFmtId="165" fontId="6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165" fontId="0" fillId="0" borderId="0" xfId="0" applyNumberFormat="1"/>
    <xf numFmtId="166" fontId="3" fillId="0" borderId="0" xfId="0" applyNumberFormat="1" applyFont="1"/>
    <xf numFmtId="166" fontId="6" fillId="0" borderId="0" xfId="0" applyNumberFormat="1" applyFont="1" applyAlignment="1">
      <alignment horizontal="center"/>
    </xf>
    <xf numFmtId="0" fontId="0" fillId="0" borderId="0" xfId="0"/>
    <xf numFmtId="0" fontId="4" fillId="0" borderId="3" xfId="0" applyFont="1" applyBorder="1"/>
    <xf numFmtId="0" fontId="6" fillId="0" borderId="3" xfId="0" applyFont="1" applyBorder="1"/>
    <xf numFmtId="0" fontId="7" fillId="0" borderId="3" xfId="0" applyFont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right"/>
    </xf>
    <xf numFmtId="0" fontId="6" fillId="0" borderId="3" xfId="0" applyFont="1" applyBorder="1" applyAlignment="1">
      <alignment horizontal="left"/>
    </xf>
    <xf numFmtId="164" fontId="6" fillId="4" borderId="3" xfId="0" applyNumberFormat="1" applyFont="1" applyFill="1" applyBorder="1"/>
    <xf numFmtId="164" fontId="4" fillId="4" borderId="3" xfId="0" applyNumberFormat="1" applyFont="1" applyFill="1" applyBorder="1"/>
    <xf numFmtId="164" fontId="4" fillId="3" borderId="3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/>
    </xf>
    <xf numFmtId="165" fontId="4" fillId="3" borderId="3" xfId="0" applyNumberFormat="1" applyFont="1" applyFill="1" applyBorder="1" applyAlignment="1">
      <alignment horizontal="right"/>
    </xf>
    <xf numFmtId="166" fontId="6" fillId="3" borderId="3" xfId="0" applyNumberFormat="1" applyFont="1" applyFill="1" applyBorder="1" applyAlignment="1">
      <alignment horizontal="center"/>
    </xf>
    <xf numFmtId="164" fontId="4" fillId="3" borderId="3" xfId="0" applyNumberFormat="1" applyFont="1" applyFill="1" applyBorder="1"/>
    <xf numFmtId="0" fontId="8" fillId="6" borderId="3" xfId="0" applyFont="1" applyFill="1" applyBorder="1" applyAlignment="1">
      <alignment horizontal="left"/>
    </xf>
    <xf numFmtId="0" fontId="8" fillId="6" borderId="3" xfId="0" applyFont="1" applyFill="1" applyBorder="1" applyAlignment="1">
      <alignment horizontal="right"/>
    </xf>
    <xf numFmtId="0" fontId="5" fillId="7" borderId="2" xfId="0" applyFont="1" applyFill="1" applyBorder="1"/>
    <xf numFmtId="164" fontId="5" fillId="7" borderId="2" xfId="0" applyNumberFormat="1" applyFont="1" applyFill="1" applyBorder="1"/>
    <xf numFmtId="164" fontId="6" fillId="4" borderId="3" xfId="0" applyNumberFormat="1" applyFont="1" applyFill="1" applyBorder="1" applyAlignment="1">
      <alignment horizontal="right"/>
    </xf>
    <xf numFmtId="0" fontId="4" fillId="0" borderId="2" xfId="0" applyFont="1" applyBorder="1"/>
    <xf numFmtId="164" fontId="5" fillId="7" borderId="2" xfId="0" applyNumberFormat="1" applyFont="1" applyFill="1" applyBorder="1" applyAlignment="1">
      <alignment horizontal="right"/>
    </xf>
    <xf numFmtId="0" fontId="8" fillId="6" borderId="3" xfId="0" applyFont="1" applyFill="1" applyBorder="1" applyAlignment="1">
      <alignment horizontal="center" vertical="center" wrapText="1"/>
    </xf>
    <xf numFmtId="164" fontId="5" fillId="7" borderId="2" xfId="0" applyNumberFormat="1" applyFont="1" applyFill="1" applyBorder="1" applyAlignment="1">
      <alignment horizontal="right" vertical="center"/>
    </xf>
    <xf numFmtId="166" fontId="4" fillId="3" borderId="3" xfId="0" applyNumberFormat="1" applyFont="1" applyFill="1" applyBorder="1" applyAlignment="1">
      <alignment horizontal="center"/>
    </xf>
    <xf numFmtId="0" fontId="10" fillId="6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8" fillId="6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0" fillId="0" borderId="0" xfId="0" applyAlignment="1"/>
    <xf numFmtId="0" fontId="9" fillId="0" borderId="0" xfId="0" applyFont="1" applyAlignment="1">
      <alignment horizontal="center"/>
    </xf>
    <xf numFmtId="0" fontId="8" fillId="6" borderId="3" xfId="0" applyFont="1" applyFill="1" applyBorder="1" applyAlignment="1">
      <alignment horizontal="center" vertical="center"/>
    </xf>
    <xf numFmtId="0" fontId="0" fillId="0" borderId="3" xfId="0" applyBorder="1" applyAlignment="1"/>
    <xf numFmtId="0" fontId="6" fillId="0" borderId="0" xfId="0" applyFont="1" applyAlignment="1">
      <alignment horizontal="left"/>
    </xf>
    <xf numFmtId="0" fontId="5" fillId="7" borderId="2" xfId="0" applyFont="1" applyFill="1" applyBorder="1" applyAlignment="1">
      <alignment horizontal="left" vertical="center"/>
    </xf>
    <xf numFmtId="0" fontId="0" fillId="0" borderId="2" xfId="0" applyBorder="1" applyAlignment="1"/>
    <xf numFmtId="0" fontId="5" fillId="2" borderId="0" xfId="0" applyFont="1" applyFill="1" applyAlignment="1">
      <alignment horizontal="center" vertical="center"/>
    </xf>
  </cellXfs>
  <cellStyles count="1">
    <cellStyle name="Normal" xfId="0" builtinId="0"/>
  </cellStyles>
  <dxfs count="7">
    <dxf>
      <fill>
        <patternFill patternType="solid">
          <fgColor rgb="FFF9FBFD"/>
          <bgColor rgb="FFF9FBFD"/>
        </patternFill>
      </fill>
    </dxf>
    <dxf>
      <border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ont>
        <color rgb="FF4472C4"/>
      </font>
      <fill>
        <patternFill patternType="solid">
          <fgColor rgb="FF4472C4"/>
          <bgColor rgb="FF4472C4"/>
        </patternFill>
      </fill>
    </dxf>
    <dxf>
      <fill>
        <patternFill patternType="solid">
          <fgColor rgb="FFF9FBFD"/>
          <bgColor rgb="FFF9FBFD"/>
        </patternFill>
      </fill>
    </dxf>
    <dxf>
      <border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ill>
        <patternFill patternType="solid">
          <fgColor rgb="FFF9FBFD"/>
          <bgColor rgb="FFF9FBFD"/>
        </patternFill>
      </fill>
    </dxf>
    <dxf>
      <border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9"/>
  <sheetViews>
    <sheetView showGridLines="0" workbookViewId="0">
      <selection activeCell="B4" sqref="B4"/>
    </sheetView>
  </sheetViews>
  <sheetFormatPr defaultRowHeight="15"/>
  <cols>
    <col min="1" max="1" width="3" customWidth="1"/>
    <col min="2" max="2" width="24" customWidth="1"/>
    <col min="3" max="3" width="80" customWidth="1"/>
    <col min="4" max="4" width="24" customWidth="1"/>
  </cols>
  <sheetData>
    <row r="2" spans="2:4" ht="21">
      <c r="B2" s="1" t="s">
        <v>0</v>
      </c>
      <c r="C2" s="19"/>
      <c r="D2" s="19"/>
    </row>
    <row r="3" spans="2:4">
      <c r="B3" s="2" t="s">
        <v>1</v>
      </c>
      <c r="C3" s="19"/>
      <c r="D3" s="19"/>
    </row>
    <row r="4" spans="2:4">
      <c r="B4" s="3"/>
      <c r="C4" s="19"/>
      <c r="D4" s="19"/>
    </row>
    <row r="7" spans="2:4">
      <c r="B7" s="4" t="s">
        <v>2</v>
      </c>
      <c r="C7" s="19"/>
      <c r="D7" s="19"/>
    </row>
    <row r="8" spans="2:4" ht="24" customHeight="1">
      <c r="B8" s="49" t="s">
        <v>3</v>
      </c>
      <c r="C8" s="49" t="s">
        <v>4</v>
      </c>
      <c r="D8" s="49" t="s">
        <v>5</v>
      </c>
    </row>
    <row r="9" spans="2:4" ht="20.100000000000001" customHeight="1">
      <c r="B9" s="20" t="s">
        <v>6</v>
      </c>
      <c r="C9" s="21" t="s">
        <v>7</v>
      </c>
      <c r="D9" s="22" t="str">
        <f>HYPERLINK("#'Project Budget'!A1", "Go to Sheet →")</f>
        <v>Go to Sheet →</v>
      </c>
    </row>
    <row r="10" spans="2:4" ht="20.100000000000001" customHeight="1">
      <c r="B10" s="20" t="s">
        <v>8</v>
      </c>
      <c r="C10" s="21" t="s">
        <v>9</v>
      </c>
      <c r="D10" s="22" t="str">
        <f>HYPERLINK("#'Project Schedule'!A1", "Go to Sheet →")</f>
        <v>Go to Sheet →</v>
      </c>
    </row>
    <row r="11" spans="2:4" ht="20.100000000000001" customHeight="1">
      <c r="B11" s="20" t="s">
        <v>10</v>
      </c>
      <c r="C11" s="21" t="s">
        <v>11</v>
      </c>
      <c r="D11" s="22" t="str">
        <f>HYPERLINK("#'Risk Registry'!A1", "Go to Sheet →")</f>
        <v>Go to Sheet →</v>
      </c>
    </row>
    <row r="14" spans="2:4">
      <c r="B14" s="4" t="s">
        <v>12</v>
      </c>
      <c r="C14" s="19"/>
      <c r="D14" s="19"/>
    </row>
    <row r="15" spans="2:4">
      <c r="B15" s="49" t="s">
        <v>13</v>
      </c>
      <c r="C15" s="49" t="s">
        <v>14</v>
      </c>
      <c r="D15" s="49" t="s">
        <v>15</v>
      </c>
    </row>
    <row r="16" spans="2:4" ht="20.100000000000001" customHeight="1">
      <c r="B16" s="23" t="s">
        <v>16</v>
      </c>
      <c r="C16" s="20" t="s">
        <v>17</v>
      </c>
      <c r="D16" s="21" t="s">
        <v>18</v>
      </c>
    </row>
    <row r="17" spans="2:4" ht="20.100000000000001" customHeight="1">
      <c r="B17" s="24" t="s">
        <v>19</v>
      </c>
      <c r="C17" s="20" t="s">
        <v>20</v>
      </c>
      <c r="D17" s="21" t="s">
        <v>21</v>
      </c>
    </row>
    <row r="18" spans="2:4" ht="20.100000000000001" customHeight="1">
      <c r="B18" s="25" t="s">
        <v>22</v>
      </c>
      <c r="C18" s="20" t="s">
        <v>23</v>
      </c>
      <c r="D18" s="21" t="s">
        <v>24</v>
      </c>
    </row>
    <row r="19" spans="2:4" ht="20.100000000000001" customHeight="1">
      <c r="B19" s="26" t="s">
        <v>25</v>
      </c>
      <c r="C19" s="20" t="s">
        <v>26</v>
      </c>
      <c r="D19" s="21" t="s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78"/>
  <sheetViews>
    <sheetView showGridLines="0" workbookViewId="0">
      <selection activeCell="B3" sqref="B3"/>
    </sheetView>
  </sheetViews>
  <sheetFormatPr defaultRowHeight="15"/>
  <cols>
    <col min="1" max="1" width="3" customWidth="1"/>
    <col min="2" max="2" width="18" customWidth="1"/>
    <col min="3" max="3" width="24" customWidth="1"/>
    <col min="4" max="4" width="20" customWidth="1"/>
    <col min="5" max="5" width="28" customWidth="1"/>
    <col min="6" max="6" width="16" customWidth="1"/>
    <col min="7" max="8" width="18" customWidth="1"/>
    <col min="9" max="9" width="16" customWidth="1"/>
    <col min="10" max="10" width="18" customWidth="1"/>
  </cols>
  <sheetData>
    <row r="2" spans="2:10" ht="21">
      <c r="B2" s="1" t="s">
        <v>28</v>
      </c>
      <c r="C2" s="19"/>
      <c r="D2" s="19"/>
      <c r="E2" s="19"/>
      <c r="F2" s="19"/>
      <c r="G2" s="19"/>
      <c r="H2" s="19"/>
      <c r="I2" s="19"/>
      <c r="J2" s="19"/>
    </row>
    <row r="3" spans="2:10">
      <c r="B3" s="2" t="s">
        <v>0</v>
      </c>
      <c r="C3" s="19"/>
      <c r="D3" s="19"/>
      <c r="E3" s="19"/>
      <c r="F3" s="19"/>
      <c r="G3" s="19"/>
      <c r="H3" s="19"/>
      <c r="I3" s="19"/>
      <c r="J3" s="19"/>
    </row>
    <row r="5" spans="2:10">
      <c r="B5" s="50" t="s">
        <v>29</v>
      </c>
      <c r="C5" s="51"/>
      <c r="D5" s="51"/>
      <c r="E5" s="19"/>
      <c r="F5" s="19"/>
      <c r="G5" s="50" t="s">
        <v>30</v>
      </c>
      <c r="H5" s="51"/>
      <c r="I5" s="51"/>
      <c r="J5" s="51"/>
    </row>
    <row r="6" spans="2:10">
      <c r="B6" s="19"/>
      <c r="C6" s="27" t="s">
        <v>31</v>
      </c>
      <c r="D6" s="28" t="s">
        <v>32</v>
      </c>
      <c r="E6" s="19"/>
      <c r="F6" s="19"/>
      <c r="G6" s="48" t="s">
        <v>33</v>
      </c>
      <c r="H6" s="48" t="s">
        <v>34</v>
      </c>
      <c r="I6" s="48" t="s">
        <v>35</v>
      </c>
      <c r="J6" s="48" t="s">
        <v>36</v>
      </c>
    </row>
    <row r="7" spans="2:10" ht="20.100000000000001" customHeight="1">
      <c r="B7" s="19"/>
      <c r="C7" s="27" t="s">
        <v>37</v>
      </c>
      <c r="D7" s="28" t="s">
        <v>38</v>
      </c>
      <c r="E7" s="19"/>
      <c r="F7" s="19"/>
      <c r="G7" s="21" t="s">
        <v>39</v>
      </c>
      <c r="H7" s="29">
        <f>SUMIF(E$28:E$77, "Personnel", H$28:H$77)</f>
        <v>20000</v>
      </c>
      <c r="I7" s="29">
        <f>SUMIF(E$28:E$77, "Personnel", I$28:I$77)</f>
        <v>0</v>
      </c>
      <c r="J7" s="30">
        <f t="shared" ref="J7:J13" si="0">SUM(H7:I7)</f>
        <v>20000</v>
      </c>
    </row>
    <row r="8" spans="2:10" ht="20.100000000000001" customHeight="1">
      <c r="B8" s="19"/>
      <c r="C8" s="27" t="s">
        <v>40</v>
      </c>
      <c r="D8" s="31">
        <v>1250000</v>
      </c>
      <c r="E8" s="19"/>
      <c r="F8" s="19"/>
      <c r="G8" s="21" t="s">
        <v>41</v>
      </c>
      <c r="H8" s="29">
        <f>SUMIF(E$28:E$77, "Fringe Benefits", H$28:H$77)</f>
        <v>0</v>
      </c>
      <c r="I8" s="29">
        <f>SUMIF(E$28:E$77, "Fringe Benefits", I$28:I$77)</f>
        <v>0</v>
      </c>
      <c r="J8" s="30">
        <f t="shared" si="0"/>
        <v>0</v>
      </c>
    </row>
    <row r="9" spans="2:10" ht="20.100000000000001" customHeight="1">
      <c r="B9" s="19"/>
      <c r="C9" s="27" t="s">
        <v>42</v>
      </c>
      <c r="D9" s="31">
        <v>250000</v>
      </c>
      <c r="E9" s="19"/>
      <c r="F9" s="19"/>
      <c r="G9" s="21" t="s">
        <v>43</v>
      </c>
      <c r="H9" s="29">
        <f>SUMIF(E$28:E$77, "Travel", H$28:H$77)</f>
        <v>0</v>
      </c>
      <c r="I9" s="29">
        <f>SUMIF(E$28:E$77, "Travel", I$28:I$77)</f>
        <v>0</v>
      </c>
      <c r="J9" s="30">
        <f t="shared" si="0"/>
        <v>0</v>
      </c>
    </row>
    <row r="10" spans="2:10" ht="20.100000000000001" customHeight="1">
      <c r="B10" s="19"/>
      <c r="C10" s="27" t="s">
        <v>44</v>
      </c>
      <c r="D10" s="31">
        <v>0</v>
      </c>
      <c r="E10" s="19"/>
      <c r="F10" s="19"/>
      <c r="G10" s="21" t="s">
        <v>45</v>
      </c>
      <c r="H10" s="29">
        <f>SUMIF(E$28:E$77, "Equipment", H$28:H$77)</f>
        <v>0</v>
      </c>
      <c r="I10" s="29">
        <f>SUMIF(E$28:E$77, "Equipment", I$28:I$77)</f>
        <v>0</v>
      </c>
      <c r="J10" s="30">
        <f t="shared" si="0"/>
        <v>0</v>
      </c>
    </row>
    <row r="11" spans="2:10" ht="20.100000000000001" customHeight="1">
      <c r="B11" s="19"/>
      <c r="C11" s="27" t="s">
        <v>46</v>
      </c>
      <c r="D11" s="32">
        <f>SUM(D8:D10)</f>
        <v>1500000</v>
      </c>
      <c r="E11" s="19"/>
      <c r="F11" s="19"/>
      <c r="G11" s="21" t="s">
        <v>47</v>
      </c>
      <c r="H11" s="29">
        <f>SUMIF(E$28:E$77, "Supplies", H$28:H$77)</f>
        <v>0</v>
      </c>
      <c r="I11" s="29">
        <f>SUMIF(E$28:E$77, "Supplies", I$28:I$77)</f>
        <v>0</v>
      </c>
      <c r="J11" s="30">
        <f t="shared" si="0"/>
        <v>0</v>
      </c>
    </row>
    <row r="12" spans="2:10" ht="20.100000000000001" customHeight="1">
      <c r="B12" s="19"/>
      <c r="C12" s="27" t="s">
        <v>48</v>
      </c>
      <c r="D12" s="33">
        <v>7.2999999999999995E-2</v>
      </c>
      <c r="E12" s="19"/>
      <c r="F12" s="19"/>
      <c r="G12" s="21" t="s">
        <v>49</v>
      </c>
      <c r="H12" s="29">
        <f>SUMIF(E$28:E$77, "Contractual", H$28:H$77)</f>
        <v>75000</v>
      </c>
      <c r="I12" s="29">
        <f>SUMIF(E$28:E$77, "Contractual", I$28:I$77)</f>
        <v>0</v>
      </c>
      <c r="J12" s="30">
        <f t="shared" si="0"/>
        <v>75000</v>
      </c>
    </row>
    <row r="13" spans="2:10" ht="20.100000000000001" customHeight="1">
      <c r="B13" s="19"/>
      <c r="C13" s="27" t="s">
        <v>50</v>
      </c>
      <c r="D13" s="34">
        <v>45901</v>
      </c>
      <c r="E13" s="19"/>
      <c r="F13" s="19"/>
      <c r="G13" s="21" t="s">
        <v>51</v>
      </c>
      <c r="H13" s="29">
        <f>SUMIF(E$28:E$77, "Other/Training", H$28:H$77)</f>
        <v>0</v>
      </c>
      <c r="I13" s="29">
        <f>SUMIF(E$28:E$77, "Other/Training", I$28:I$77)</f>
        <v>0</v>
      </c>
      <c r="J13" s="30">
        <f t="shared" si="0"/>
        <v>0</v>
      </c>
    </row>
    <row r="14" spans="2:10" ht="21.95" customHeight="1">
      <c r="B14" s="19"/>
      <c r="C14" s="19"/>
      <c r="D14" s="19"/>
      <c r="E14" s="19"/>
      <c r="F14" s="19"/>
      <c r="G14" s="5" t="s">
        <v>52</v>
      </c>
      <c r="H14" s="6">
        <f>SUM(H7:H13)</f>
        <v>95000</v>
      </c>
      <c r="I14" s="6">
        <f>SUM(I7:I13)</f>
        <v>0</v>
      </c>
      <c r="J14" s="6">
        <f>SUM(J7:J13)</f>
        <v>95000</v>
      </c>
    </row>
    <row r="15" spans="2:10" ht="21.95" customHeight="1">
      <c r="B15" s="50" t="s">
        <v>53</v>
      </c>
      <c r="C15" s="51"/>
      <c r="D15" s="51"/>
      <c r="E15" s="19"/>
      <c r="F15" s="19"/>
      <c r="G15" s="20" t="s">
        <v>54</v>
      </c>
      <c r="H15" s="35">
        <f>D12*H14</f>
        <v>6935</v>
      </c>
      <c r="I15" s="35">
        <f>D12*I14</f>
        <v>0</v>
      </c>
      <c r="J15" s="30">
        <f>SUM(H15:I15)</f>
        <v>6935</v>
      </c>
    </row>
    <row r="16" spans="2:10" ht="24" customHeight="1">
      <c r="B16" s="19"/>
      <c r="C16" s="36" t="s">
        <v>55</v>
      </c>
      <c r="D16" s="37" t="s">
        <v>56</v>
      </c>
      <c r="E16" s="19"/>
      <c r="F16" s="19"/>
      <c r="G16" s="38" t="s">
        <v>57</v>
      </c>
      <c r="H16" s="39">
        <f>SUM(H14:H15)</f>
        <v>101935</v>
      </c>
      <c r="I16" s="39">
        <f>SUM(I14:I15)</f>
        <v>0</v>
      </c>
      <c r="J16" s="39">
        <f>SUM(J14:J15)</f>
        <v>101935</v>
      </c>
    </row>
    <row r="17" spans="2:10">
      <c r="B17" s="19"/>
      <c r="C17" s="21" t="s">
        <v>58</v>
      </c>
      <c r="D17" s="32">
        <f>SUM(F28:F77)</f>
        <v>70000</v>
      </c>
      <c r="E17" s="19"/>
      <c r="F17" s="19"/>
      <c r="G17" s="19"/>
      <c r="H17" s="19"/>
      <c r="I17" s="19"/>
      <c r="J17" s="19"/>
    </row>
    <row r="18" spans="2:10">
      <c r="B18" s="19"/>
      <c r="C18" s="21" t="s">
        <v>59</v>
      </c>
      <c r="D18" s="32">
        <f>SUM(G28:G77)</f>
        <v>25000</v>
      </c>
      <c r="E18" s="19"/>
      <c r="F18" s="19"/>
      <c r="G18" s="19"/>
      <c r="H18" s="19"/>
      <c r="I18" s="19"/>
      <c r="J18" s="19"/>
    </row>
    <row r="19" spans="2:10">
      <c r="B19" s="19"/>
      <c r="C19" s="21" t="s">
        <v>60</v>
      </c>
      <c r="D19" s="40">
        <f>H15</f>
        <v>6935</v>
      </c>
      <c r="E19" s="19"/>
      <c r="F19" s="19"/>
      <c r="G19" s="19"/>
      <c r="H19" s="19"/>
      <c r="I19" s="19"/>
      <c r="J19" s="19"/>
    </row>
    <row r="20" spans="2:10">
      <c r="B20" s="19"/>
      <c r="C20" s="21" t="s">
        <v>35</v>
      </c>
      <c r="D20" s="40">
        <f>I16</f>
        <v>0</v>
      </c>
      <c r="E20" s="19"/>
      <c r="F20" s="19"/>
      <c r="G20" s="19"/>
      <c r="H20" s="19"/>
      <c r="I20" s="19"/>
      <c r="J20" s="19"/>
    </row>
    <row r="21" spans="2:10">
      <c r="B21" s="19"/>
      <c r="C21" s="41" t="s">
        <v>61</v>
      </c>
      <c r="D21" s="42">
        <f>SUM(D17:D20)</f>
        <v>101935</v>
      </c>
      <c r="E21" s="19"/>
      <c r="F21" s="19"/>
      <c r="G21" s="19"/>
      <c r="H21" s="19"/>
      <c r="I21" s="19"/>
      <c r="J21" s="19"/>
    </row>
    <row r="25" spans="2:10">
      <c r="B25" s="50" t="s">
        <v>62</v>
      </c>
      <c r="C25" s="51"/>
      <c r="D25" s="51"/>
      <c r="E25" s="51"/>
      <c r="F25" s="51"/>
      <c r="G25" s="51"/>
      <c r="H25" s="51"/>
      <c r="I25" s="51"/>
      <c r="J25" s="51"/>
    </row>
    <row r="26" spans="2:10">
      <c r="B26" s="52" t="s">
        <v>63</v>
      </c>
      <c r="C26" s="51"/>
      <c r="D26" s="51"/>
      <c r="E26" s="51"/>
      <c r="F26" s="51"/>
      <c r="G26" s="51"/>
      <c r="H26" s="51"/>
      <c r="I26" s="51"/>
      <c r="J26" s="51"/>
    </row>
    <row r="27" spans="2:10" ht="24" customHeight="1">
      <c r="B27" s="53" t="s">
        <v>64</v>
      </c>
      <c r="C27" s="54"/>
      <c r="D27" s="54"/>
      <c r="E27" s="43" t="s">
        <v>65</v>
      </c>
      <c r="F27" s="43" t="s">
        <v>66</v>
      </c>
      <c r="G27" s="43" t="s">
        <v>67</v>
      </c>
      <c r="H27" s="43" t="s">
        <v>68</v>
      </c>
      <c r="I27" s="43" t="s">
        <v>35</v>
      </c>
      <c r="J27" s="43" t="s">
        <v>69</v>
      </c>
    </row>
    <row r="28" spans="2:10" ht="20.100000000000001" customHeight="1">
      <c r="B28" s="55" t="s">
        <v>70</v>
      </c>
      <c r="C28" s="51"/>
      <c r="D28" s="51"/>
      <c r="E28" s="7" t="s">
        <v>71</v>
      </c>
      <c r="F28" s="8">
        <v>50000</v>
      </c>
      <c r="G28" s="8">
        <v>0</v>
      </c>
      <c r="H28" s="9">
        <f t="shared" ref="H28:H59" si="1">SUM(F28:G28)</f>
        <v>50000</v>
      </c>
      <c r="I28" s="8">
        <v>0</v>
      </c>
      <c r="J28" s="9">
        <f t="shared" ref="J28:J59" si="2">SUM(H28:I28)</f>
        <v>50000</v>
      </c>
    </row>
    <row r="29" spans="2:10" ht="20.100000000000001" customHeight="1">
      <c r="B29" s="55" t="s">
        <v>72</v>
      </c>
      <c r="C29" s="51"/>
      <c r="D29" s="51"/>
      <c r="E29" s="7" t="s">
        <v>73</v>
      </c>
      <c r="F29" s="8">
        <v>20000</v>
      </c>
      <c r="G29" s="8">
        <v>0</v>
      </c>
      <c r="H29" s="9">
        <f t="shared" si="1"/>
        <v>20000</v>
      </c>
      <c r="I29" s="8">
        <v>0</v>
      </c>
      <c r="J29" s="9">
        <f t="shared" si="2"/>
        <v>20000</v>
      </c>
    </row>
    <row r="30" spans="2:10" ht="20.100000000000001" customHeight="1">
      <c r="B30" s="55" t="s">
        <v>74</v>
      </c>
      <c r="C30" s="51"/>
      <c r="D30" s="51"/>
      <c r="E30" s="7" t="s">
        <v>71</v>
      </c>
      <c r="F30" s="8">
        <v>0</v>
      </c>
      <c r="G30" s="8">
        <v>25000</v>
      </c>
      <c r="H30" s="9">
        <f t="shared" si="1"/>
        <v>25000</v>
      </c>
      <c r="I30" s="8">
        <v>0</v>
      </c>
      <c r="J30" s="9">
        <f t="shared" si="2"/>
        <v>25000</v>
      </c>
    </row>
    <row r="31" spans="2:10" ht="20.100000000000001" customHeight="1">
      <c r="B31" s="51"/>
      <c r="C31" s="51"/>
      <c r="D31" s="51"/>
      <c r="E31" s="19"/>
      <c r="F31" s="10">
        <v>0</v>
      </c>
      <c r="G31" s="10">
        <v>0</v>
      </c>
      <c r="H31" s="11">
        <f t="shared" si="1"/>
        <v>0</v>
      </c>
      <c r="I31" s="10">
        <v>0</v>
      </c>
      <c r="J31" s="11">
        <f t="shared" si="2"/>
        <v>0</v>
      </c>
    </row>
    <row r="32" spans="2:10" ht="20.100000000000001" customHeight="1">
      <c r="B32" s="51"/>
      <c r="C32" s="51"/>
      <c r="D32" s="51"/>
      <c r="E32" s="19"/>
      <c r="F32" s="10">
        <v>0</v>
      </c>
      <c r="G32" s="10">
        <v>0</v>
      </c>
      <c r="H32" s="11">
        <f t="shared" si="1"/>
        <v>0</v>
      </c>
      <c r="I32" s="10">
        <v>0</v>
      </c>
      <c r="J32" s="11">
        <f t="shared" si="2"/>
        <v>0</v>
      </c>
    </row>
    <row r="33" spans="2:10" ht="20.100000000000001" customHeight="1">
      <c r="B33" s="51"/>
      <c r="C33" s="51"/>
      <c r="D33" s="51"/>
      <c r="E33" s="19"/>
      <c r="F33" s="10">
        <v>0</v>
      </c>
      <c r="G33" s="10">
        <v>0</v>
      </c>
      <c r="H33" s="11">
        <f t="shared" si="1"/>
        <v>0</v>
      </c>
      <c r="I33" s="10">
        <v>0</v>
      </c>
      <c r="J33" s="11">
        <f t="shared" si="2"/>
        <v>0</v>
      </c>
    </row>
    <row r="34" spans="2:10" ht="20.100000000000001" customHeight="1">
      <c r="B34" s="51"/>
      <c r="C34" s="51"/>
      <c r="D34" s="51"/>
      <c r="E34" s="19"/>
      <c r="F34" s="10">
        <v>0</v>
      </c>
      <c r="G34" s="10">
        <v>0</v>
      </c>
      <c r="H34" s="11">
        <f t="shared" si="1"/>
        <v>0</v>
      </c>
      <c r="I34" s="10">
        <v>0</v>
      </c>
      <c r="J34" s="11">
        <f t="shared" si="2"/>
        <v>0</v>
      </c>
    </row>
    <row r="35" spans="2:10" ht="20.100000000000001" customHeight="1">
      <c r="B35" s="51"/>
      <c r="C35" s="51"/>
      <c r="D35" s="51"/>
      <c r="E35" s="19"/>
      <c r="F35" s="10">
        <v>0</v>
      </c>
      <c r="G35" s="10">
        <v>0</v>
      </c>
      <c r="H35" s="11">
        <f t="shared" si="1"/>
        <v>0</v>
      </c>
      <c r="I35" s="10">
        <v>0</v>
      </c>
      <c r="J35" s="11">
        <f t="shared" si="2"/>
        <v>0</v>
      </c>
    </row>
    <row r="36" spans="2:10" ht="20.100000000000001" customHeight="1">
      <c r="B36" s="51"/>
      <c r="C36" s="51"/>
      <c r="D36" s="51"/>
      <c r="E36" s="19"/>
      <c r="F36" s="10">
        <v>0</v>
      </c>
      <c r="G36" s="10">
        <v>0</v>
      </c>
      <c r="H36" s="11">
        <f t="shared" si="1"/>
        <v>0</v>
      </c>
      <c r="I36" s="10">
        <v>0</v>
      </c>
      <c r="J36" s="11">
        <f t="shared" si="2"/>
        <v>0</v>
      </c>
    </row>
    <row r="37" spans="2:10" ht="20.100000000000001" customHeight="1">
      <c r="B37" s="51"/>
      <c r="C37" s="51"/>
      <c r="D37" s="51"/>
      <c r="E37" s="19"/>
      <c r="F37" s="10">
        <v>0</v>
      </c>
      <c r="G37" s="10">
        <v>0</v>
      </c>
      <c r="H37" s="11">
        <f t="shared" si="1"/>
        <v>0</v>
      </c>
      <c r="I37" s="10">
        <v>0</v>
      </c>
      <c r="J37" s="11">
        <f t="shared" si="2"/>
        <v>0</v>
      </c>
    </row>
    <row r="38" spans="2:10" ht="20.100000000000001" customHeight="1">
      <c r="B38" s="51"/>
      <c r="C38" s="51"/>
      <c r="D38" s="51"/>
      <c r="E38" s="19"/>
      <c r="F38" s="10">
        <v>0</v>
      </c>
      <c r="G38" s="10">
        <v>0</v>
      </c>
      <c r="H38" s="11">
        <f t="shared" si="1"/>
        <v>0</v>
      </c>
      <c r="I38" s="10">
        <v>0</v>
      </c>
      <c r="J38" s="11">
        <f t="shared" si="2"/>
        <v>0</v>
      </c>
    </row>
    <row r="39" spans="2:10" ht="20.100000000000001" customHeight="1">
      <c r="B39" s="51"/>
      <c r="C39" s="51"/>
      <c r="D39" s="51"/>
      <c r="E39" s="19"/>
      <c r="F39" s="10">
        <v>0</v>
      </c>
      <c r="G39" s="10">
        <v>0</v>
      </c>
      <c r="H39" s="11">
        <f t="shared" si="1"/>
        <v>0</v>
      </c>
      <c r="I39" s="10">
        <v>0</v>
      </c>
      <c r="J39" s="11">
        <f t="shared" si="2"/>
        <v>0</v>
      </c>
    </row>
    <row r="40" spans="2:10" ht="20.100000000000001" customHeight="1">
      <c r="B40" s="51"/>
      <c r="C40" s="51"/>
      <c r="D40" s="51"/>
      <c r="E40" s="19"/>
      <c r="F40" s="10">
        <v>0</v>
      </c>
      <c r="G40" s="10">
        <v>0</v>
      </c>
      <c r="H40" s="11">
        <f t="shared" si="1"/>
        <v>0</v>
      </c>
      <c r="I40" s="10">
        <v>0</v>
      </c>
      <c r="J40" s="11">
        <f t="shared" si="2"/>
        <v>0</v>
      </c>
    </row>
    <row r="41" spans="2:10" ht="20.100000000000001" customHeight="1">
      <c r="B41" s="51"/>
      <c r="C41" s="51"/>
      <c r="D41" s="51"/>
      <c r="E41" s="19"/>
      <c r="F41" s="10">
        <v>0</v>
      </c>
      <c r="G41" s="10">
        <v>0</v>
      </c>
      <c r="H41" s="11">
        <f t="shared" si="1"/>
        <v>0</v>
      </c>
      <c r="I41" s="10">
        <v>0</v>
      </c>
      <c r="J41" s="11">
        <f t="shared" si="2"/>
        <v>0</v>
      </c>
    </row>
    <row r="42" spans="2:10" ht="20.100000000000001" customHeight="1">
      <c r="B42" s="51"/>
      <c r="C42" s="51"/>
      <c r="D42" s="51"/>
      <c r="E42" s="19"/>
      <c r="F42" s="10">
        <v>0</v>
      </c>
      <c r="G42" s="10">
        <v>0</v>
      </c>
      <c r="H42" s="11">
        <f t="shared" si="1"/>
        <v>0</v>
      </c>
      <c r="I42" s="10">
        <v>0</v>
      </c>
      <c r="J42" s="11">
        <f t="shared" si="2"/>
        <v>0</v>
      </c>
    </row>
    <row r="43" spans="2:10" ht="20.100000000000001" customHeight="1">
      <c r="B43" s="51"/>
      <c r="C43" s="51"/>
      <c r="D43" s="51"/>
      <c r="E43" s="19"/>
      <c r="F43" s="10">
        <v>0</v>
      </c>
      <c r="G43" s="10">
        <v>0</v>
      </c>
      <c r="H43" s="11">
        <f t="shared" si="1"/>
        <v>0</v>
      </c>
      <c r="I43" s="10">
        <v>0</v>
      </c>
      <c r="J43" s="11">
        <f t="shared" si="2"/>
        <v>0</v>
      </c>
    </row>
    <row r="44" spans="2:10" ht="20.100000000000001" customHeight="1">
      <c r="B44" s="51"/>
      <c r="C44" s="51"/>
      <c r="D44" s="51"/>
      <c r="E44" s="19"/>
      <c r="F44" s="10">
        <v>0</v>
      </c>
      <c r="G44" s="10">
        <v>0</v>
      </c>
      <c r="H44" s="11">
        <f t="shared" si="1"/>
        <v>0</v>
      </c>
      <c r="I44" s="10">
        <v>0</v>
      </c>
      <c r="J44" s="11">
        <f t="shared" si="2"/>
        <v>0</v>
      </c>
    </row>
    <row r="45" spans="2:10" ht="20.100000000000001" customHeight="1">
      <c r="B45" s="51"/>
      <c r="C45" s="51"/>
      <c r="D45" s="51"/>
      <c r="E45" s="19"/>
      <c r="F45" s="10">
        <v>0</v>
      </c>
      <c r="G45" s="10">
        <v>0</v>
      </c>
      <c r="H45" s="11">
        <f t="shared" si="1"/>
        <v>0</v>
      </c>
      <c r="I45" s="10">
        <v>0</v>
      </c>
      <c r="J45" s="11">
        <f t="shared" si="2"/>
        <v>0</v>
      </c>
    </row>
    <row r="46" spans="2:10" ht="20.100000000000001" customHeight="1">
      <c r="B46" s="51"/>
      <c r="C46" s="51"/>
      <c r="D46" s="51"/>
      <c r="E46" s="19"/>
      <c r="F46" s="10">
        <v>0</v>
      </c>
      <c r="G46" s="10">
        <v>0</v>
      </c>
      <c r="H46" s="11">
        <f t="shared" si="1"/>
        <v>0</v>
      </c>
      <c r="I46" s="10">
        <v>0</v>
      </c>
      <c r="J46" s="11">
        <f t="shared" si="2"/>
        <v>0</v>
      </c>
    </row>
    <row r="47" spans="2:10" ht="20.100000000000001" customHeight="1">
      <c r="B47" s="51"/>
      <c r="C47" s="51"/>
      <c r="D47" s="51"/>
      <c r="E47" s="19"/>
      <c r="F47" s="10">
        <v>0</v>
      </c>
      <c r="G47" s="10">
        <v>0</v>
      </c>
      <c r="H47" s="11">
        <f t="shared" si="1"/>
        <v>0</v>
      </c>
      <c r="I47" s="10">
        <v>0</v>
      </c>
      <c r="J47" s="11">
        <f t="shared" si="2"/>
        <v>0</v>
      </c>
    </row>
    <row r="48" spans="2:10" ht="20.100000000000001" customHeight="1">
      <c r="B48" s="51"/>
      <c r="C48" s="51"/>
      <c r="D48" s="51"/>
      <c r="E48" s="19"/>
      <c r="F48" s="10">
        <v>0</v>
      </c>
      <c r="G48" s="10">
        <v>0</v>
      </c>
      <c r="H48" s="11">
        <f t="shared" si="1"/>
        <v>0</v>
      </c>
      <c r="I48" s="10">
        <v>0</v>
      </c>
      <c r="J48" s="11">
        <f t="shared" si="2"/>
        <v>0</v>
      </c>
    </row>
    <row r="49" spans="2:10" ht="20.100000000000001" customHeight="1">
      <c r="B49" s="51"/>
      <c r="C49" s="51"/>
      <c r="D49" s="51"/>
      <c r="E49" s="19"/>
      <c r="F49" s="10">
        <v>0</v>
      </c>
      <c r="G49" s="10">
        <v>0</v>
      </c>
      <c r="H49" s="11">
        <f t="shared" si="1"/>
        <v>0</v>
      </c>
      <c r="I49" s="10">
        <v>0</v>
      </c>
      <c r="J49" s="11">
        <f t="shared" si="2"/>
        <v>0</v>
      </c>
    </row>
    <row r="50" spans="2:10" ht="20.100000000000001" customHeight="1">
      <c r="B50" s="51"/>
      <c r="C50" s="51"/>
      <c r="D50" s="51"/>
      <c r="E50" s="19"/>
      <c r="F50" s="10">
        <v>0</v>
      </c>
      <c r="G50" s="10">
        <v>0</v>
      </c>
      <c r="H50" s="11">
        <f t="shared" si="1"/>
        <v>0</v>
      </c>
      <c r="I50" s="10">
        <v>0</v>
      </c>
      <c r="J50" s="11">
        <f t="shared" si="2"/>
        <v>0</v>
      </c>
    </row>
    <row r="51" spans="2:10" ht="20.100000000000001" customHeight="1">
      <c r="B51" s="51"/>
      <c r="C51" s="51"/>
      <c r="D51" s="51"/>
      <c r="E51" s="19"/>
      <c r="F51" s="10">
        <v>0</v>
      </c>
      <c r="G51" s="10">
        <v>0</v>
      </c>
      <c r="H51" s="11">
        <f t="shared" si="1"/>
        <v>0</v>
      </c>
      <c r="I51" s="10">
        <v>0</v>
      </c>
      <c r="J51" s="11">
        <f t="shared" si="2"/>
        <v>0</v>
      </c>
    </row>
    <row r="52" spans="2:10" ht="20.100000000000001" customHeight="1">
      <c r="B52" s="51"/>
      <c r="C52" s="51"/>
      <c r="D52" s="51"/>
      <c r="E52" s="19"/>
      <c r="F52" s="10">
        <v>0</v>
      </c>
      <c r="G52" s="10">
        <v>0</v>
      </c>
      <c r="H52" s="11">
        <f t="shared" si="1"/>
        <v>0</v>
      </c>
      <c r="I52" s="10">
        <v>0</v>
      </c>
      <c r="J52" s="11">
        <f t="shared" si="2"/>
        <v>0</v>
      </c>
    </row>
    <row r="53" spans="2:10" ht="20.100000000000001" customHeight="1">
      <c r="B53" s="51"/>
      <c r="C53" s="51"/>
      <c r="D53" s="51"/>
      <c r="E53" s="19"/>
      <c r="F53" s="10">
        <v>0</v>
      </c>
      <c r="G53" s="10">
        <v>0</v>
      </c>
      <c r="H53" s="11">
        <f t="shared" si="1"/>
        <v>0</v>
      </c>
      <c r="I53" s="10">
        <v>0</v>
      </c>
      <c r="J53" s="11">
        <f t="shared" si="2"/>
        <v>0</v>
      </c>
    </row>
    <row r="54" spans="2:10" ht="20.100000000000001" customHeight="1">
      <c r="B54" s="51"/>
      <c r="C54" s="51"/>
      <c r="D54" s="51"/>
      <c r="E54" s="19"/>
      <c r="F54" s="10">
        <v>0</v>
      </c>
      <c r="G54" s="10">
        <v>0</v>
      </c>
      <c r="H54" s="11">
        <f t="shared" si="1"/>
        <v>0</v>
      </c>
      <c r="I54" s="10">
        <v>0</v>
      </c>
      <c r="J54" s="11">
        <f t="shared" si="2"/>
        <v>0</v>
      </c>
    </row>
    <row r="55" spans="2:10" ht="20.100000000000001" customHeight="1">
      <c r="B55" s="51"/>
      <c r="C55" s="51"/>
      <c r="D55" s="51"/>
      <c r="E55" s="19"/>
      <c r="F55" s="10">
        <v>0</v>
      </c>
      <c r="G55" s="10">
        <v>0</v>
      </c>
      <c r="H55" s="11">
        <f t="shared" si="1"/>
        <v>0</v>
      </c>
      <c r="I55" s="10">
        <v>0</v>
      </c>
      <c r="J55" s="11">
        <f t="shared" si="2"/>
        <v>0</v>
      </c>
    </row>
    <row r="56" spans="2:10" ht="20.100000000000001" customHeight="1">
      <c r="B56" s="51"/>
      <c r="C56" s="51"/>
      <c r="D56" s="51"/>
      <c r="E56" s="19"/>
      <c r="F56" s="10">
        <v>0</v>
      </c>
      <c r="G56" s="10">
        <v>0</v>
      </c>
      <c r="H56" s="11">
        <f t="shared" si="1"/>
        <v>0</v>
      </c>
      <c r="I56" s="10">
        <v>0</v>
      </c>
      <c r="J56" s="11">
        <f t="shared" si="2"/>
        <v>0</v>
      </c>
    </row>
    <row r="57" spans="2:10" ht="20.100000000000001" customHeight="1">
      <c r="B57" s="51"/>
      <c r="C57" s="51"/>
      <c r="D57" s="51"/>
      <c r="E57" s="19"/>
      <c r="F57" s="10">
        <v>0</v>
      </c>
      <c r="G57" s="10">
        <v>0</v>
      </c>
      <c r="H57" s="11">
        <f t="shared" si="1"/>
        <v>0</v>
      </c>
      <c r="I57" s="10">
        <v>0</v>
      </c>
      <c r="J57" s="11">
        <f t="shared" si="2"/>
        <v>0</v>
      </c>
    </row>
    <row r="58" spans="2:10" ht="20.100000000000001" customHeight="1">
      <c r="B58" s="51"/>
      <c r="C58" s="51"/>
      <c r="D58" s="51"/>
      <c r="E58" s="19"/>
      <c r="F58" s="10">
        <v>0</v>
      </c>
      <c r="G58" s="10">
        <v>0</v>
      </c>
      <c r="H58" s="11">
        <f t="shared" si="1"/>
        <v>0</v>
      </c>
      <c r="I58" s="10">
        <v>0</v>
      </c>
      <c r="J58" s="11">
        <f t="shared" si="2"/>
        <v>0</v>
      </c>
    </row>
    <row r="59" spans="2:10" ht="20.100000000000001" customHeight="1">
      <c r="B59" s="51"/>
      <c r="C59" s="51"/>
      <c r="D59" s="51"/>
      <c r="E59" s="19"/>
      <c r="F59" s="10">
        <v>0</v>
      </c>
      <c r="G59" s="10">
        <v>0</v>
      </c>
      <c r="H59" s="11">
        <f t="shared" si="1"/>
        <v>0</v>
      </c>
      <c r="I59" s="10">
        <v>0</v>
      </c>
      <c r="J59" s="11">
        <f t="shared" si="2"/>
        <v>0</v>
      </c>
    </row>
    <row r="60" spans="2:10" ht="20.100000000000001" customHeight="1">
      <c r="B60" s="51"/>
      <c r="C60" s="51"/>
      <c r="D60" s="51"/>
      <c r="E60" s="19"/>
      <c r="F60" s="10">
        <v>0</v>
      </c>
      <c r="G60" s="10">
        <v>0</v>
      </c>
      <c r="H60" s="11">
        <f t="shared" ref="H60:H77" si="3">SUM(F60:G60)</f>
        <v>0</v>
      </c>
      <c r="I60" s="10">
        <v>0</v>
      </c>
      <c r="J60" s="11">
        <f t="shared" ref="J60:J77" si="4">SUM(H60:I60)</f>
        <v>0</v>
      </c>
    </row>
    <row r="61" spans="2:10" ht="20.100000000000001" customHeight="1">
      <c r="B61" s="51"/>
      <c r="C61" s="51"/>
      <c r="D61" s="51"/>
      <c r="E61" s="19"/>
      <c r="F61" s="10">
        <v>0</v>
      </c>
      <c r="G61" s="10">
        <v>0</v>
      </c>
      <c r="H61" s="11">
        <f t="shared" si="3"/>
        <v>0</v>
      </c>
      <c r="I61" s="10">
        <v>0</v>
      </c>
      <c r="J61" s="11">
        <f t="shared" si="4"/>
        <v>0</v>
      </c>
    </row>
    <row r="62" spans="2:10" ht="20.100000000000001" customHeight="1">
      <c r="B62" s="51"/>
      <c r="C62" s="51"/>
      <c r="D62" s="51"/>
      <c r="E62" s="19"/>
      <c r="F62" s="10">
        <v>0</v>
      </c>
      <c r="G62" s="10">
        <v>0</v>
      </c>
      <c r="H62" s="11">
        <f t="shared" si="3"/>
        <v>0</v>
      </c>
      <c r="I62" s="10">
        <v>0</v>
      </c>
      <c r="J62" s="11">
        <f t="shared" si="4"/>
        <v>0</v>
      </c>
    </row>
    <row r="63" spans="2:10" ht="20.100000000000001" customHeight="1">
      <c r="B63" s="51"/>
      <c r="C63" s="51"/>
      <c r="D63" s="51"/>
      <c r="E63" s="19"/>
      <c r="F63" s="10">
        <v>0</v>
      </c>
      <c r="G63" s="10">
        <v>0</v>
      </c>
      <c r="H63" s="11">
        <f t="shared" si="3"/>
        <v>0</v>
      </c>
      <c r="I63" s="10">
        <v>0</v>
      </c>
      <c r="J63" s="11">
        <f t="shared" si="4"/>
        <v>0</v>
      </c>
    </row>
    <row r="64" spans="2:10" ht="20.100000000000001" customHeight="1">
      <c r="B64" s="51"/>
      <c r="C64" s="51"/>
      <c r="D64" s="51"/>
      <c r="E64" s="19"/>
      <c r="F64" s="10">
        <v>0</v>
      </c>
      <c r="G64" s="10">
        <v>0</v>
      </c>
      <c r="H64" s="11">
        <f t="shared" si="3"/>
        <v>0</v>
      </c>
      <c r="I64" s="10">
        <v>0</v>
      </c>
      <c r="J64" s="11">
        <f t="shared" si="4"/>
        <v>0</v>
      </c>
    </row>
    <row r="65" spans="2:10" ht="20.100000000000001" customHeight="1">
      <c r="B65" s="51"/>
      <c r="C65" s="51"/>
      <c r="D65" s="51"/>
      <c r="E65" s="19"/>
      <c r="F65" s="10">
        <v>0</v>
      </c>
      <c r="G65" s="10">
        <v>0</v>
      </c>
      <c r="H65" s="11">
        <f t="shared" si="3"/>
        <v>0</v>
      </c>
      <c r="I65" s="10">
        <v>0</v>
      </c>
      <c r="J65" s="11">
        <f t="shared" si="4"/>
        <v>0</v>
      </c>
    </row>
    <row r="66" spans="2:10" ht="20.100000000000001" customHeight="1">
      <c r="B66" s="51"/>
      <c r="C66" s="51"/>
      <c r="D66" s="51"/>
      <c r="E66" s="19"/>
      <c r="F66" s="10">
        <v>0</v>
      </c>
      <c r="G66" s="10">
        <v>0</v>
      </c>
      <c r="H66" s="11">
        <f t="shared" si="3"/>
        <v>0</v>
      </c>
      <c r="I66" s="10">
        <v>0</v>
      </c>
      <c r="J66" s="11">
        <f t="shared" si="4"/>
        <v>0</v>
      </c>
    </row>
    <row r="67" spans="2:10" ht="20.100000000000001" customHeight="1">
      <c r="B67" s="51"/>
      <c r="C67" s="51"/>
      <c r="D67" s="51"/>
      <c r="E67" s="19"/>
      <c r="F67" s="10">
        <v>0</v>
      </c>
      <c r="G67" s="10">
        <v>0</v>
      </c>
      <c r="H67" s="11">
        <f t="shared" si="3"/>
        <v>0</v>
      </c>
      <c r="I67" s="10">
        <v>0</v>
      </c>
      <c r="J67" s="11">
        <f t="shared" si="4"/>
        <v>0</v>
      </c>
    </row>
    <row r="68" spans="2:10" ht="20.100000000000001" customHeight="1">
      <c r="B68" s="51"/>
      <c r="C68" s="51"/>
      <c r="D68" s="51"/>
      <c r="E68" s="19"/>
      <c r="F68" s="10">
        <v>0</v>
      </c>
      <c r="G68" s="10">
        <v>0</v>
      </c>
      <c r="H68" s="11">
        <f t="shared" si="3"/>
        <v>0</v>
      </c>
      <c r="I68" s="10">
        <v>0</v>
      </c>
      <c r="J68" s="11">
        <f t="shared" si="4"/>
        <v>0</v>
      </c>
    </row>
    <row r="69" spans="2:10" ht="20.100000000000001" customHeight="1">
      <c r="B69" s="51"/>
      <c r="C69" s="51"/>
      <c r="D69" s="51"/>
      <c r="E69" s="19"/>
      <c r="F69" s="10">
        <v>0</v>
      </c>
      <c r="G69" s="10">
        <v>0</v>
      </c>
      <c r="H69" s="11">
        <f t="shared" si="3"/>
        <v>0</v>
      </c>
      <c r="I69" s="10">
        <v>0</v>
      </c>
      <c r="J69" s="11">
        <f t="shared" si="4"/>
        <v>0</v>
      </c>
    </row>
    <row r="70" spans="2:10" ht="20.100000000000001" customHeight="1">
      <c r="B70" s="51"/>
      <c r="C70" s="51"/>
      <c r="D70" s="51"/>
      <c r="E70" s="19"/>
      <c r="F70" s="10">
        <v>0</v>
      </c>
      <c r="G70" s="10">
        <v>0</v>
      </c>
      <c r="H70" s="11">
        <f t="shared" si="3"/>
        <v>0</v>
      </c>
      <c r="I70" s="10">
        <v>0</v>
      </c>
      <c r="J70" s="11">
        <f t="shared" si="4"/>
        <v>0</v>
      </c>
    </row>
    <row r="71" spans="2:10" ht="20.100000000000001" customHeight="1">
      <c r="B71" s="51"/>
      <c r="C71" s="51"/>
      <c r="D71" s="51"/>
      <c r="E71" s="19"/>
      <c r="F71" s="10">
        <v>0</v>
      </c>
      <c r="G71" s="10">
        <v>0</v>
      </c>
      <c r="H71" s="11">
        <f t="shared" si="3"/>
        <v>0</v>
      </c>
      <c r="I71" s="10">
        <v>0</v>
      </c>
      <c r="J71" s="11">
        <f t="shared" si="4"/>
        <v>0</v>
      </c>
    </row>
    <row r="72" spans="2:10" ht="20.100000000000001" customHeight="1">
      <c r="B72" s="51"/>
      <c r="C72" s="51"/>
      <c r="D72" s="51"/>
      <c r="E72" s="19"/>
      <c r="F72" s="10">
        <v>0</v>
      </c>
      <c r="G72" s="10">
        <v>0</v>
      </c>
      <c r="H72" s="11">
        <f t="shared" si="3"/>
        <v>0</v>
      </c>
      <c r="I72" s="10">
        <v>0</v>
      </c>
      <c r="J72" s="11">
        <f t="shared" si="4"/>
        <v>0</v>
      </c>
    </row>
    <row r="73" spans="2:10" ht="20.100000000000001" customHeight="1">
      <c r="B73" s="51"/>
      <c r="C73" s="51"/>
      <c r="D73" s="51"/>
      <c r="E73" s="19"/>
      <c r="F73" s="10">
        <v>0</v>
      </c>
      <c r="G73" s="10">
        <v>0</v>
      </c>
      <c r="H73" s="11">
        <f t="shared" si="3"/>
        <v>0</v>
      </c>
      <c r="I73" s="10">
        <v>0</v>
      </c>
      <c r="J73" s="11">
        <f t="shared" si="4"/>
        <v>0</v>
      </c>
    </row>
    <row r="74" spans="2:10" ht="20.100000000000001" customHeight="1">
      <c r="B74" s="51"/>
      <c r="C74" s="51"/>
      <c r="D74" s="51"/>
      <c r="E74" s="19"/>
      <c r="F74" s="10">
        <v>0</v>
      </c>
      <c r="G74" s="10">
        <v>0</v>
      </c>
      <c r="H74" s="11">
        <f t="shared" si="3"/>
        <v>0</v>
      </c>
      <c r="I74" s="10">
        <v>0</v>
      </c>
      <c r="J74" s="11">
        <f t="shared" si="4"/>
        <v>0</v>
      </c>
    </row>
    <row r="75" spans="2:10" ht="20.100000000000001" customHeight="1">
      <c r="B75" s="51"/>
      <c r="C75" s="51"/>
      <c r="D75" s="51"/>
      <c r="E75" s="19"/>
      <c r="F75" s="10">
        <v>0</v>
      </c>
      <c r="G75" s="10">
        <v>0</v>
      </c>
      <c r="H75" s="11">
        <f t="shared" si="3"/>
        <v>0</v>
      </c>
      <c r="I75" s="10">
        <v>0</v>
      </c>
      <c r="J75" s="11">
        <f t="shared" si="4"/>
        <v>0</v>
      </c>
    </row>
    <row r="76" spans="2:10" ht="20.100000000000001" customHeight="1">
      <c r="B76" s="51"/>
      <c r="C76" s="51"/>
      <c r="D76" s="51"/>
      <c r="E76" s="19"/>
      <c r="F76" s="10">
        <v>0</v>
      </c>
      <c r="G76" s="10">
        <v>0</v>
      </c>
      <c r="H76" s="11">
        <f t="shared" si="3"/>
        <v>0</v>
      </c>
      <c r="I76" s="10">
        <v>0</v>
      </c>
      <c r="J76" s="11">
        <f t="shared" si="4"/>
        <v>0</v>
      </c>
    </row>
    <row r="77" spans="2:10" ht="20.100000000000001" customHeight="1">
      <c r="B77" s="51"/>
      <c r="C77" s="51"/>
      <c r="D77" s="51"/>
      <c r="E77" s="19"/>
      <c r="F77" s="10">
        <v>0</v>
      </c>
      <c r="G77" s="10">
        <v>0</v>
      </c>
      <c r="H77" s="11">
        <f t="shared" si="3"/>
        <v>0</v>
      </c>
      <c r="I77" s="10">
        <v>0</v>
      </c>
      <c r="J77" s="11">
        <f t="shared" si="4"/>
        <v>0</v>
      </c>
    </row>
    <row r="78" spans="2:10" ht="24" customHeight="1">
      <c r="B78" s="56" t="s">
        <v>75</v>
      </c>
      <c r="C78" s="57"/>
      <c r="D78" s="57"/>
      <c r="E78" s="38"/>
      <c r="F78" s="44">
        <f>SUM(F28:F77)</f>
        <v>70000</v>
      </c>
      <c r="G78" s="44">
        <f>SUM(G28:G77)</f>
        <v>25000</v>
      </c>
      <c r="H78" s="44">
        <f>SUM(H28:H77)</f>
        <v>95000</v>
      </c>
      <c r="I78" s="44">
        <f>SUM(I28:I77)</f>
        <v>0</v>
      </c>
      <c r="J78" s="44">
        <f>SUM(J28:J77)</f>
        <v>95000</v>
      </c>
    </row>
  </sheetData>
  <mergeCells count="57">
    <mergeCell ref="B78:D78"/>
    <mergeCell ref="B29:D29"/>
    <mergeCell ref="B69:D69"/>
    <mergeCell ref="B38:D38"/>
    <mergeCell ref="B34:D34"/>
    <mergeCell ref="B77:D77"/>
    <mergeCell ref="B42:D42"/>
    <mergeCell ref="B60:D60"/>
    <mergeCell ref="B67:D67"/>
    <mergeCell ref="B61:D61"/>
    <mergeCell ref="B57:D57"/>
    <mergeCell ref="B37:D37"/>
    <mergeCell ref="B49:D49"/>
    <mergeCell ref="B40:D40"/>
    <mergeCell ref="B74:D74"/>
    <mergeCell ref="B30:D30"/>
    <mergeCell ref="B73:D73"/>
    <mergeCell ref="B44:D44"/>
    <mergeCell ref="B53:D53"/>
    <mergeCell ref="B72:D72"/>
    <mergeCell ref="B25:J25"/>
    <mergeCell ref="B65:D65"/>
    <mergeCell ref="B68:D68"/>
    <mergeCell ref="B66:D66"/>
    <mergeCell ref="B71:D71"/>
    <mergeCell ref="B70:D70"/>
    <mergeCell ref="B15:D15"/>
    <mergeCell ref="B55:D55"/>
    <mergeCell ref="B51:D51"/>
    <mergeCell ref="B64:D64"/>
    <mergeCell ref="B33:D33"/>
    <mergeCell ref="B59:D59"/>
    <mergeCell ref="B31:D31"/>
    <mergeCell ref="B46:D46"/>
    <mergeCell ref="B27:D27"/>
    <mergeCell ref="B56:D56"/>
    <mergeCell ref="B58:D58"/>
    <mergeCell ref="B52:D52"/>
    <mergeCell ref="B43:D43"/>
    <mergeCell ref="B39:D39"/>
    <mergeCell ref="B28:D28"/>
    <mergeCell ref="G5:J5"/>
    <mergeCell ref="B48:D48"/>
    <mergeCell ref="B5:D5"/>
    <mergeCell ref="B36:D36"/>
    <mergeCell ref="B76:D76"/>
    <mergeCell ref="B45:D45"/>
    <mergeCell ref="B63:D63"/>
    <mergeCell ref="B41:D41"/>
    <mergeCell ref="B32:D32"/>
    <mergeCell ref="B35:D35"/>
    <mergeCell ref="B50:D50"/>
    <mergeCell ref="B26:J26"/>
    <mergeCell ref="B62:D62"/>
    <mergeCell ref="B75:D75"/>
    <mergeCell ref="B47:D47"/>
    <mergeCell ref="B54:D54"/>
  </mergeCells>
  <conditionalFormatting sqref="B28:J77">
    <cfRule type="expression" dxfId="6" priority="1">
      <formula>NOT(ISBLANK($B28))</formula>
    </cfRule>
    <cfRule type="expression" dxfId="5" priority="2">
      <formula>AND(NOT(ISBLANK($B28)), MOD(ROW(),2)=0)</formula>
    </cfRule>
  </conditionalFormatting>
  <dataValidations count="1">
    <dataValidation type="list" allowBlank="1" sqref="E28:E77" xr:uid="{00000000-0002-0000-0100-000000000000}">
      <formula1>"Personnel,Fringe Benefits,Travel,Equipment,Supplies,Contractual,Other/Training"</formula1>
    </dataValidation>
  </dataValidations>
  <pageMargins left="0.75" right="0.75" top="1" bottom="1" header="0.5" footer="0.5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F70"/>
  <sheetViews>
    <sheetView showGridLines="0" workbookViewId="0">
      <pane xSplit="8" ySplit="10" topLeftCell="I11" activePane="bottomRight" state="frozen"/>
      <selection pane="bottomRight" activeCell="B7" sqref="B7"/>
      <selection pane="bottomLeft"/>
      <selection pane="topRight"/>
    </sheetView>
  </sheetViews>
  <sheetFormatPr defaultRowHeight="15"/>
  <cols>
    <col min="1" max="1" width="3" customWidth="1"/>
    <col min="2" max="2" width="24" customWidth="1"/>
    <col min="3" max="3" width="36" customWidth="1"/>
    <col min="4" max="4" width="16" customWidth="1"/>
    <col min="5" max="7" width="14" customWidth="1"/>
    <col min="8" max="8" width="18" customWidth="1"/>
    <col min="9" max="32" width="14" customWidth="1"/>
  </cols>
  <sheetData>
    <row r="2" spans="2:32" ht="21">
      <c r="B2" s="1" t="s">
        <v>76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</row>
    <row r="3" spans="2:32">
      <c r="B3" s="2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</row>
    <row r="5" spans="2:32">
      <c r="B5" s="4" t="s">
        <v>77</v>
      </c>
      <c r="C5" s="45">
        <v>46266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</row>
    <row r="6" spans="2:32">
      <c r="B6" s="4" t="s">
        <v>78</v>
      </c>
      <c r="C6" s="45">
        <v>47361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spans="2:32">
      <c r="B7" s="4" t="s">
        <v>79</v>
      </c>
      <c r="C7" s="32">
        <f>'Project Budget'!D8</f>
        <v>1250000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</row>
    <row r="8" spans="2:32">
      <c r="B8" s="19"/>
      <c r="C8" s="19"/>
      <c r="D8" s="19"/>
      <c r="E8" s="19"/>
      <c r="F8" s="19"/>
      <c r="G8" s="19"/>
      <c r="H8" s="19"/>
      <c r="I8" s="17">
        <f>DATE(YEAR($C$5), LOOKUP(MONTH($C$5), {1,4,7,10}), 1)</f>
        <v>46204</v>
      </c>
      <c r="J8" s="17">
        <f t="shared" ref="J8:AF8" si="0">EDATE(I8, 3)</f>
        <v>46296</v>
      </c>
      <c r="K8" s="17">
        <f t="shared" si="0"/>
        <v>46388</v>
      </c>
      <c r="L8" s="17">
        <f t="shared" si="0"/>
        <v>46478</v>
      </c>
      <c r="M8" s="17">
        <f t="shared" si="0"/>
        <v>46569</v>
      </c>
      <c r="N8" s="17">
        <f t="shared" si="0"/>
        <v>46661</v>
      </c>
      <c r="O8" s="17">
        <f t="shared" si="0"/>
        <v>46753</v>
      </c>
      <c r="P8" s="17">
        <f t="shared" si="0"/>
        <v>46844</v>
      </c>
      <c r="Q8" s="17">
        <f t="shared" si="0"/>
        <v>46935</v>
      </c>
      <c r="R8" s="17">
        <f t="shared" si="0"/>
        <v>47027</v>
      </c>
      <c r="S8" s="17">
        <f t="shared" si="0"/>
        <v>47119</v>
      </c>
      <c r="T8" s="17">
        <f t="shared" si="0"/>
        <v>47209</v>
      </c>
      <c r="U8" s="17">
        <f t="shared" si="0"/>
        <v>47300</v>
      </c>
      <c r="V8" s="17">
        <f t="shared" si="0"/>
        <v>47392</v>
      </c>
      <c r="W8" s="17">
        <f t="shared" si="0"/>
        <v>47484</v>
      </c>
      <c r="X8" s="17">
        <f t="shared" si="0"/>
        <v>47574</v>
      </c>
      <c r="Y8" s="17">
        <f t="shared" si="0"/>
        <v>47665</v>
      </c>
      <c r="Z8" s="17">
        <f t="shared" si="0"/>
        <v>47757</v>
      </c>
      <c r="AA8" s="17">
        <f t="shared" si="0"/>
        <v>47849</v>
      </c>
      <c r="AB8" s="17">
        <f t="shared" si="0"/>
        <v>47939</v>
      </c>
      <c r="AC8" s="17">
        <f t="shared" si="0"/>
        <v>48030</v>
      </c>
      <c r="AD8" s="17">
        <f t="shared" si="0"/>
        <v>48122</v>
      </c>
      <c r="AE8" s="17">
        <f t="shared" si="0"/>
        <v>48214</v>
      </c>
      <c r="AF8" s="17">
        <f t="shared" si="0"/>
        <v>48305</v>
      </c>
    </row>
    <row r="9" spans="2:32">
      <c r="B9" s="58" t="s">
        <v>80</v>
      </c>
      <c r="C9" s="51"/>
      <c r="D9" s="51"/>
      <c r="E9" s="51"/>
      <c r="F9" s="51"/>
      <c r="G9" s="51"/>
      <c r="H9" s="51"/>
      <c r="I9" s="17">
        <f t="shared" ref="I9:AF9" si="1">EOMONTH(I8, 2)</f>
        <v>46295</v>
      </c>
      <c r="J9" s="17">
        <f t="shared" si="1"/>
        <v>46387</v>
      </c>
      <c r="K9" s="17">
        <f t="shared" si="1"/>
        <v>46477</v>
      </c>
      <c r="L9" s="17">
        <f t="shared" si="1"/>
        <v>46568</v>
      </c>
      <c r="M9" s="17">
        <f t="shared" si="1"/>
        <v>46660</v>
      </c>
      <c r="N9" s="17">
        <f t="shared" si="1"/>
        <v>46752</v>
      </c>
      <c r="O9" s="17">
        <f t="shared" si="1"/>
        <v>46843</v>
      </c>
      <c r="P9" s="17">
        <f t="shared" si="1"/>
        <v>46934</v>
      </c>
      <c r="Q9" s="17">
        <f t="shared" si="1"/>
        <v>47026</v>
      </c>
      <c r="R9" s="17">
        <f t="shared" si="1"/>
        <v>47118</v>
      </c>
      <c r="S9" s="17">
        <f t="shared" si="1"/>
        <v>47208</v>
      </c>
      <c r="T9" s="17">
        <f t="shared" si="1"/>
        <v>47299</v>
      </c>
      <c r="U9" s="17">
        <f t="shared" si="1"/>
        <v>47391</v>
      </c>
      <c r="V9" s="17">
        <f t="shared" si="1"/>
        <v>47483</v>
      </c>
      <c r="W9" s="17">
        <f t="shared" si="1"/>
        <v>47573</v>
      </c>
      <c r="X9" s="17">
        <f t="shared" si="1"/>
        <v>47664</v>
      </c>
      <c r="Y9" s="17">
        <f t="shared" si="1"/>
        <v>47756</v>
      </c>
      <c r="Z9" s="17">
        <f t="shared" si="1"/>
        <v>47848</v>
      </c>
      <c r="AA9" s="17">
        <f t="shared" si="1"/>
        <v>47938</v>
      </c>
      <c r="AB9" s="17">
        <f t="shared" si="1"/>
        <v>48029</v>
      </c>
      <c r="AC9" s="17">
        <f t="shared" si="1"/>
        <v>48121</v>
      </c>
      <c r="AD9" s="17">
        <f t="shared" si="1"/>
        <v>48213</v>
      </c>
      <c r="AE9" s="17">
        <f t="shared" si="1"/>
        <v>48304</v>
      </c>
      <c r="AF9" s="17">
        <f t="shared" si="1"/>
        <v>48395</v>
      </c>
    </row>
    <row r="10" spans="2:32" ht="26.1" customHeight="1">
      <c r="B10" s="43" t="s">
        <v>81</v>
      </c>
      <c r="C10" s="43" t="s">
        <v>82</v>
      </c>
      <c r="D10" s="43" t="s">
        <v>83</v>
      </c>
      <c r="E10" s="43" t="s">
        <v>84</v>
      </c>
      <c r="F10" s="43" t="s">
        <v>85</v>
      </c>
      <c r="G10" s="43" t="s">
        <v>86</v>
      </c>
      <c r="H10" s="43" t="s">
        <v>87</v>
      </c>
      <c r="I10" s="46" t="str">
        <f>IF(I8&gt;$C$6, "", "FY" &amp; RIGHT(IF(MONTH(I8)&gt;=10, YEAR(I8)+1, YEAR(I8)), 2) &amp; " Q" &amp; LOOKUP(MONTH(I8), {1,4,7,10}, {2,3,4,1}) &amp; CHAR(10) &amp; TEXT(I8, "mmm") &amp; "-" &amp; TEXT(I9, "mmm") &amp; RIGHT(YEAR(I8), 2))</f>
        <v>FY26 Q4
Jul-Sep26</v>
      </c>
      <c r="J10" s="46" t="str">
        <f>IF(J8&gt;$C$6, "", "FY" &amp; RIGHT(IF(MONTH(J8)&gt;=10, YEAR(J8)+1, YEAR(J8)), 2) &amp; " Q" &amp; LOOKUP(MONTH(J8), {1,4,7,10}, {2,3,4,1}) &amp; CHAR(10) &amp; TEXT(J8, "mmm") &amp; "-" &amp; TEXT(J9, "mmm") &amp; RIGHT(YEAR(J8), 2))</f>
        <v>FY27 Q1
Oct-Dec26</v>
      </c>
      <c r="K10" s="46" t="str">
        <f>IF(K8&gt;$C$6, "", "FY" &amp; RIGHT(IF(MONTH(K8)&gt;=10, YEAR(K8)+1, YEAR(K8)), 2) &amp; " Q" &amp; LOOKUP(MONTH(K8), {1,4,7,10}, {2,3,4,1}) &amp; CHAR(10) &amp; TEXT(K8, "mmm") &amp; "-" &amp; TEXT(K9, "mmm") &amp; RIGHT(YEAR(K8), 2))</f>
        <v>FY27 Q2
Jan-Mar27</v>
      </c>
      <c r="L10" s="46" t="str">
        <f>IF(L8&gt;$C$6, "", "FY" &amp; RIGHT(IF(MONTH(L8)&gt;=10, YEAR(L8)+1, YEAR(L8)), 2) &amp; " Q" &amp; LOOKUP(MONTH(L8), {1,4,7,10}, {2,3,4,1}) &amp; CHAR(10) &amp; TEXT(L8, "mmm") &amp; "-" &amp; TEXT(L9, "mmm") &amp; RIGHT(YEAR(L8), 2))</f>
        <v>FY27 Q3
Apr-Jun27</v>
      </c>
      <c r="M10" s="46" t="str">
        <f>IF(M8&gt;$C$6, "", "FY" &amp; RIGHT(IF(MONTH(M8)&gt;=10, YEAR(M8)+1, YEAR(M8)), 2) &amp; " Q" &amp; LOOKUP(MONTH(M8), {1,4,7,10}, {2,3,4,1}) &amp; CHAR(10) &amp; TEXT(M8, "mmm") &amp; "-" &amp; TEXT(M9, "mmm") &amp; RIGHT(YEAR(M8), 2))</f>
        <v>FY27 Q4
Jul-Sep27</v>
      </c>
      <c r="N10" s="46" t="str">
        <f>IF(N8&gt;$C$6, "", "FY" &amp; RIGHT(IF(MONTH(N8)&gt;=10, YEAR(N8)+1, YEAR(N8)), 2) &amp; " Q" &amp; LOOKUP(MONTH(N8), {1,4,7,10}, {2,3,4,1}) &amp; CHAR(10) &amp; TEXT(N8, "mmm") &amp; "-" &amp; TEXT(N9, "mmm") &amp; RIGHT(YEAR(N8), 2))</f>
        <v>FY28 Q1
Oct-Dec27</v>
      </c>
      <c r="O10" s="46" t="str">
        <f>IF(O8&gt;$C$6, "", "FY" &amp; RIGHT(IF(MONTH(O8)&gt;=10, YEAR(O8)+1, YEAR(O8)), 2) &amp; " Q" &amp; LOOKUP(MONTH(O8), {1,4,7,10}, {2,3,4,1}) &amp; CHAR(10) &amp; TEXT(O8, "mmm") &amp; "-" &amp; TEXT(O9, "mmm") &amp; RIGHT(YEAR(O8), 2))</f>
        <v>FY28 Q2
Jan-Mar28</v>
      </c>
      <c r="P10" s="46" t="str">
        <f>IF(P8&gt;$C$6, "", "FY" &amp; RIGHT(IF(MONTH(P8)&gt;=10, YEAR(P8)+1, YEAR(P8)), 2) &amp; " Q" &amp; LOOKUP(MONTH(P8), {1,4,7,10}, {2,3,4,1}) &amp; CHAR(10) &amp; TEXT(P8, "mmm") &amp; "-" &amp; TEXT(P9, "mmm") &amp; RIGHT(YEAR(P8), 2))</f>
        <v>FY28 Q3
Apr-Jun28</v>
      </c>
      <c r="Q10" s="46" t="str">
        <f>IF(Q8&gt;$C$6, "", "FY" &amp; RIGHT(IF(MONTH(Q8)&gt;=10, YEAR(Q8)+1, YEAR(Q8)), 2) &amp; " Q" &amp; LOOKUP(MONTH(Q8), {1,4,7,10}, {2,3,4,1}) &amp; CHAR(10) &amp; TEXT(Q8, "mmm") &amp; "-" &amp; TEXT(Q9, "mmm") &amp; RIGHT(YEAR(Q8), 2))</f>
        <v>FY28 Q4
Jul-Sep28</v>
      </c>
      <c r="R10" s="46" t="str">
        <f>IF(R8&gt;$C$6, "", "FY" &amp; RIGHT(IF(MONTH(R8)&gt;=10, YEAR(R8)+1, YEAR(R8)), 2) &amp; " Q" &amp; LOOKUP(MONTH(R8), {1,4,7,10}, {2,3,4,1}) &amp; CHAR(10) &amp; TEXT(R8, "mmm") &amp; "-" &amp; TEXT(R9, "mmm") &amp; RIGHT(YEAR(R8), 2))</f>
        <v>FY29 Q1
Oct-Dec28</v>
      </c>
      <c r="S10" s="46" t="str">
        <f>IF(S8&gt;$C$6, "", "FY" &amp; RIGHT(IF(MONTH(S8)&gt;=10, YEAR(S8)+1, YEAR(S8)), 2) &amp; " Q" &amp; LOOKUP(MONTH(S8), {1,4,7,10}, {2,3,4,1}) &amp; CHAR(10) &amp; TEXT(S8, "mmm") &amp; "-" &amp; TEXT(S9, "mmm") &amp; RIGHT(YEAR(S8), 2))</f>
        <v>FY29 Q2
Jan-Mar29</v>
      </c>
      <c r="T10" s="46" t="str">
        <f>IF(T8&gt;$C$6, "", "FY" &amp; RIGHT(IF(MONTH(T8)&gt;=10, YEAR(T8)+1, YEAR(T8)), 2) &amp; " Q" &amp; LOOKUP(MONTH(T8), {1,4,7,10}, {2,3,4,1}) &amp; CHAR(10) &amp; TEXT(T8, "mmm") &amp; "-" &amp; TEXT(T9, "mmm") &amp; RIGHT(YEAR(T8), 2))</f>
        <v>FY29 Q3
Apr-Jun29</v>
      </c>
      <c r="U10" s="46" t="str">
        <f>IF(U8&gt;$C$6, "", "FY" &amp; RIGHT(IF(MONTH(U8)&gt;=10, YEAR(U8)+1, YEAR(U8)), 2) &amp; " Q" &amp; LOOKUP(MONTH(U8), {1,4,7,10}, {2,3,4,1}) &amp; CHAR(10) &amp; TEXT(U8, "mmm") &amp; "-" &amp; TEXT(U9, "mmm") &amp; RIGHT(YEAR(U8), 2))</f>
        <v>FY29 Q4
Jul-Sep29</v>
      </c>
      <c r="V10" s="46" t="str">
        <f>IF(V8&gt;$C$6, "", "FY" &amp; RIGHT(IF(MONTH(V8)&gt;=10, YEAR(V8)+1, YEAR(V8)), 2) &amp; " Q" &amp; LOOKUP(MONTH(V8), {1,4,7,10}, {2,3,4,1}) &amp; CHAR(10) &amp; TEXT(V8, "mmm") &amp; "-" &amp; TEXT(V9, "mmm") &amp; RIGHT(YEAR(V8), 2))</f>
        <v/>
      </c>
      <c r="W10" s="46" t="str">
        <f>IF(W8&gt;$C$6, "", "FY" &amp; RIGHT(IF(MONTH(W8)&gt;=10, YEAR(W8)+1, YEAR(W8)), 2) &amp; " Q" &amp; LOOKUP(MONTH(W8), {1,4,7,10}, {2,3,4,1}) &amp; CHAR(10) &amp; TEXT(W8, "mmm") &amp; "-" &amp; TEXT(W9, "mmm") &amp; RIGHT(YEAR(W8), 2))</f>
        <v/>
      </c>
      <c r="X10" s="46" t="str">
        <f>IF(X8&gt;$C$6, "", "FY" &amp; RIGHT(IF(MONTH(X8)&gt;=10, YEAR(X8)+1, YEAR(X8)), 2) &amp; " Q" &amp; LOOKUP(MONTH(X8), {1,4,7,10}, {2,3,4,1}) &amp; CHAR(10) &amp; TEXT(X8, "mmm") &amp; "-" &amp; TEXT(X9, "mmm") &amp; RIGHT(YEAR(X8), 2))</f>
        <v/>
      </c>
      <c r="Y10" s="46" t="str">
        <f>IF(Y8&gt;$C$6, "", "FY" &amp; RIGHT(IF(MONTH(Y8)&gt;=10, YEAR(Y8)+1, YEAR(Y8)), 2) &amp; " Q" &amp; LOOKUP(MONTH(Y8), {1,4,7,10}, {2,3,4,1}) &amp; CHAR(10) &amp; TEXT(Y8, "mmm") &amp; "-" &amp; TEXT(Y9, "mmm") &amp; RIGHT(YEAR(Y8), 2))</f>
        <v/>
      </c>
      <c r="Z10" s="46" t="str">
        <f>IF(Z8&gt;$C$6, "", "FY" &amp; RIGHT(IF(MONTH(Z8)&gt;=10, YEAR(Z8)+1, YEAR(Z8)), 2) &amp; " Q" &amp; LOOKUP(MONTH(Z8), {1,4,7,10}, {2,3,4,1}) &amp; CHAR(10) &amp; TEXT(Z8, "mmm") &amp; "-" &amp; TEXT(Z9, "mmm") &amp; RIGHT(YEAR(Z8), 2))</f>
        <v/>
      </c>
      <c r="AA10" s="46" t="str">
        <f>IF(AA8&gt;$C$6, "", "FY" &amp; RIGHT(IF(MONTH(AA8)&gt;=10, YEAR(AA8)+1, YEAR(AA8)), 2) &amp; " Q" &amp; LOOKUP(MONTH(AA8), {1,4,7,10}, {2,3,4,1}) &amp; CHAR(10) &amp; TEXT(AA8, "mmm") &amp; "-" &amp; TEXT(AA9, "mmm") &amp; RIGHT(YEAR(AA8), 2))</f>
        <v/>
      </c>
      <c r="AB10" s="46" t="str">
        <f>IF(AB8&gt;$C$6, "", "FY" &amp; RIGHT(IF(MONTH(AB8)&gt;=10, YEAR(AB8)+1, YEAR(AB8)), 2) &amp; " Q" &amp; LOOKUP(MONTH(AB8), {1,4,7,10}, {2,3,4,1}) &amp; CHAR(10) &amp; TEXT(AB8, "mmm") &amp; "-" &amp; TEXT(AB9, "mmm") &amp; RIGHT(YEAR(AB8), 2))</f>
        <v/>
      </c>
      <c r="AC10" s="46" t="str">
        <f>IF(AC8&gt;$C$6, "", "FY" &amp; RIGHT(IF(MONTH(AC8)&gt;=10, YEAR(AC8)+1, YEAR(AC8)), 2) &amp; " Q" &amp; LOOKUP(MONTH(AC8), {1,4,7,10}, {2,3,4,1}) &amp; CHAR(10) &amp; TEXT(AC8, "mmm") &amp; "-" &amp; TEXT(AC9, "mmm") &amp; RIGHT(YEAR(AC8), 2))</f>
        <v/>
      </c>
      <c r="AD10" s="46" t="str">
        <f>IF(AD8&gt;$C$6, "", "FY" &amp; RIGHT(IF(MONTH(AD8)&gt;=10, YEAR(AD8)+1, YEAR(AD8)), 2) &amp; " Q" &amp; LOOKUP(MONTH(AD8), {1,4,7,10}, {2,3,4,1}) &amp; CHAR(10) &amp; TEXT(AD8, "mmm") &amp; "-" &amp; TEXT(AD9, "mmm") &amp; RIGHT(YEAR(AD8), 2))</f>
        <v/>
      </c>
      <c r="AE10" s="46" t="str">
        <f>IF(AE8&gt;$C$6, "", "FY" &amp; RIGHT(IF(MONTH(AE8)&gt;=10, YEAR(AE8)+1, YEAR(AE8)), 2) &amp; " Q" &amp; LOOKUP(MONTH(AE8), {1,4,7,10}, {2,3,4,1}) &amp; CHAR(10) &amp; TEXT(AE8, "mmm") &amp; "-" &amp; TEXT(AE9, "mmm") &amp; RIGHT(YEAR(AE8), 2))</f>
        <v/>
      </c>
      <c r="AF10" s="46" t="str">
        <f>IF(AF8&gt;$C$6, "", "FY" &amp; RIGHT(IF(MONTH(AF8)&gt;=10, YEAR(AF8)+1, YEAR(AF8)), 2) &amp; " Q" &amp; LOOKUP(MONTH(AF8), {1,4,7,10}, {2,3,4,1}) &amp; CHAR(10) &amp; TEXT(AF8, "mmm") &amp; "-" &amp; TEXT(AF9, "mmm") &amp; RIGHT(YEAR(AF8), 2))</f>
        <v/>
      </c>
    </row>
    <row r="11" spans="2:32" ht="20.100000000000001" customHeight="1">
      <c r="B11" s="12" t="s">
        <v>88</v>
      </c>
      <c r="C11" s="12" t="s">
        <v>89</v>
      </c>
      <c r="D11" s="8">
        <v>10000</v>
      </c>
      <c r="E11" s="13">
        <v>0.4</v>
      </c>
      <c r="F11" s="18">
        <v>46277</v>
      </c>
      <c r="G11" s="18">
        <v>46357</v>
      </c>
      <c r="H11" s="14">
        <f t="shared" ref="H11:H42" si="2">ROUND((G11-F11)/30.4, 1)</f>
        <v>2.6</v>
      </c>
      <c r="I11" s="15">
        <f t="shared" ref="I11:R20" si="3">IF(OR(ISBLANK($C11), ISBLANK($F11), ISBLANK($G11)), "", IF(AND($F11&lt;=I$9, $G11&gt;=I$8), 1, ""))</f>
        <v>1</v>
      </c>
      <c r="J11" s="15">
        <f t="shared" si="3"/>
        <v>1</v>
      </c>
      <c r="K11" s="15" t="str">
        <f t="shared" si="3"/>
        <v/>
      </c>
      <c r="L11" s="15" t="str">
        <f t="shared" si="3"/>
        <v/>
      </c>
      <c r="M11" s="15" t="str">
        <f t="shared" si="3"/>
        <v/>
      </c>
      <c r="N11" s="15" t="str">
        <f t="shared" si="3"/>
        <v/>
      </c>
      <c r="O11" s="15" t="str">
        <f t="shared" si="3"/>
        <v/>
      </c>
      <c r="P11" s="15" t="str">
        <f t="shared" si="3"/>
        <v/>
      </c>
      <c r="Q11" s="15" t="str">
        <f t="shared" si="3"/>
        <v/>
      </c>
      <c r="R11" s="15" t="str">
        <f t="shared" si="3"/>
        <v/>
      </c>
      <c r="S11" s="15" t="str">
        <f t="shared" ref="S11:AF20" si="4">IF(OR(ISBLANK($C11), ISBLANK($F11), ISBLANK($G11)), "", IF(AND($F11&lt;=S$9, $G11&gt;=S$8), 1, ""))</f>
        <v/>
      </c>
      <c r="T11" s="15" t="str">
        <f t="shared" si="4"/>
        <v/>
      </c>
      <c r="U11" s="15" t="str">
        <f t="shared" si="4"/>
        <v/>
      </c>
      <c r="V11" s="15" t="str">
        <f t="shared" si="4"/>
        <v/>
      </c>
      <c r="W11" s="15" t="str">
        <f t="shared" si="4"/>
        <v/>
      </c>
      <c r="X11" s="15" t="str">
        <f t="shared" si="4"/>
        <v/>
      </c>
      <c r="Y11" s="15" t="str">
        <f t="shared" si="4"/>
        <v/>
      </c>
      <c r="Z11" s="15" t="str">
        <f t="shared" si="4"/>
        <v/>
      </c>
      <c r="AA11" s="15" t="str">
        <f t="shared" si="4"/>
        <v/>
      </c>
      <c r="AB11" s="15" t="str">
        <f t="shared" si="4"/>
        <v/>
      </c>
      <c r="AC11" s="15" t="str">
        <f t="shared" si="4"/>
        <v/>
      </c>
      <c r="AD11" s="15" t="str">
        <f t="shared" si="4"/>
        <v/>
      </c>
      <c r="AE11" s="15" t="str">
        <f t="shared" si="4"/>
        <v/>
      </c>
      <c r="AF11" s="15" t="str">
        <f t="shared" si="4"/>
        <v/>
      </c>
    </row>
    <row r="12" spans="2:32" ht="20.100000000000001" customHeight="1">
      <c r="B12" s="12" t="s">
        <v>88</v>
      </c>
      <c r="C12" s="12" t="s">
        <v>90</v>
      </c>
      <c r="D12" s="8">
        <v>5000</v>
      </c>
      <c r="E12" s="13">
        <v>0.5</v>
      </c>
      <c r="F12" s="18">
        <v>46357</v>
      </c>
      <c r="G12" s="18">
        <v>46418</v>
      </c>
      <c r="H12" s="14">
        <f t="shared" si="2"/>
        <v>2</v>
      </c>
      <c r="I12" s="15" t="str">
        <f t="shared" si="3"/>
        <v/>
      </c>
      <c r="J12" s="15">
        <f t="shared" si="3"/>
        <v>1</v>
      </c>
      <c r="K12" s="15">
        <f t="shared" si="3"/>
        <v>1</v>
      </c>
      <c r="L12" s="15" t="str">
        <f t="shared" si="3"/>
        <v/>
      </c>
      <c r="M12" s="15" t="str">
        <f t="shared" si="3"/>
        <v/>
      </c>
      <c r="N12" s="15" t="str">
        <f t="shared" si="3"/>
        <v/>
      </c>
      <c r="O12" s="15" t="str">
        <f t="shared" si="3"/>
        <v/>
      </c>
      <c r="P12" s="15" t="str">
        <f t="shared" si="3"/>
        <v/>
      </c>
      <c r="Q12" s="15" t="str">
        <f t="shared" si="3"/>
        <v/>
      </c>
      <c r="R12" s="15" t="str">
        <f t="shared" si="3"/>
        <v/>
      </c>
      <c r="S12" s="15" t="str">
        <f t="shared" si="4"/>
        <v/>
      </c>
      <c r="T12" s="15" t="str">
        <f t="shared" si="4"/>
        <v/>
      </c>
      <c r="U12" s="15" t="str">
        <f t="shared" si="4"/>
        <v/>
      </c>
      <c r="V12" s="15" t="str">
        <f t="shared" si="4"/>
        <v/>
      </c>
      <c r="W12" s="15" t="str">
        <f t="shared" si="4"/>
        <v/>
      </c>
      <c r="X12" s="15" t="str">
        <f t="shared" si="4"/>
        <v/>
      </c>
      <c r="Y12" s="15" t="str">
        <f t="shared" si="4"/>
        <v/>
      </c>
      <c r="Z12" s="15" t="str">
        <f t="shared" si="4"/>
        <v/>
      </c>
      <c r="AA12" s="15" t="str">
        <f t="shared" si="4"/>
        <v/>
      </c>
      <c r="AB12" s="15" t="str">
        <f t="shared" si="4"/>
        <v/>
      </c>
      <c r="AC12" s="15" t="str">
        <f t="shared" si="4"/>
        <v/>
      </c>
      <c r="AD12" s="15" t="str">
        <f t="shared" si="4"/>
        <v/>
      </c>
      <c r="AE12" s="15" t="str">
        <f t="shared" si="4"/>
        <v/>
      </c>
      <c r="AF12" s="15" t="str">
        <f t="shared" si="4"/>
        <v/>
      </c>
    </row>
    <row r="13" spans="2:32" ht="20.100000000000001" customHeight="1">
      <c r="B13" s="12" t="s">
        <v>88</v>
      </c>
      <c r="C13" s="12" t="s">
        <v>91</v>
      </c>
      <c r="D13" s="8">
        <v>5000</v>
      </c>
      <c r="E13" s="13">
        <v>0.6</v>
      </c>
      <c r="F13" s="18">
        <v>46419</v>
      </c>
      <c r="G13" s="18">
        <v>46477</v>
      </c>
      <c r="H13" s="14">
        <f t="shared" si="2"/>
        <v>1.9</v>
      </c>
      <c r="I13" s="15" t="str">
        <f t="shared" si="3"/>
        <v/>
      </c>
      <c r="J13" s="15" t="str">
        <f t="shared" si="3"/>
        <v/>
      </c>
      <c r="K13" s="15">
        <f t="shared" si="3"/>
        <v>1</v>
      </c>
      <c r="L13" s="15" t="str">
        <f t="shared" si="3"/>
        <v/>
      </c>
      <c r="M13" s="15" t="str">
        <f t="shared" si="3"/>
        <v/>
      </c>
      <c r="N13" s="15" t="str">
        <f t="shared" si="3"/>
        <v/>
      </c>
      <c r="O13" s="15" t="str">
        <f t="shared" si="3"/>
        <v/>
      </c>
      <c r="P13" s="15" t="str">
        <f t="shared" si="3"/>
        <v/>
      </c>
      <c r="Q13" s="15" t="str">
        <f t="shared" si="3"/>
        <v/>
      </c>
      <c r="R13" s="15" t="str">
        <f t="shared" si="3"/>
        <v/>
      </c>
      <c r="S13" s="15" t="str">
        <f t="shared" si="4"/>
        <v/>
      </c>
      <c r="T13" s="15" t="str">
        <f t="shared" si="4"/>
        <v/>
      </c>
      <c r="U13" s="15" t="str">
        <f t="shared" si="4"/>
        <v/>
      </c>
      <c r="V13" s="15" t="str">
        <f t="shared" si="4"/>
        <v/>
      </c>
      <c r="W13" s="15" t="str">
        <f t="shared" si="4"/>
        <v/>
      </c>
      <c r="X13" s="15" t="str">
        <f t="shared" si="4"/>
        <v/>
      </c>
      <c r="Y13" s="15" t="str">
        <f t="shared" si="4"/>
        <v/>
      </c>
      <c r="Z13" s="15" t="str">
        <f t="shared" si="4"/>
        <v/>
      </c>
      <c r="AA13" s="15" t="str">
        <f t="shared" si="4"/>
        <v/>
      </c>
      <c r="AB13" s="15" t="str">
        <f t="shared" si="4"/>
        <v/>
      </c>
      <c r="AC13" s="15" t="str">
        <f t="shared" si="4"/>
        <v/>
      </c>
      <c r="AD13" s="15" t="str">
        <f t="shared" si="4"/>
        <v/>
      </c>
      <c r="AE13" s="15" t="str">
        <f t="shared" si="4"/>
        <v/>
      </c>
      <c r="AF13" s="15" t="str">
        <f t="shared" si="4"/>
        <v/>
      </c>
    </row>
    <row r="14" spans="2:32" ht="20.100000000000001" customHeight="1">
      <c r="B14" s="12" t="s">
        <v>88</v>
      </c>
      <c r="C14" s="12" t="s">
        <v>92</v>
      </c>
      <c r="D14" s="8">
        <v>5000</v>
      </c>
      <c r="E14" s="13">
        <v>0.6</v>
      </c>
      <c r="F14" s="18">
        <v>46478</v>
      </c>
      <c r="G14" s="18">
        <v>46522</v>
      </c>
      <c r="H14" s="14">
        <f t="shared" si="2"/>
        <v>1.4</v>
      </c>
      <c r="I14" s="15" t="str">
        <f t="shared" si="3"/>
        <v/>
      </c>
      <c r="J14" s="15" t="str">
        <f t="shared" si="3"/>
        <v/>
      </c>
      <c r="K14" s="15" t="str">
        <f t="shared" si="3"/>
        <v/>
      </c>
      <c r="L14" s="15">
        <f t="shared" si="3"/>
        <v>1</v>
      </c>
      <c r="M14" s="15" t="str">
        <f t="shared" si="3"/>
        <v/>
      </c>
      <c r="N14" s="15" t="str">
        <f t="shared" si="3"/>
        <v/>
      </c>
      <c r="O14" s="15" t="str">
        <f t="shared" si="3"/>
        <v/>
      </c>
      <c r="P14" s="15" t="str">
        <f t="shared" si="3"/>
        <v/>
      </c>
      <c r="Q14" s="15" t="str">
        <f t="shared" si="3"/>
        <v/>
      </c>
      <c r="R14" s="15" t="str">
        <f t="shared" si="3"/>
        <v/>
      </c>
      <c r="S14" s="15" t="str">
        <f t="shared" si="4"/>
        <v/>
      </c>
      <c r="T14" s="15" t="str">
        <f t="shared" si="4"/>
        <v/>
      </c>
      <c r="U14" s="15" t="str">
        <f t="shared" si="4"/>
        <v/>
      </c>
      <c r="V14" s="15" t="str">
        <f t="shared" si="4"/>
        <v/>
      </c>
      <c r="W14" s="15" t="str">
        <f t="shared" si="4"/>
        <v/>
      </c>
      <c r="X14" s="15" t="str">
        <f t="shared" si="4"/>
        <v/>
      </c>
      <c r="Y14" s="15" t="str">
        <f t="shared" si="4"/>
        <v/>
      </c>
      <c r="Z14" s="15" t="str">
        <f t="shared" si="4"/>
        <v/>
      </c>
      <c r="AA14" s="15" t="str">
        <f t="shared" si="4"/>
        <v/>
      </c>
      <c r="AB14" s="15" t="str">
        <f t="shared" si="4"/>
        <v/>
      </c>
      <c r="AC14" s="15" t="str">
        <f t="shared" si="4"/>
        <v/>
      </c>
      <c r="AD14" s="15" t="str">
        <f t="shared" si="4"/>
        <v/>
      </c>
      <c r="AE14" s="15" t="str">
        <f t="shared" si="4"/>
        <v/>
      </c>
      <c r="AF14" s="15" t="str">
        <f t="shared" si="4"/>
        <v/>
      </c>
    </row>
    <row r="15" spans="2:32" ht="20.100000000000001" customHeight="1">
      <c r="B15" s="12" t="s">
        <v>88</v>
      </c>
      <c r="C15" s="12" t="s">
        <v>93</v>
      </c>
      <c r="D15" s="8">
        <v>25000</v>
      </c>
      <c r="E15" s="13">
        <v>0.2</v>
      </c>
      <c r="F15" s="18">
        <v>46523</v>
      </c>
      <c r="G15" s="18">
        <v>46599</v>
      </c>
      <c r="H15" s="14">
        <f t="shared" si="2"/>
        <v>2.5</v>
      </c>
      <c r="I15" s="15" t="str">
        <f t="shared" si="3"/>
        <v/>
      </c>
      <c r="J15" s="15" t="str">
        <f t="shared" si="3"/>
        <v/>
      </c>
      <c r="K15" s="15" t="str">
        <f t="shared" si="3"/>
        <v/>
      </c>
      <c r="L15" s="15">
        <f t="shared" si="3"/>
        <v>1</v>
      </c>
      <c r="M15" s="15">
        <f t="shared" si="3"/>
        <v>1</v>
      </c>
      <c r="N15" s="15" t="str">
        <f t="shared" si="3"/>
        <v/>
      </c>
      <c r="O15" s="15" t="str">
        <f t="shared" si="3"/>
        <v/>
      </c>
      <c r="P15" s="15" t="str">
        <f t="shared" si="3"/>
        <v/>
      </c>
      <c r="Q15" s="15" t="str">
        <f t="shared" si="3"/>
        <v/>
      </c>
      <c r="R15" s="15" t="str">
        <f t="shared" si="3"/>
        <v/>
      </c>
      <c r="S15" s="15" t="str">
        <f t="shared" si="4"/>
        <v/>
      </c>
      <c r="T15" s="15" t="str">
        <f t="shared" si="4"/>
        <v/>
      </c>
      <c r="U15" s="15" t="str">
        <f t="shared" si="4"/>
        <v/>
      </c>
      <c r="V15" s="15" t="str">
        <f t="shared" si="4"/>
        <v/>
      </c>
      <c r="W15" s="15" t="str">
        <f t="shared" si="4"/>
        <v/>
      </c>
      <c r="X15" s="15" t="str">
        <f t="shared" si="4"/>
        <v/>
      </c>
      <c r="Y15" s="15" t="str">
        <f t="shared" si="4"/>
        <v/>
      </c>
      <c r="Z15" s="15" t="str">
        <f t="shared" si="4"/>
        <v/>
      </c>
      <c r="AA15" s="15" t="str">
        <f t="shared" si="4"/>
        <v/>
      </c>
      <c r="AB15" s="15" t="str">
        <f t="shared" si="4"/>
        <v/>
      </c>
      <c r="AC15" s="15" t="str">
        <f t="shared" si="4"/>
        <v/>
      </c>
      <c r="AD15" s="15" t="str">
        <f t="shared" si="4"/>
        <v/>
      </c>
      <c r="AE15" s="15" t="str">
        <f t="shared" si="4"/>
        <v/>
      </c>
      <c r="AF15" s="15" t="str">
        <f t="shared" si="4"/>
        <v/>
      </c>
    </row>
    <row r="16" spans="2:32" ht="20.100000000000001" customHeight="1">
      <c r="B16" s="12" t="s">
        <v>88</v>
      </c>
      <c r="C16" s="12" t="s">
        <v>94</v>
      </c>
      <c r="D16" s="8">
        <v>0</v>
      </c>
      <c r="E16" s="13">
        <v>0</v>
      </c>
      <c r="F16" s="18">
        <v>46600</v>
      </c>
      <c r="G16" s="18">
        <v>46614</v>
      </c>
      <c r="H16" s="14">
        <f t="shared" si="2"/>
        <v>0.5</v>
      </c>
      <c r="I16" s="15" t="str">
        <f t="shared" si="3"/>
        <v/>
      </c>
      <c r="J16" s="15" t="str">
        <f t="shared" si="3"/>
        <v/>
      </c>
      <c r="K16" s="15" t="str">
        <f t="shared" si="3"/>
        <v/>
      </c>
      <c r="L16" s="15" t="str">
        <f t="shared" si="3"/>
        <v/>
      </c>
      <c r="M16" s="15">
        <f t="shared" si="3"/>
        <v>1</v>
      </c>
      <c r="N16" s="15" t="str">
        <f t="shared" si="3"/>
        <v/>
      </c>
      <c r="O16" s="15" t="str">
        <f t="shared" si="3"/>
        <v/>
      </c>
      <c r="P16" s="15" t="str">
        <f t="shared" si="3"/>
        <v/>
      </c>
      <c r="Q16" s="15" t="str">
        <f t="shared" si="3"/>
        <v/>
      </c>
      <c r="R16" s="15" t="str">
        <f t="shared" si="3"/>
        <v/>
      </c>
      <c r="S16" s="15" t="str">
        <f t="shared" si="4"/>
        <v/>
      </c>
      <c r="T16" s="15" t="str">
        <f t="shared" si="4"/>
        <v/>
      </c>
      <c r="U16" s="15" t="str">
        <f t="shared" si="4"/>
        <v/>
      </c>
      <c r="V16" s="15" t="str">
        <f t="shared" si="4"/>
        <v/>
      </c>
      <c r="W16" s="15" t="str">
        <f t="shared" si="4"/>
        <v/>
      </c>
      <c r="X16" s="15" t="str">
        <f t="shared" si="4"/>
        <v/>
      </c>
      <c r="Y16" s="15" t="str">
        <f t="shared" si="4"/>
        <v/>
      </c>
      <c r="Z16" s="15" t="str">
        <f t="shared" si="4"/>
        <v/>
      </c>
      <c r="AA16" s="15" t="str">
        <f t="shared" si="4"/>
        <v/>
      </c>
      <c r="AB16" s="15" t="str">
        <f t="shared" si="4"/>
        <v/>
      </c>
      <c r="AC16" s="15" t="str">
        <f t="shared" si="4"/>
        <v/>
      </c>
      <c r="AD16" s="15" t="str">
        <f t="shared" si="4"/>
        <v/>
      </c>
      <c r="AE16" s="15" t="str">
        <f t="shared" si="4"/>
        <v/>
      </c>
      <c r="AF16" s="15" t="str">
        <f t="shared" si="4"/>
        <v/>
      </c>
    </row>
    <row r="17" spans="2:32" ht="20.100000000000001" customHeight="1">
      <c r="B17" s="12" t="s">
        <v>95</v>
      </c>
      <c r="C17" s="12" t="s">
        <v>96</v>
      </c>
      <c r="D17" s="8">
        <v>15000</v>
      </c>
      <c r="E17" s="13">
        <v>0</v>
      </c>
      <c r="F17" s="18">
        <v>46631</v>
      </c>
      <c r="G17" s="18">
        <v>46721</v>
      </c>
      <c r="H17" s="14">
        <f t="shared" si="2"/>
        <v>3</v>
      </c>
      <c r="I17" s="15" t="str">
        <f t="shared" si="3"/>
        <v/>
      </c>
      <c r="J17" s="15" t="str">
        <f t="shared" si="3"/>
        <v/>
      </c>
      <c r="K17" s="15" t="str">
        <f t="shared" si="3"/>
        <v/>
      </c>
      <c r="L17" s="15" t="str">
        <f t="shared" si="3"/>
        <v/>
      </c>
      <c r="M17" s="15">
        <f t="shared" si="3"/>
        <v>1</v>
      </c>
      <c r="N17" s="15">
        <f t="shared" si="3"/>
        <v>1</v>
      </c>
      <c r="O17" s="15" t="str">
        <f t="shared" si="3"/>
        <v/>
      </c>
      <c r="P17" s="15" t="str">
        <f t="shared" si="3"/>
        <v/>
      </c>
      <c r="Q17" s="15" t="str">
        <f t="shared" si="3"/>
        <v/>
      </c>
      <c r="R17" s="15" t="str">
        <f t="shared" si="3"/>
        <v/>
      </c>
      <c r="S17" s="15" t="str">
        <f t="shared" si="4"/>
        <v/>
      </c>
      <c r="T17" s="15" t="str">
        <f t="shared" si="4"/>
        <v/>
      </c>
      <c r="U17" s="15" t="str">
        <f t="shared" si="4"/>
        <v/>
      </c>
      <c r="V17" s="15" t="str">
        <f t="shared" si="4"/>
        <v/>
      </c>
      <c r="W17" s="15" t="str">
        <f t="shared" si="4"/>
        <v/>
      </c>
      <c r="X17" s="15" t="str">
        <f t="shared" si="4"/>
        <v/>
      </c>
      <c r="Y17" s="15" t="str">
        <f t="shared" si="4"/>
        <v/>
      </c>
      <c r="Z17" s="15" t="str">
        <f t="shared" si="4"/>
        <v/>
      </c>
      <c r="AA17" s="15" t="str">
        <f t="shared" si="4"/>
        <v/>
      </c>
      <c r="AB17" s="15" t="str">
        <f t="shared" si="4"/>
        <v/>
      </c>
      <c r="AC17" s="15" t="str">
        <f t="shared" si="4"/>
        <v/>
      </c>
      <c r="AD17" s="15" t="str">
        <f t="shared" si="4"/>
        <v/>
      </c>
      <c r="AE17" s="15" t="str">
        <f t="shared" si="4"/>
        <v/>
      </c>
      <c r="AF17" s="15" t="str">
        <f t="shared" si="4"/>
        <v/>
      </c>
    </row>
    <row r="18" spans="2:32" ht="20.100000000000001" customHeight="1">
      <c r="B18" s="12" t="s">
        <v>95</v>
      </c>
      <c r="C18" s="12" t="s">
        <v>97</v>
      </c>
      <c r="D18" s="8">
        <v>10000</v>
      </c>
      <c r="E18" s="13">
        <v>0</v>
      </c>
      <c r="F18" s="18">
        <v>46722</v>
      </c>
      <c r="G18" s="18">
        <v>46812</v>
      </c>
      <c r="H18" s="14">
        <f t="shared" si="2"/>
        <v>3</v>
      </c>
      <c r="I18" s="15" t="str">
        <f t="shared" si="3"/>
        <v/>
      </c>
      <c r="J18" s="15" t="str">
        <f t="shared" si="3"/>
        <v/>
      </c>
      <c r="K18" s="15" t="str">
        <f t="shared" si="3"/>
        <v/>
      </c>
      <c r="L18" s="15" t="str">
        <f t="shared" si="3"/>
        <v/>
      </c>
      <c r="M18" s="15" t="str">
        <f t="shared" si="3"/>
        <v/>
      </c>
      <c r="N18" s="15">
        <f t="shared" si="3"/>
        <v>1</v>
      </c>
      <c r="O18" s="15">
        <f t="shared" si="3"/>
        <v>1</v>
      </c>
      <c r="P18" s="15" t="str">
        <f t="shared" si="3"/>
        <v/>
      </c>
      <c r="Q18" s="15" t="str">
        <f t="shared" si="3"/>
        <v/>
      </c>
      <c r="R18" s="15" t="str">
        <f t="shared" si="3"/>
        <v/>
      </c>
      <c r="S18" s="15" t="str">
        <f t="shared" si="4"/>
        <v/>
      </c>
      <c r="T18" s="15" t="str">
        <f t="shared" si="4"/>
        <v/>
      </c>
      <c r="U18" s="15" t="str">
        <f t="shared" si="4"/>
        <v/>
      </c>
      <c r="V18" s="15" t="str">
        <f t="shared" si="4"/>
        <v/>
      </c>
      <c r="W18" s="15" t="str">
        <f t="shared" si="4"/>
        <v/>
      </c>
      <c r="X18" s="15" t="str">
        <f t="shared" si="4"/>
        <v/>
      </c>
      <c r="Y18" s="15" t="str">
        <f t="shared" si="4"/>
        <v/>
      </c>
      <c r="Z18" s="15" t="str">
        <f t="shared" si="4"/>
        <v/>
      </c>
      <c r="AA18" s="15" t="str">
        <f t="shared" si="4"/>
        <v/>
      </c>
      <c r="AB18" s="15" t="str">
        <f t="shared" si="4"/>
        <v/>
      </c>
      <c r="AC18" s="15" t="str">
        <f t="shared" si="4"/>
        <v/>
      </c>
      <c r="AD18" s="15" t="str">
        <f t="shared" si="4"/>
        <v/>
      </c>
      <c r="AE18" s="15" t="str">
        <f t="shared" si="4"/>
        <v/>
      </c>
      <c r="AF18" s="15" t="str">
        <f t="shared" si="4"/>
        <v/>
      </c>
    </row>
    <row r="19" spans="2:32" ht="20.100000000000001" customHeight="1">
      <c r="B19" s="12" t="s">
        <v>95</v>
      </c>
      <c r="C19" s="12" t="s">
        <v>98</v>
      </c>
      <c r="D19" s="8">
        <v>20000</v>
      </c>
      <c r="E19" s="13">
        <v>0</v>
      </c>
      <c r="F19" s="18">
        <v>46813</v>
      </c>
      <c r="G19" s="18">
        <v>46904</v>
      </c>
      <c r="H19" s="14">
        <f t="shared" si="2"/>
        <v>3</v>
      </c>
      <c r="I19" s="15" t="str">
        <f t="shared" si="3"/>
        <v/>
      </c>
      <c r="J19" s="15" t="str">
        <f t="shared" si="3"/>
        <v/>
      </c>
      <c r="K19" s="15" t="str">
        <f t="shared" si="3"/>
        <v/>
      </c>
      <c r="L19" s="15" t="str">
        <f t="shared" si="3"/>
        <v/>
      </c>
      <c r="M19" s="15" t="str">
        <f t="shared" si="3"/>
        <v/>
      </c>
      <c r="N19" s="15" t="str">
        <f t="shared" si="3"/>
        <v/>
      </c>
      <c r="O19" s="15">
        <f t="shared" si="3"/>
        <v>1</v>
      </c>
      <c r="P19" s="15">
        <f t="shared" si="3"/>
        <v>1</v>
      </c>
      <c r="Q19" s="15" t="str">
        <f t="shared" si="3"/>
        <v/>
      </c>
      <c r="R19" s="15" t="str">
        <f t="shared" si="3"/>
        <v/>
      </c>
      <c r="S19" s="15" t="str">
        <f t="shared" si="4"/>
        <v/>
      </c>
      <c r="T19" s="15" t="str">
        <f t="shared" si="4"/>
        <v/>
      </c>
      <c r="U19" s="15" t="str">
        <f t="shared" si="4"/>
        <v/>
      </c>
      <c r="V19" s="15" t="str">
        <f t="shared" si="4"/>
        <v/>
      </c>
      <c r="W19" s="15" t="str">
        <f t="shared" si="4"/>
        <v/>
      </c>
      <c r="X19" s="15" t="str">
        <f t="shared" si="4"/>
        <v/>
      </c>
      <c r="Y19" s="15" t="str">
        <f t="shared" si="4"/>
        <v/>
      </c>
      <c r="Z19" s="15" t="str">
        <f t="shared" si="4"/>
        <v/>
      </c>
      <c r="AA19" s="15" t="str">
        <f t="shared" si="4"/>
        <v/>
      </c>
      <c r="AB19" s="15" t="str">
        <f t="shared" si="4"/>
        <v/>
      </c>
      <c r="AC19" s="15" t="str">
        <f t="shared" si="4"/>
        <v/>
      </c>
      <c r="AD19" s="15" t="str">
        <f t="shared" si="4"/>
        <v/>
      </c>
      <c r="AE19" s="15" t="str">
        <f t="shared" si="4"/>
        <v/>
      </c>
      <c r="AF19" s="15" t="str">
        <f t="shared" si="4"/>
        <v/>
      </c>
    </row>
    <row r="20" spans="2:32" ht="20.100000000000001" customHeight="1">
      <c r="B20" s="19"/>
      <c r="C20" s="19"/>
      <c r="D20" s="10">
        <v>0</v>
      </c>
      <c r="E20" s="16">
        <v>0</v>
      </c>
      <c r="F20" s="19"/>
      <c r="G20" s="19"/>
      <c r="H20" s="4">
        <f t="shared" si="2"/>
        <v>0</v>
      </c>
      <c r="I20" s="19" t="str">
        <f t="shared" si="3"/>
        <v/>
      </c>
      <c r="J20" s="19" t="str">
        <f t="shared" si="3"/>
        <v/>
      </c>
      <c r="K20" s="19" t="str">
        <f t="shared" si="3"/>
        <v/>
      </c>
      <c r="L20" s="19" t="str">
        <f t="shared" si="3"/>
        <v/>
      </c>
      <c r="M20" s="19" t="str">
        <f t="shared" si="3"/>
        <v/>
      </c>
      <c r="N20" s="19" t="str">
        <f t="shared" si="3"/>
        <v/>
      </c>
      <c r="O20" s="19" t="str">
        <f t="shared" si="3"/>
        <v/>
      </c>
      <c r="P20" s="19" t="str">
        <f t="shared" si="3"/>
        <v/>
      </c>
      <c r="Q20" s="19" t="str">
        <f t="shared" si="3"/>
        <v/>
      </c>
      <c r="R20" s="19" t="str">
        <f t="shared" si="3"/>
        <v/>
      </c>
      <c r="S20" s="19" t="str">
        <f t="shared" si="4"/>
        <v/>
      </c>
      <c r="T20" s="19" t="str">
        <f t="shared" si="4"/>
        <v/>
      </c>
      <c r="U20" s="19" t="str">
        <f t="shared" si="4"/>
        <v/>
      </c>
      <c r="V20" s="19" t="str">
        <f t="shared" si="4"/>
        <v/>
      </c>
      <c r="W20" s="19" t="str">
        <f t="shared" si="4"/>
        <v/>
      </c>
      <c r="X20" s="19" t="str">
        <f t="shared" si="4"/>
        <v/>
      </c>
      <c r="Y20" s="19" t="str">
        <f t="shared" si="4"/>
        <v/>
      </c>
      <c r="Z20" s="19" t="str">
        <f t="shared" si="4"/>
        <v/>
      </c>
      <c r="AA20" s="19" t="str">
        <f t="shared" si="4"/>
        <v/>
      </c>
      <c r="AB20" s="19" t="str">
        <f t="shared" si="4"/>
        <v/>
      </c>
      <c r="AC20" s="19" t="str">
        <f t="shared" si="4"/>
        <v/>
      </c>
      <c r="AD20" s="19" t="str">
        <f t="shared" si="4"/>
        <v/>
      </c>
      <c r="AE20" s="19" t="str">
        <f t="shared" si="4"/>
        <v/>
      </c>
      <c r="AF20" s="19" t="str">
        <f t="shared" si="4"/>
        <v/>
      </c>
    </row>
    <row r="21" spans="2:32" ht="20.100000000000001" customHeight="1">
      <c r="B21" s="19"/>
      <c r="C21" s="19"/>
      <c r="D21" s="10">
        <v>0</v>
      </c>
      <c r="E21" s="16">
        <v>0</v>
      </c>
      <c r="F21" s="19"/>
      <c r="G21" s="19"/>
      <c r="H21" s="4">
        <f t="shared" si="2"/>
        <v>0</v>
      </c>
      <c r="I21" s="19" t="str">
        <f t="shared" ref="I21:R30" si="5">IF(OR(ISBLANK($C21), ISBLANK($F21), ISBLANK($G21)), "", IF(AND($F21&lt;=I$9, $G21&gt;=I$8), 1, ""))</f>
        <v/>
      </c>
      <c r="J21" s="19" t="str">
        <f t="shared" si="5"/>
        <v/>
      </c>
      <c r="K21" s="19" t="str">
        <f t="shared" si="5"/>
        <v/>
      </c>
      <c r="L21" s="19" t="str">
        <f t="shared" si="5"/>
        <v/>
      </c>
      <c r="M21" s="19" t="str">
        <f t="shared" si="5"/>
        <v/>
      </c>
      <c r="N21" s="19" t="str">
        <f t="shared" si="5"/>
        <v/>
      </c>
      <c r="O21" s="19" t="str">
        <f t="shared" si="5"/>
        <v/>
      </c>
      <c r="P21" s="19" t="str">
        <f t="shared" si="5"/>
        <v/>
      </c>
      <c r="Q21" s="19" t="str">
        <f t="shared" si="5"/>
        <v/>
      </c>
      <c r="R21" s="19" t="str">
        <f t="shared" si="5"/>
        <v/>
      </c>
      <c r="S21" s="19" t="str">
        <f t="shared" ref="S21:AF30" si="6">IF(OR(ISBLANK($C21), ISBLANK($F21), ISBLANK($G21)), "", IF(AND($F21&lt;=S$9, $G21&gt;=S$8), 1, ""))</f>
        <v/>
      </c>
      <c r="T21" s="19" t="str">
        <f t="shared" si="6"/>
        <v/>
      </c>
      <c r="U21" s="19" t="str">
        <f t="shared" si="6"/>
        <v/>
      </c>
      <c r="V21" s="19" t="str">
        <f t="shared" si="6"/>
        <v/>
      </c>
      <c r="W21" s="19" t="str">
        <f t="shared" si="6"/>
        <v/>
      </c>
      <c r="X21" s="19" t="str">
        <f t="shared" si="6"/>
        <v/>
      </c>
      <c r="Y21" s="19" t="str">
        <f t="shared" si="6"/>
        <v/>
      </c>
      <c r="Z21" s="19" t="str">
        <f t="shared" si="6"/>
        <v/>
      </c>
      <c r="AA21" s="19" t="str">
        <f t="shared" si="6"/>
        <v/>
      </c>
      <c r="AB21" s="19" t="str">
        <f t="shared" si="6"/>
        <v/>
      </c>
      <c r="AC21" s="19" t="str">
        <f t="shared" si="6"/>
        <v/>
      </c>
      <c r="AD21" s="19" t="str">
        <f t="shared" si="6"/>
        <v/>
      </c>
      <c r="AE21" s="19" t="str">
        <f t="shared" si="6"/>
        <v/>
      </c>
      <c r="AF21" s="19" t="str">
        <f t="shared" si="6"/>
        <v/>
      </c>
    </row>
    <row r="22" spans="2:32" ht="20.100000000000001" customHeight="1">
      <c r="B22" s="19"/>
      <c r="C22" s="19"/>
      <c r="D22" s="10">
        <v>0</v>
      </c>
      <c r="E22" s="16">
        <v>0</v>
      </c>
      <c r="F22" s="19"/>
      <c r="G22" s="19"/>
      <c r="H22" s="4">
        <f t="shared" si="2"/>
        <v>0</v>
      </c>
      <c r="I22" s="19" t="str">
        <f t="shared" si="5"/>
        <v/>
      </c>
      <c r="J22" s="19" t="str">
        <f t="shared" si="5"/>
        <v/>
      </c>
      <c r="K22" s="19" t="str">
        <f t="shared" si="5"/>
        <v/>
      </c>
      <c r="L22" s="19" t="str">
        <f t="shared" si="5"/>
        <v/>
      </c>
      <c r="M22" s="19" t="str">
        <f t="shared" si="5"/>
        <v/>
      </c>
      <c r="N22" s="19" t="str">
        <f t="shared" si="5"/>
        <v/>
      </c>
      <c r="O22" s="19" t="str">
        <f t="shared" si="5"/>
        <v/>
      </c>
      <c r="P22" s="19" t="str">
        <f t="shared" si="5"/>
        <v/>
      </c>
      <c r="Q22" s="19" t="str">
        <f t="shared" si="5"/>
        <v/>
      </c>
      <c r="R22" s="19" t="str">
        <f t="shared" si="5"/>
        <v/>
      </c>
      <c r="S22" s="19" t="str">
        <f t="shared" si="6"/>
        <v/>
      </c>
      <c r="T22" s="19" t="str">
        <f t="shared" si="6"/>
        <v/>
      </c>
      <c r="U22" s="19" t="str">
        <f t="shared" si="6"/>
        <v/>
      </c>
      <c r="V22" s="19" t="str">
        <f t="shared" si="6"/>
        <v/>
      </c>
      <c r="W22" s="19" t="str">
        <f t="shared" si="6"/>
        <v/>
      </c>
      <c r="X22" s="19" t="str">
        <f t="shared" si="6"/>
        <v/>
      </c>
      <c r="Y22" s="19" t="str">
        <f t="shared" si="6"/>
        <v/>
      </c>
      <c r="Z22" s="19" t="str">
        <f t="shared" si="6"/>
        <v/>
      </c>
      <c r="AA22" s="19" t="str">
        <f t="shared" si="6"/>
        <v/>
      </c>
      <c r="AB22" s="19" t="str">
        <f t="shared" si="6"/>
        <v/>
      </c>
      <c r="AC22" s="19" t="str">
        <f t="shared" si="6"/>
        <v/>
      </c>
      <c r="AD22" s="19" t="str">
        <f t="shared" si="6"/>
        <v/>
      </c>
      <c r="AE22" s="19" t="str">
        <f t="shared" si="6"/>
        <v/>
      </c>
      <c r="AF22" s="19" t="str">
        <f t="shared" si="6"/>
        <v/>
      </c>
    </row>
    <row r="23" spans="2:32" ht="20.100000000000001" customHeight="1">
      <c r="B23" s="19"/>
      <c r="C23" s="19"/>
      <c r="D23" s="10">
        <v>0</v>
      </c>
      <c r="E23" s="16">
        <v>0</v>
      </c>
      <c r="F23" s="19"/>
      <c r="G23" s="19"/>
      <c r="H23" s="4">
        <f t="shared" si="2"/>
        <v>0</v>
      </c>
      <c r="I23" s="19" t="str">
        <f t="shared" si="5"/>
        <v/>
      </c>
      <c r="J23" s="19" t="str">
        <f t="shared" si="5"/>
        <v/>
      </c>
      <c r="K23" s="19" t="str">
        <f t="shared" si="5"/>
        <v/>
      </c>
      <c r="L23" s="19" t="str">
        <f t="shared" si="5"/>
        <v/>
      </c>
      <c r="M23" s="19" t="str">
        <f t="shared" si="5"/>
        <v/>
      </c>
      <c r="N23" s="19" t="str">
        <f t="shared" si="5"/>
        <v/>
      </c>
      <c r="O23" s="19" t="str">
        <f t="shared" si="5"/>
        <v/>
      </c>
      <c r="P23" s="19" t="str">
        <f t="shared" si="5"/>
        <v/>
      </c>
      <c r="Q23" s="19" t="str">
        <f t="shared" si="5"/>
        <v/>
      </c>
      <c r="R23" s="19" t="str">
        <f t="shared" si="5"/>
        <v/>
      </c>
      <c r="S23" s="19" t="str">
        <f t="shared" si="6"/>
        <v/>
      </c>
      <c r="T23" s="19" t="str">
        <f t="shared" si="6"/>
        <v/>
      </c>
      <c r="U23" s="19" t="str">
        <f t="shared" si="6"/>
        <v/>
      </c>
      <c r="V23" s="19" t="str">
        <f t="shared" si="6"/>
        <v/>
      </c>
      <c r="W23" s="19" t="str">
        <f t="shared" si="6"/>
        <v/>
      </c>
      <c r="X23" s="19" t="str">
        <f t="shared" si="6"/>
        <v/>
      </c>
      <c r="Y23" s="19" t="str">
        <f t="shared" si="6"/>
        <v/>
      </c>
      <c r="Z23" s="19" t="str">
        <f t="shared" si="6"/>
        <v/>
      </c>
      <c r="AA23" s="19" t="str">
        <f t="shared" si="6"/>
        <v/>
      </c>
      <c r="AB23" s="19" t="str">
        <f t="shared" si="6"/>
        <v/>
      </c>
      <c r="AC23" s="19" t="str">
        <f t="shared" si="6"/>
        <v/>
      </c>
      <c r="AD23" s="19" t="str">
        <f t="shared" si="6"/>
        <v/>
      </c>
      <c r="AE23" s="19" t="str">
        <f t="shared" si="6"/>
        <v/>
      </c>
      <c r="AF23" s="19" t="str">
        <f t="shared" si="6"/>
        <v/>
      </c>
    </row>
    <row r="24" spans="2:32" ht="20.100000000000001" customHeight="1">
      <c r="B24" s="19"/>
      <c r="C24" s="19"/>
      <c r="D24" s="10">
        <v>0</v>
      </c>
      <c r="E24" s="16">
        <v>0</v>
      </c>
      <c r="F24" s="19"/>
      <c r="G24" s="19"/>
      <c r="H24" s="4">
        <f t="shared" si="2"/>
        <v>0</v>
      </c>
      <c r="I24" s="19" t="str">
        <f t="shared" si="5"/>
        <v/>
      </c>
      <c r="J24" s="19" t="str">
        <f t="shared" si="5"/>
        <v/>
      </c>
      <c r="K24" s="19" t="str">
        <f t="shared" si="5"/>
        <v/>
      </c>
      <c r="L24" s="19" t="str">
        <f t="shared" si="5"/>
        <v/>
      </c>
      <c r="M24" s="19" t="str">
        <f t="shared" si="5"/>
        <v/>
      </c>
      <c r="N24" s="19" t="str">
        <f t="shared" si="5"/>
        <v/>
      </c>
      <c r="O24" s="19" t="str">
        <f t="shared" si="5"/>
        <v/>
      </c>
      <c r="P24" s="19" t="str">
        <f t="shared" si="5"/>
        <v/>
      </c>
      <c r="Q24" s="19" t="str">
        <f t="shared" si="5"/>
        <v/>
      </c>
      <c r="R24" s="19" t="str">
        <f t="shared" si="5"/>
        <v/>
      </c>
      <c r="S24" s="19" t="str">
        <f t="shared" si="6"/>
        <v/>
      </c>
      <c r="T24" s="19" t="str">
        <f t="shared" si="6"/>
        <v/>
      </c>
      <c r="U24" s="19" t="str">
        <f t="shared" si="6"/>
        <v/>
      </c>
      <c r="V24" s="19" t="str">
        <f t="shared" si="6"/>
        <v/>
      </c>
      <c r="W24" s="19" t="str">
        <f t="shared" si="6"/>
        <v/>
      </c>
      <c r="X24" s="19" t="str">
        <f t="shared" si="6"/>
        <v/>
      </c>
      <c r="Y24" s="19" t="str">
        <f t="shared" si="6"/>
        <v/>
      </c>
      <c r="Z24" s="19" t="str">
        <f t="shared" si="6"/>
        <v/>
      </c>
      <c r="AA24" s="19" t="str">
        <f t="shared" si="6"/>
        <v/>
      </c>
      <c r="AB24" s="19" t="str">
        <f t="shared" si="6"/>
        <v/>
      </c>
      <c r="AC24" s="19" t="str">
        <f t="shared" si="6"/>
        <v/>
      </c>
      <c r="AD24" s="19" t="str">
        <f t="shared" si="6"/>
        <v/>
      </c>
      <c r="AE24" s="19" t="str">
        <f t="shared" si="6"/>
        <v/>
      </c>
      <c r="AF24" s="19" t="str">
        <f t="shared" si="6"/>
        <v/>
      </c>
    </row>
    <row r="25" spans="2:32" ht="20.100000000000001" customHeight="1">
      <c r="B25" s="19"/>
      <c r="C25" s="19"/>
      <c r="D25" s="10">
        <v>0</v>
      </c>
      <c r="E25" s="16">
        <v>0</v>
      </c>
      <c r="F25" s="19"/>
      <c r="G25" s="19"/>
      <c r="H25" s="4">
        <f t="shared" si="2"/>
        <v>0</v>
      </c>
      <c r="I25" s="19" t="str">
        <f t="shared" si="5"/>
        <v/>
      </c>
      <c r="J25" s="19" t="str">
        <f t="shared" si="5"/>
        <v/>
      </c>
      <c r="K25" s="19" t="str">
        <f t="shared" si="5"/>
        <v/>
      </c>
      <c r="L25" s="19" t="str">
        <f t="shared" si="5"/>
        <v/>
      </c>
      <c r="M25" s="19" t="str">
        <f t="shared" si="5"/>
        <v/>
      </c>
      <c r="N25" s="19" t="str">
        <f t="shared" si="5"/>
        <v/>
      </c>
      <c r="O25" s="19" t="str">
        <f t="shared" si="5"/>
        <v/>
      </c>
      <c r="P25" s="19" t="str">
        <f t="shared" si="5"/>
        <v/>
      </c>
      <c r="Q25" s="19" t="str">
        <f t="shared" si="5"/>
        <v/>
      </c>
      <c r="R25" s="19" t="str">
        <f t="shared" si="5"/>
        <v/>
      </c>
      <c r="S25" s="19" t="str">
        <f t="shared" si="6"/>
        <v/>
      </c>
      <c r="T25" s="19" t="str">
        <f t="shared" si="6"/>
        <v/>
      </c>
      <c r="U25" s="19" t="str">
        <f t="shared" si="6"/>
        <v/>
      </c>
      <c r="V25" s="19" t="str">
        <f t="shared" si="6"/>
        <v/>
      </c>
      <c r="W25" s="19" t="str">
        <f t="shared" si="6"/>
        <v/>
      </c>
      <c r="X25" s="19" t="str">
        <f t="shared" si="6"/>
        <v/>
      </c>
      <c r="Y25" s="19" t="str">
        <f t="shared" si="6"/>
        <v/>
      </c>
      <c r="Z25" s="19" t="str">
        <f t="shared" si="6"/>
        <v/>
      </c>
      <c r="AA25" s="19" t="str">
        <f t="shared" si="6"/>
        <v/>
      </c>
      <c r="AB25" s="19" t="str">
        <f t="shared" si="6"/>
        <v/>
      </c>
      <c r="AC25" s="19" t="str">
        <f t="shared" si="6"/>
        <v/>
      </c>
      <c r="AD25" s="19" t="str">
        <f t="shared" si="6"/>
        <v/>
      </c>
      <c r="AE25" s="19" t="str">
        <f t="shared" si="6"/>
        <v/>
      </c>
      <c r="AF25" s="19" t="str">
        <f t="shared" si="6"/>
        <v/>
      </c>
    </row>
    <row r="26" spans="2:32" ht="20.100000000000001" customHeight="1">
      <c r="B26" s="19"/>
      <c r="C26" s="19"/>
      <c r="D26" s="10">
        <v>0</v>
      </c>
      <c r="E26" s="16">
        <v>0</v>
      </c>
      <c r="F26" s="19"/>
      <c r="G26" s="19"/>
      <c r="H26" s="4">
        <f t="shared" si="2"/>
        <v>0</v>
      </c>
      <c r="I26" s="19" t="str">
        <f t="shared" si="5"/>
        <v/>
      </c>
      <c r="J26" s="19" t="str">
        <f t="shared" si="5"/>
        <v/>
      </c>
      <c r="K26" s="19" t="str">
        <f t="shared" si="5"/>
        <v/>
      </c>
      <c r="L26" s="19" t="str">
        <f t="shared" si="5"/>
        <v/>
      </c>
      <c r="M26" s="19" t="str">
        <f t="shared" si="5"/>
        <v/>
      </c>
      <c r="N26" s="19" t="str">
        <f t="shared" si="5"/>
        <v/>
      </c>
      <c r="O26" s="19" t="str">
        <f t="shared" si="5"/>
        <v/>
      </c>
      <c r="P26" s="19" t="str">
        <f t="shared" si="5"/>
        <v/>
      </c>
      <c r="Q26" s="19" t="str">
        <f t="shared" si="5"/>
        <v/>
      </c>
      <c r="R26" s="19" t="str">
        <f t="shared" si="5"/>
        <v/>
      </c>
      <c r="S26" s="19" t="str">
        <f t="shared" si="6"/>
        <v/>
      </c>
      <c r="T26" s="19" t="str">
        <f t="shared" si="6"/>
        <v/>
      </c>
      <c r="U26" s="19" t="str">
        <f t="shared" si="6"/>
        <v/>
      </c>
      <c r="V26" s="19" t="str">
        <f t="shared" si="6"/>
        <v/>
      </c>
      <c r="W26" s="19" t="str">
        <f t="shared" si="6"/>
        <v/>
      </c>
      <c r="X26" s="19" t="str">
        <f t="shared" si="6"/>
        <v/>
      </c>
      <c r="Y26" s="19" t="str">
        <f t="shared" si="6"/>
        <v/>
      </c>
      <c r="Z26" s="19" t="str">
        <f t="shared" si="6"/>
        <v/>
      </c>
      <c r="AA26" s="19" t="str">
        <f t="shared" si="6"/>
        <v/>
      </c>
      <c r="AB26" s="19" t="str">
        <f t="shared" si="6"/>
        <v/>
      </c>
      <c r="AC26" s="19" t="str">
        <f t="shared" si="6"/>
        <v/>
      </c>
      <c r="AD26" s="19" t="str">
        <f t="shared" si="6"/>
        <v/>
      </c>
      <c r="AE26" s="19" t="str">
        <f t="shared" si="6"/>
        <v/>
      </c>
      <c r="AF26" s="19" t="str">
        <f t="shared" si="6"/>
        <v/>
      </c>
    </row>
    <row r="27" spans="2:32" ht="20.100000000000001" customHeight="1">
      <c r="B27" s="19"/>
      <c r="C27" s="19"/>
      <c r="D27" s="10">
        <v>0</v>
      </c>
      <c r="E27" s="16">
        <v>0</v>
      </c>
      <c r="F27" s="19"/>
      <c r="G27" s="19"/>
      <c r="H27" s="4">
        <f t="shared" si="2"/>
        <v>0</v>
      </c>
      <c r="I27" s="19" t="str">
        <f t="shared" si="5"/>
        <v/>
      </c>
      <c r="J27" s="19" t="str">
        <f t="shared" si="5"/>
        <v/>
      </c>
      <c r="K27" s="19" t="str">
        <f t="shared" si="5"/>
        <v/>
      </c>
      <c r="L27" s="19" t="str">
        <f t="shared" si="5"/>
        <v/>
      </c>
      <c r="M27" s="19" t="str">
        <f t="shared" si="5"/>
        <v/>
      </c>
      <c r="N27" s="19" t="str">
        <f t="shared" si="5"/>
        <v/>
      </c>
      <c r="O27" s="19" t="str">
        <f t="shared" si="5"/>
        <v/>
      </c>
      <c r="P27" s="19" t="str">
        <f t="shared" si="5"/>
        <v/>
      </c>
      <c r="Q27" s="19" t="str">
        <f t="shared" si="5"/>
        <v/>
      </c>
      <c r="R27" s="19" t="str">
        <f t="shared" si="5"/>
        <v/>
      </c>
      <c r="S27" s="19" t="str">
        <f t="shared" si="6"/>
        <v/>
      </c>
      <c r="T27" s="19" t="str">
        <f t="shared" si="6"/>
        <v/>
      </c>
      <c r="U27" s="19" t="str">
        <f t="shared" si="6"/>
        <v/>
      </c>
      <c r="V27" s="19" t="str">
        <f t="shared" si="6"/>
        <v/>
      </c>
      <c r="W27" s="19" t="str">
        <f t="shared" si="6"/>
        <v/>
      </c>
      <c r="X27" s="19" t="str">
        <f t="shared" si="6"/>
        <v/>
      </c>
      <c r="Y27" s="19" t="str">
        <f t="shared" si="6"/>
        <v/>
      </c>
      <c r="Z27" s="19" t="str">
        <f t="shared" si="6"/>
        <v/>
      </c>
      <c r="AA27" s="19" t="str">
        <f t="shared" si="6"/>
        <v/>
      </c>
      <c r="AB27" s="19" t="str">
        <f t="shared" si="6"/>
        <v/>
      </c>
      <c r="AC27" s="19" t="str">
        <f t="shared" si="6"/>
        <v/>
      </c>
      <c r="AD27" s="19" t="str">
        <f t="shared" si="6"/>
        <v/>
      </c>
      <c r="AE27" s="19" t="str">
        <f t="shared" si="6"/>
        <v/>
      </c>
      <c r="AF27" s="19" t="str">
        <f t="shared" si="6"/>
        <v/>
      </c>
    </row>
    <row r="28" spans="2:32" ht="20.100000000000001" customHeight="1">
      <c r="B28" s="19"/>
      <c r="C28" s="19"/>
      <c r="D28" s="10">
        <v>0</v>
      </c>
      <c r="E28" s="16">
        <v>0</v>
      </c>
      <c r="F28" s="19"/>
      <c r="G28" s="19"/>
      <c r="H28" s="4">
        <f t="shared" si="2"/>
        <v>0</v>
      </c>
      <c r="I28" s="19" t="str">
        <f t="shared" si="5"/>
        <v/>
      </c>
      <c r="J28" s="19" t="str">
        <f t="shared" si="5"/>
        <v/>
      </c>
      <c r="K28" s="19" t="str">
        <f t="shared" si="5"/>
        <v/>
      </c>
      <c r="L28" s="19" t="str">
        <f t="shared" si="5"/>
        <v/>
      </c>
      <c r="M28" s="19" t="str">
        <f t="shared" si="5"/>
        <v/>
      </c>
      <c r="N28" s="19" t="str">
        <f t="shared" si="5"/>
        <v/>
      </c>
      <c r="O28" s="19" t="str">
        <f t="shared" si="5"/>
        <v/>
      </c>
      <c r="P28" s="19" t="str">
        <f t="shared" si="5"/>
        <v/>
      </c>
      <c r="Q28" s="19" t="str">
        <f t="shared" si="5"/>
        <v/>
      </c>
      <c r="R28" s="19" t="str">
        <f t="shared" si="5"/>
        <v/>
      </c>
      <c r="S28" s="19" t="str">
        <f t="shared" si="6"/>
        <v/>
      </c>
      <c r="T28" s="19" t="str">
        <f t="shared" si="6"/>
        <v/>
      </c>
      <c r="U28" s="19" t="str">
        <f t="shared" si="6"/>
        <v/>
      </c>
      <c r="V28" s="19" t="str">
        <f t="shared" si="6"/>
        <v/>
      </c>
      <c r="W28" s="19" t="str">
        <f t="shared" si="6"/>
        <v/>
      </c>
      <c r="X28" s="19" t="str">
        <f t="shared" si="6"/>
        <v/>
      </c>
      <c r="Y28" s="19" t="str">
        <f t="shared" si="6"/>
        <v/>
      </c>
      <c r="Z28" s="19" t="str">
        <f t="shared" si="6"/>
        <v/>
      </c>
      <c r="AA28" s="19" t="str">
        <f t="shared" si="6"/>
        <v/>
      </c>
      <c r="AB28" s="19" t="str">
        <f t="shared" si="6"/>
        <v/>
      </c>
      <c r="AC28" s="19" t="str">
        <f t="shared" si="6"/>
        <v/>
      </c>
      <c r="AD28" s="19" t="str">
        <f t="shared" si="6"/>
        <v/>
      </c>
      <c r="AE28" s="19" t="str">
        <f t="shared" si="6"/>
        <v/>
      </c>
      <c r="AF28" s="19" t="str">
        <f t="shared" si="6"/>
        <v/>
      </c>
    </row>
    <row r="29" spans="2:32" ht="20.100000000000001" customHeight="1">
      <c r="B29" s="19"/>
      <c r="C29" s="19"/>
      <c r="D29" s="10">
        <v>0</v>
      </c>
      <c r="E29" s="16">
        <v>0</v>
      </c>
      <c r="F29" s="19"/>
      <c r="G29" s="19"/>
      <c r="H29" s="4">
        <f t="shared" si="2"/>
        <v>0</v>
      </c>
      <c r="I29" s="19" t="str">
        <f t="shared" si="5"/>
        <v/>
      </c>
      <c r="J29" s="19" t="str">
        <f t="shared" si="5"/>
        <v/>
      </c>
      <c r="K29" s="19" t="str">
        <f t="shared" si="5"/>
        <v/>
      </c>
      <c r="L29" s="19" t="str">
        <f t="shared" si="5"/>
        <v/>
      </c>
      <c r="M29" s="19" t="str">
        <f t="shared" si="5"/>
        <v/>
      </c>
      <c r="N29" s="19" t="str">
        <f t="shared" si="5"/>
        <v/>
      </c>
      <c r="O29" s="19" t="str">
        <f t="shared" si="5"/>
        <v/>
      </c>
      <c r="P29" s="19" t="str">
        <f t="shared" si="5"/>
        <v/>
      </c>
      <c r="Q29" s="19" t="str">
        <f t="shared" si="5"/>
        <v/>
      </c>
      <c r="R29" s="19" t="str">
        <f t="shared" si="5"/>
        <v/>
      </c>
      <c r="S29" s="19" t="str">
        <f t="shared" si="6"/>
        <v/>
      </c>
      <c r="T29" s="19" t="str">
        <f t="shared" si="6"/>
        <v/>
      </c>
      <c r="U29" s="19" t="str">
        <f t="shared" si="6"/>
        <v/>
      </c>
      <c r="V29" s="19" t="str">
        <f t="shared" si="6"/>
        <v/>
      </c>
      <c r="W29" s="19" t="str">
        <f t="shared" si="6"/>
        <v/>
      </c>
      <c r="X29" s="19" t="str">
        <f t="shared" si="6"/>
        <v/>
      </c>
      <c r="Y29" s="19" t="str">
        <f t="shared" si="6"/>
        <v/>
      </c>
      <c r="Z29" s="19" t="str">
        <f t="shared" si="6"/>
        <v/>
      </c>
      <c r="AA29" s="19" t="str">
        <f t="shared" si="6"/>
        <v/>
      </c>
      <c r="AB29" s="19" t="str">
        <f t="shared" si="6"/>
        <v/>
      </c>
      <c r="AC29" s="19" t="str">
        <f t="shared" si="6"/>
        <v/>
      </c>
      <c r="AD29" s="19" t="str">
        <f t="shared" si="6"/>
        <v/>
      </c>
      <c r="AE29" s="19" t="str">
        <f t="shared" si="6"/>
        <v/>
      </c>
      <c r="AF29" s="19" t="str">
        <f t="shared" si="6"/>
        <v/>
      </c>
    </row>
    <row r="30" spans="2:32" ht="20.100000000000001" customHeight="1">
      <c r="B30" s="19"/>
      <c r="C30" s="19"/>
      <c r="D30" s="10">
        <v>0</v>
      </c>
      <c r="E30" s="16">
        <v>0</v>
      </c>
      <c r="F30" s="19"/>
      <c r="G30" s="19"/>
      <c r="H30" s="4">
        <f t="shared" si="2"/>
        <v>0</v>
      </c>
      <c r="I30" s="19" t="str">
        <f t="shared" si="5"/>
        <v/>
      </c>
      <c r="J30" s="19" t="str">
        <f t="shared" si="5"/>
        <v/>
      </c>
      <c r="K30" s="19" t="str">
        <f t="shared" si="5"/>
        <v/>
      </c>
      <c r="L30" s="19" t="str">
        <f t="shared" si="5"/>
        <v/>
      </c>
      <c r="M30" s="19" t="str">
        <f t="shared" si="5"/>
        <v/>
      </c>
      <c r="N30" s="19" t="str">
        <f t="shared" si="5"/>
        <v/>
      </c>
      <c r="O30" s="19" t="str">
        <f t="shared" si="5"/>
        <v/>
      </c>
      <c r="P30" s="19" t="str">
        <f t="shared" si="5"/>
        <v/>
      </c>
      <c r="Q30" s="19" t="str">
        <f t="shared" si="5"/>
        <v/>
      </c>
      <c r="R30" s="19" t="str">
        <f t="shared" si="5"/>
        <v/>
      </c>
      <c r="S30" s="19" t="str">
        <f t="shared" si="6"/>
        <v/>
      </c>
      <c r="T30" s="19" t="str">
        <f t="shared" si="6"/>
        <v/>
      </c>
      <c r="U30" s="19" t="str">
        <f t="shared" si="6"/>
        <v/>
      </c>
      <c r="V30" s="19" t="str">
        <f t="shared" si="6"/>
        <v/>
      </c>
      <c r="W30" s="19" t="str">
        <f t="shared" si="6"/>
        <v/>
      </c>
      <c r="X30" s="19" t="str">
        <f t="shared" si="6"/>
        <v/>
      </c>
      <c r="Y30" s="19" t="str">
        <f t="shared" si="6"/>
        <v/>
      </c>
      <c r="Z30" s="19" t="str">
        <f t="shared" si="6"/>
        <v/>
      </c>
      <c r="AA30" s="19" t="str">
        <f t="shared" si="6"/>
        <v/>
      </c>
      <c r="AB30" s="19" t="str">
        <f t="shared" si="6"/>
        <v/>
      </c>
      <c r="AC30" s="19" t="str">
        <f t="shared" si="6"/>
        <v/>
      </c>
      <c r="AD30" s="19" t="str">
        <f t="shared" si="6"/>
        <v/>
      </c>
      <c r="AE30" s="19" t="str">
        <f t="shared" si="6"/>
        <v/>
      </c>
      <c r="AF30" s="19" t="str">
        <f t="shared" si="6"/>
        <v/>
      </c>
    </row>
    <row r="31" spans="2:32" ht="20.100000000000001" customHeight="1">
      <c r="B31" s="19"/>
      <c r="C31" s="19"/>
      <c r="D31" s="10">
        <v>0</v>
      </c>
      <c r="E31" s="16">
        <v>0</v>
      </c>
      <c r="F31" s="19"/>
      <c r="G31" s="19"/>
      <c r="H31" s="4">
        <f t="shared" si="2"/>
        <v>0</v>
      </c>
      <c r="I31" s="19" t="str">
        <f t="shared" ref="I31:R40" si="7">IF(OR(ISBLANK($C31), ISBLANK($F31), ISBLANK($G31)), "", IF(AND($F31&lt;=I$9, $G31&gt;=I$8), 1, ""))</f>
        <v/>
      </c>
      <c r="J31" s="19" t="str">
        <f t="shared" si="7"/>
        <v/>
      </c>
      <c r="K31" s="19" t="str">
        <f t="shared" si="7"/>
        <v/>
      </c>
      <c r="L31" s="19" t="str">
        <f t="shared" si="7"/>
        <v/>
      </c>
      <c r="M31" s="19" t="str">
        <f t="shared" si="7"/>
        <v/>
      </c>
      <c r="N31" s="19" t="str">
        <f t="shared" si="7"/>
        <v/>
      </c>
      <c r="O31" s="19" t="str">
        <f t="shared" si="7"/>
        <v/>
      </c>
      <c r="P31" s="19" t="str">
        <f t="shared" si="7"/>
        <v/>
      </c>
      <c r="Q31" s="19" t="str">
        <f t="shared" si="7"/>
        <v/>
      </c>
      <c r="R31" s="19" t="str">
        <f t="shared" si="7"/>
        <v/>
      </c>
      <c r="S31" s="19" t="str">
        <f t="shared" ref="S31:AF40" si="8">IF(OR(ISBLANK($C31), ISBLANK($F31), ISBLANK($G31)), "", IF(AND($F31&lt;=S$9, $G31&gt;=S$8), 1, ""))</f>
        <v/>
      </c>
      <c r="T31" s="19" t="str">
        <f t="shared" si="8"/>
        <v/>
      </c>
      <c r="U31" s="19" t="str">
        <f t="shared" si="8"/>
        <v/>
      </c>
      <c r="V31" s="19" t="str">
        <f t="shared" si="8"/>
        <v/>
      </c>
      <c r="W31" s="19" t="str">
        <f t="shared" si="8"/>
        <v/>
      </c>
      <c r="X31" s="19" t="str">
        <f t="shared" si="8"/>
        <v/>
      </c>
      <c r="Y31" s="19" t="str">
        <f t="shared" si="8"/>
        <v/>
      </c>
      <c r="Z31" s="19" t="str">
        <f t="shared" si="8"/>
        <v/>
      </c>
      <c r="AA31" s="19" t="str">
        <f t="shared" si="8"/>
        <v/>
      </c>
      <c r="AB31" s="19" t="str">
        <f t="shared" si="8"/>
        <v/>
      </c>
      <c r="AC31" s="19" t="str">
        <f t="shared" si="8"/>
        <v/>
      </c>
      <c r="AD31" s="19" t="str">
        <f t="shared" si="8"/>
        <v/>
      </c>
      <c r="AE31" s="19" t="str">
        <f t="shared" si="8"/>
        <v/>
      </c>
      <c r="AF31" s="19" t="str">
        <f t="shared" si="8"/>
        <v/>
      </c>
    </row>
    <row r="32" spans="2:32" ht="20.100000000000001" customHeight="1">
      <c r="B32" s="19"/>
      <c r="C32" s="19"/>
      <c r="D32" s="10">
        <v>0</v>
      </c>
      <c r="E32" s="16">
        <v>0</v>
      </c>
      <c r="F32" s="19"/>
      <c r="G32" s="19"/>
      <c r="H32" s="4">
        <f t="shared" si="2"/>
        <v>0</v>
      </c>
      <c r="I32" s="19" t="str">
        <f t="shared" si="7"/>
        <v/>
      </c>
      <c r="J32" s="19" t="str">
        <f t="shared" si="7"/>
        <v/>
      </c>
      <c r="K32" s="19" t="str">
        <f t="shared" si="7"/>
        <v/>
      </c>
      <c r="L32" s="19" t="str">
        <f t="shared" si="7"/>
        <v/>
      </c>
      <c r="M32" s="19" t="str">
        <f t="shared" si="7"/>
        <v/>
      </c>
      <c r="N32" s="19" t="str">
        <f t="shared" si="7"/>
        <v/>
      </c>
      <c r="O32" s="19" t="str">
        <f t="shared" si="7"/>
        <v/>
      </c>
      <c r="P32" s="19" t="str">
        <f t="shared" si="7"/>
        <v/>
      </c>
      <c r="Q32" s="19" t="str">
        <f t="shared" si="7"/>
        <v/>
      </c>
      <c r="R32" s="19" t="str">
        <f t="shared" si="7"/>
        <v/>
      </c>
      <c r="S32" s="19" t="str">
        <f t="shared" si="8"/>
        <v/>
      </c>
      <c r="T32" s="19" t="str">
        <f t="shared" si="8"/>
        <v/>
      </c>
      <c r="U32" s="19" t="str">
        <f t="shared" si="8"/>
        <v/>
      </c>
      <c r="V32" s="19" t="str">
        <f t="shared" si="8"/>
        <v/>
      </c>
      <c r="W32" s="19" t="str">
        <f t="shared" si="8"/>
        <v/>
      </c>
      <c r="X32" s="19" t="str">
        <f t="shared" si="8"/>
        <v/>
      </c>
      <c r="Y32" s="19" t="str">
        <f t="shared" si="8"/>
        <v/>
      </c>
      <c r="Z32" s="19" t="str">
        <f t="shared" si="8"/>
        <v/>
      </c>
      <c r="AA32" s="19" t="str">
        <f t="shared" si="8"/>
        <v/>
      </c>
      <c r="AB32" s="19" t="str">
        <f t="shared" si="8"/>
        <v/>
      </c>
      <c r="AC32" s="19" t="str">
        <f t="shared" si="8"/>
        <v/>
      </c>
      <c r="AD32" s="19" t="str">
        <f t="shared" si="8"/>
        <v/>
      </c>
      <c r="AE32" s="19" t="str">
        <f t="shared" si="8"/>
        <v/>
      </c>
      <c r="AF32" s="19" t="str">
        <f t="shared" si="8"/>
        <v/>
      </c>
    </row>
    <row r="33" spans="4:32" ht="20.100000000000001" customHeight="1">
      <c r="D33" s="10">
        <v>0</v>
      </c>
      <c r="E33" s="16">
        <v>0</v>
      </c>
      <c r="F33" s="19"/>
      <c r="G33" s="19"/>
      <c r="H33" s="4">
        <f t="shared" si="2"/>
        <v>0</v>
      </c>
      <c r="I33" s="19" t="str">
        <f t="shared" si="7"/>
        <v/>
      </c>
      <c r="J33" s="19" t="str">
        <f t="shared" si="7"/>
        <v/>
      </c>
      <c r="K33" s="19" t="str">
        <f t="shared" si="7"/>
        <v/>
      </c>
      <c r="L33" s="19" t="str">
        <f t="shared" si="7"/>
        <v/>
      </c>
      <c r="M33" s="19" t="str">
        <f t="shared" si="7"/>
        <v/>
      </c>
      <c r="N33" s="19" t="str">
        <f t="shared" si="7"/>
        <v/>
      </c>
      <c r="O33" s="19" t="str">
        <f t="shared" si="7"/>
        <v/>
      </c>
      <c r="P33" s="19" t="str">
        <f t="shared" si="7"/>
        <v/>
      </c>
      <c r="Q33" s="19" t="str">
        <f t="shared" si="7"/>
        <v/>
      </c>
      <c r="R33" s="19" t="str">
        <f t="shared" si="7"/>
        <v/>
      </c>
      <c r="S33" s="19" t="str">
        <f t="shared" si="8"/>
        <v/>
      </c>
      <c r="T33" s="19" t="str">
        <f t="shared" si="8"/>
        <v/>
      </c>
      <c r="U33" s="19" t="str">
        <f t="shared" si="8"/>
        <v/>
      </c>
      <c r="V33" s="19" t="str">
        <f t="shared" si="8"/>
        <v/>
      </c>
      <c r="W33" s="19" t="str">
        <f t="shared" si="8"/>
        <v/>
      </c>
      <c r="X33" s="19" t="str">
        <f t="shared" si="8"/>
        <v/>
      </c>
      <c r="Y33" s="19" t="str">
        <f t="shared" si="8"/>
        <v/>
      </c>
      <c r="Z33" s="19" t="str">
        <f t="shared" si="8"/>
        <v/>
      </c>
      <c r="AA33" s="19" t="str">
        <f t="shared" si="8"/>
        <v/>
      </c>
      <c r="AB33" s="19" t="str">
        <f t="shared" si="8"/>
        <v/>
      </c>
      <c r="AC33" s="19" t="str">
        <f t="shared" si="8"/>
        <v/>
      </c>
      <c r="AD33" s="19" t="str">
        <f t="shared" si="8"/>
        <v/>
      </c>
      <c r="AE33" s="19" t="str">
        <f t="shared" si="8"/>
        <v/>
      </c>
      <c r="AF33" s="19" t="str">
        <f t="shared" si="8"/>
        <v/>
      </c>
    </row>
    <row r="34" spans="4:32" ht="20.100000000000001" customHeight="1">
      <c r="D34" s="10">
        <v>0</v>
      </c>
      <c r="E34" s="16">
        <v>0</v>
      </c>
      <c r="F34" s="19"/>
      <c r="G34" s="19"/>
      <c r="H34" s="4">
        <f t="shared" si="2"/>
        <v>0</v>
      </c>
      <c r="I34" s="19" t="str">
        <f t="shared" si="7"/>
        <v/>
      </c>
      <c r="J34" s="19" t="str">
        <f t="shared" si="7"/>
        <v/>
      </c>
      <c r="K34" s="19" t="str">
        <f t="shared" si="7"/>
        <v/>
      </c>
      <c r="L34" s="19" t="str">
        <f t="shared" si="7"/>
        <v/>
      </c>
      <c r="M34" s="19" t="str">
        <f t="shared" si="7"/>
        <v/>
      </c>
      <c r="N34" s="19" t="str">
        <f t="shared" si="7"/>
        <v/>
      </c>
      <c r="O34" s="19" t="str">
        <f t="shared" si="7"/>
        <v/>
      </c>
      <c r="P34" s="19" t="str">
        <f t="shared" si="7"/>
        <v/>
      </c>
      <c r="Q34" s="19" t="str">
        <f t="shared" si="7"/>
        <v/>
      </c>
      <c r="R34" s="19" t="str">
        <f t="shared" si="7"/>
        <v/>
      </c>
      <c r="S34" s="19" t="str">
        <f t="shared" si="8"/>
        <v/>
      </c>
      <c r="T34" s="19" t="str">
        <f t="shared" si="8"/>
        <v/>
      </c>
      <c r="U34" s="19" t="str">
        <f t="shared" si="8"/>
        <v/>
      </c>
      <c r="V34" s="19" t="str">
        <f t="shared" si="8"/>
        <v/>
      </c>
      <c r="W34" s="19" t="str">
        <f t="shared" si="8"/>
        <v/>
      </c>
      <c r="X34" s="19" t="str">
        <f t="shared" si="8"/>
        <v/>
      </c>
      <c r="Y34" s="19" t="str">
        <f t="shared" si="8"/>
        <v/>
      </c>
      <c r="Z34" s="19" t="str">
        <f t="shared" si="8"/>
        <v/>
      </c>
      <c r="AA34" s="19" t="str">
        <f t="shared" si="8"/>
        <v/>
      </c>
      <c r="AB34" s="19" t="str">
        <f t="shared" si="8"/>
        <v/>
      </c>
      <c r="AC34" s="19" t="str">
        <f t="shared" si="8"/>
        <v/>
      </c>
      <c r="AD34" s="19" t="str">
        <f t="shared" si="8"/>
        <v/>
      </c>
      <c r="AE34" s="19" t="str">
        <f t="shared" si="8"/>
        <v/>
      </c>
      <c r="AF34" s="19" t="str">
        <f t="shared" si="8"/>
        <v/>
      </c>
    </row>
    <row r="35" spans="4:32" ht="20.100000000000001" customHeight="1">
      <c r="D35" s="10">
        <v>0</v>
      </c>
      <c r="E35" s="16">
        <v>0</v>
      </c>
      <c r="F35" s="19"/>
      <c r="G35" s="19"/>
      <c r="H35" s="4">
        <f t="shared" si="2"/>
        <v>0</v>
      </c>
      <c r="I35" s="19" t="str">
        <f t="shared" si="7"/>
        <v/>
      </c>
      <c r="J35" s="19" t="str">
        <f t="shared" si="7"/>
        <v/>
      </c>
      <c r="K35" s="19" t="str">
        <f t="shared" si="7"/>
        <v/>
      </c>
      <c r="L35" s="19" t="str">
        <f t="shared" si="7"/>
        <v/>
      </c>
      <c r="M35" s="19" t="str">
        <f t="shared" si="7"/>
        <v/>
      </c>
      <c r="N35" s="19" t="str">
        <f t="shared" si="7"/>
        <v/>
      </c>
      <c r="O35" s="19" t="str">
        <f t="shared" si="7"/>
        <v/>
      </c>
      <c r="P35" s="19" t="str">
        <f t="shared" si="7"/>
        <v/>
      </c>
      <c r="Q35" s="19" t="str">
        <f t="shared" si="7"/>
        <v/>
      </c>
      <c r="R35" s="19" t="str">
        <f t="shared" si="7"/>
        <v/>
      </c>
      <c r="S35" s="19" t="str">
        <f t="shared" si="8"/>
        <v/>
      </c>
      <c r="T35" s="19" t="str">
        <f t="shared" si="8"/>
        <v/>
      </c>
      <c r="U35" s="19" t="str">
        <f t="shared" si="8"/>
        <v/>
      </c>
      <c r="V35" s="19" t="str">
        <f t="shared" si="8"/>
        <v/>
      </c>
      <c r="W35" s="19" t="str">
        <f t="shared" si="8"/>
        <v/>
      </c>
      <c r="X35" s="19" t="str">
        <f t="shared" si="8"/>
        <v/>
      </c>
      <c r="Y35" s="19" t="str">
        <f t="shared" si="8"/>
        <v/>
      </c>
      <c r="Z35" s="19" t="str">
        <f t="shared" si="8"/>
        <v/>
      </c>
      <c r="AA35" s="19" t="str">
        <f t="shared" si="8"/>
        <v/>
      </c>
      <c r="AB35" s="19" t="str">
        <f t="shared" si="8"/>
        <v/>
      </c>
      <c r="AC35" s="19" t="str">
        <f t="shared" si="8"/>
        <v/>
      </c>
      <c r="AD35" s="19" t="str">
        <f t="shared" si="8"/>
        <v/>
      </c>
      <c r="AE35" s="19" t="str">
        <f t="shared" si="8"/>
        <v/>
      </c>
      <c r="AF35" s="19" t="str">
        <f t="shared" si="8"/>
        <v/>
      </c>
    </row>
    <row r="36" spans="4:32" ht="20.100000000000001" customHeight="1">
      <c r="D36" s="10">
        <v>0</v>
      </c>
      <c r="E36" s="16">
        <v>0</v>
      </c>
      <c r="F36" s="19"/>
      <c r="G36" s="19"/>
      <c r="H36" s="4">
        <f t="shared" si="2"/>
        <v>0</v>
      </c>
      <c r="I36" s="19" t="str">
        <f t="shared" si="7"/>
        <v/>
      </c>
      <c r="J36" s="19" t="str">
        <f t="shared" si="7"/>
        <v/>
      </c>
      <c r="K36" s="19" t="str">
        <f t="shared" si="7"/>
        <v/>
      </c>
      <c r="L36" s="19" t="str">
        <f t="shared" si="7"/>
        <v/>
      </c>
      <c r="M36" s="19" t="str">
        <f t="shared" si="7"/>
        <v/>
      </c>
      <c r="N36" s="19" t="str">
        <f t="shared" si="7"/>
        <v/>
      </c>
      <c r="O36" s="19" t="str">
        <f t="shared" si="7"/>
        <v/>
      </c>
      <c r="P36" s="19" t="str">
        <f t="shared" si="7"/>
        <v/>
      </c>
      <c r="Q36" s="19" t="str">
        <f t="shared" si="7"/>
        <v/>
      </c>
      <c r="R36" s="19" t="str">
        <f t="shared" si="7"/>
        <v/>
      </c>
      <c r="S36" s="19" t="str">
        <f t="shared" si="8"/>
        <v/>
      </c>
      <c r="T36" s="19" t="str">
        <f t="shared" si="8"/>
        <v/>
      </c>
      <c r="U36" s="19" t="str">
        <f t="shared" si="8"/>
        <v/>
      </c>
      <c r="V36" s="19" t="str">
        <f t="shared" si="8"/>
        <v/>
      </c>
      <c r="W36" s="19" t="str">
        <f t="shared" si="8"/>
        <v/>
      </c>
      <c r="X36" s="19" t="str">
        <f t="shared" si="8"/>
        <v/>
      </c>
      <c r="Y36" s="19" t="str">
        <f t="shared" si="8"/>
        <v/>
      </c>
      <c r="Z36" s="19" t="str">
        <f t="shared" si="8"/>
        <v/>
      </c>
      <c r="AA36" s="19" t="str">
        <f t="shared" si="8"/>
        <v/>
      </c>
      <c r="AB36" s="19" t="str">
        <f t="shared" si="8"/>
        <v/>
      </c>
      <c r="AC36" s="19" t="str">
        <f t="shared" si="8"/>
        <v/>
      </c>
      <c r="AD36" s="19" t="str">
        <f t="shared" si="8"/>
        <v/>
      </c>
      <c r="AE36" s="19" t="str">
        <f t="shared" si="8"/>
        <v/>
      </c>
      <c r="AF36" s="19" t="str">
        <f t="shared" si="8"/>
        <v/>
      </c>
    </row>
    <row r="37" spans="4:32" ht="20.100000000000001" customHeight="1">
      <c r="D37" s="10">
        <v>0</v>
      </c>
      <c r="E37" s="16">
        <v>0</v>
      </c>
      <c r="F37" s="19"/>
      <c r="G37" s="19"/>
      <c r="H37" s="4">
        <f t="shared" si="2"/>
        <v>0</v>
      </c>
      <c r="I37" s="19" t="str">
        <f t="shared" si="7"/>
        <v/>
      </c>
      <c r="J37" s="19" t="str">
        <f t="shared" si="7"/>
        <v/>
      </c>
      <c r="K37" s="19" t="str">
        <f t="shared" si="7"/>
        <v/>
      </c>
      <c r="L37" s="19" t="str">
        <f t="shared" si="7"/>
        <v/>
      </c>
      <c r="M37" s="19" t="str">
        <f t="shared" si="7"/>
        <v/>
      </c>
      <c r="N37" s="19" t="str">
        <f t="shared" si="7"/>
        <v/>
      </c>
      <c r="O37" s="19" t="str">
        <f t="shared" si="7"/>
        <v/>
      </c>
      <c r="P37" s="19" t="str">
        <f t="shared" si="7"/>
        <v/>
      </c>
      <c r="Q37" s="19" t="str">
        <f t="shared" si="7"/>
        <v/>
      </c>
      <c r="R37" s="19" t="str">
        <f t="shared" si="7"/>
        <v/>
      </c>
      <c r="S37" s="19" t="str">
        <f t="shared" si="8"/>
        <v/>
      </c>
      <c r="T37" s="19" t="str">
        <f t="shared" si="8"/>
        <v/>
      </c>
      <c r="U37" s="19" t="str">
        <f t="shared" si="8"/>
        <v/>
      </c>
      <c r="V37" s="19" t="str">
        <f t="shared" si="8"/>
        <v/>
      </c>
      <c r="W37" s="19" t="str">
        <f t="shared" si="8"/>
        <v/>
      </c>
      <c r="X37" s="19" t="str">
        <f t="shared" si="8"/>
        <v/>
      </c>
      <c r="Y37" s="19" t="str">
        <f t="shared" si="8"/>
        <v/>
      </c>
      <c r="Z37" s="19" t="str">
        <f t="shared" si="8"/>
        <v/>
      </c>
      <c r="AA37" s="19" t="str">
        <f t="shared" si="8"/>
        <v/>
      </c>
      <c r="AB37" s="19" t="str">
        <f t="shared" si="8"/>
        <v/>
      </c>
      <c r="AC37" s="19" t="str">
        <f t="shared" si="8"/>
        <v/>
      </c>
      <c r="AD37" s="19" t="str">
        <f t="shared" si="8"/>
        <v/>
      </c>
      <c r="AE37" s="19" t="str">
        <f t="shared" si="8"/>
        <v/>
      </c>
      <c r="AF37" s="19" t="str">
        <f t="shared" si="8"/>
        <v/>
      </c>
    </row>
    <row r="38" spans="4:32" ht="20.100000000000001" customHeight="1">
      <c r="D38" s="10">
        <v>0</v>
      </c>
      <c r="E38" s="16">
        <v>0</v>
      </c>
      <c r="F38" s="19"/>
      <c r="G38" s="19"/>
      <c r="H38" s="4">
        <f t="shared" si="2"/>
        <v>0</v>
      </c>
      <c r="I38" s="19" t="str">
        <f t="shared" si="7"/>
        <v/>
      </c>
      <c r="J38" s="19" t="str">
        <f t="shared" si="7"/>
        <v/>
      </c>
      <c r="K38" s="19" t="str">
        <f t="shared" si="7"/>
        <v/>
      </c>
      <c r="L38" s="19" t="str">
        <f t="shared" si="7"/>
        <v/>
      </c>
      <c r="M38" s="19" t="str">
        <f t="shared" si="7"/>
        <v/>
      </c>
      <c r="N38" s="19" t="str">
        <f t="shared" si="7"/>
        <v/>
      </c>
      <c r="O38" s="19" t="str">
        <f t="shared" si="7"/>
        <v/>
      </c>
      <c r="P38" s="19" t="str">
        <f t="shared" si="7"/>
        <v/>
      </c>
      <c r="Q38" s="19" t="str">
        <f t="shared" si="7"/>
        <v/>
      </c>
      <c r="R38" s="19" t="str">
        <f t="shared" si="7"/>
        <v/>
      </c>
      <c r="S38" s="19" t="str">
        <f t="shared" si="8"/>
        <v/>
      </c>
      <c r="T38" s="19" t="str">
        <f t="shared" si="8"/>
        <v/>
      </c>
      <c r="U38" s="19" t="str">
        <f t="shared" si="8"/>
        <v/>
      </c>
      <c r="V38" s="19" t="str">
        <f t="shared" si="8"/>
        <v/>
      </c>
      <c r="W38" s="19" t="str">
        <f t="shared" si="8"/>
        <v/>
      </c>
      <c r="X38" s="19" t="str">
        <f t="shared" si="8"/>
        <v/>
      </c>
      <c r="Y38" s="19" t="str">
        <f t="shared" si="8"/>
        <v/>
      </c>
      <c r="Z38" s="19" t="str">
        <f t="shared" si="8"/>
        <v/>
      </c>
      <c r="AA38" s="19" t="str">
        <f t="shared" si="8"/>
        <v/>
      </c>
      <c r="AB38" s="19" t="str">
        <f t="shared" si="8"/>
        <v/>
      </c>
      <c r="AC38" s="19" t="str">
        <f t="shared" si="8"/>
        <v/>
      </c>
      <c r="AD38" s="19" t="str">
        <f t="shared" si="8"/>
        <v/>
      </c>
      <c r="AE38" s="19" t="str">
        <f t="shared" si="8"/>
        <v/>
      </c>
      <c r="AF38" s="19" t="str">
        <f t="shared" si="8"/>
        <v/>
      </c>
    </row>
    <row r="39" spans="4:32" ht="20.100000000000001" customHeight="1">
      <c r="D39" s="10">
        <v>0</v>
      </c>
      <c r="E39" s="16">
        <v>0</v>
      </c>
      <c r="F39" s="19"/>
      <c r="G39" s="19"/>
      <c r="H39" s="4">
        <f t="shared" si="2"/>
        <v>0</v>
      </c>
      <c r="I39" s="19" t="str">
        <f t="shared" si="7"/>
        <v/>
      </c>
      <c r="J39" s="19" t="str">
        <f t="shared" si="7"/>
        <v/>
      </c>
      <c r="K39" s="19" t="str">
        <f t="shared" si="7"/>
        <v/>
      </c>
      <c r="L39" s="19" t="str">
        <f t="shared" si="7"/>
        <v/>
      </c>
      <c r="M39" s="19" t="str">
        <f t="shared" si="7"/>
        <v/>
      </c>
      <c r="N39" s="19" t="str">
        <f t="shared" si="7"/>
        <v/>
      </c>
      <c r="O39" s="19" t="str">
        <f t="shared" si="7"/>
        <v/>
      </c>
      <c r="P39" s="19" t="str">
        <f t="shared" si="7"/>
        <v/>
      </c>
      <c r="Q39" s="19" t="str">
        <f t="shared" si="7"/>
        <v/>
      </c>
      <c r="R39" s="19" t="str">
        <f t="shared" si="7"/>
        <v/>
      </c>
      <c r="S39" s="19" t="str">
        <f t="shared" si="8"/>
        <v/>
      </c>
      <c r="T39" s="19" t="str">
        <f t="shared" si="8"/>
        <v/>
      </c>
      <c r="U39" s="19" t="str">
        <f t="shared" si="8"/>
        <v/>
      </c>
      <c r="V39" s="19" t="str">
        <f t="shared" si="8"/>
        <v/>
      </c>
      <c r="W39" s="19" t="str">
        <f t="shared" si="8"/>
        <v/>
      </c>
      <c r="X39" s="19" t="str">
        <f t="shared" si="8"/>
        <v/>
      </c>
      <c r="Y39" s="19" t="str">
        <f t="shared" si="8"/>
        <v/>
      </c>
      <c r="Z39" s="19" t="str">
        <f t="shared" si="8"/>
        <v/>
      </c>
      <c r="AA39" s="19" t="str">
        <f t="shared" si="8"/>
        <v/>
      </c>
      <c r="AB39" s="19" t="str">
        <f t="shared" si="8"/>
        <v/>
      </c>
      <c r="AC39" s="19" t="str">
        <f t="shared" si="8"/>
        <v/>
      </c>
      <c r="AD39" s="19" t="str">
        <f t="shared" si="8"/>
        <v/>
      </c>
      <c r="AE39" s="19" t="str">
        <f t="shared" si="8"/>
        <v/>
      </c>
      <c r="AF39" s="19" t="str">
        <f t="shared" si="8"/>
        <v/>
      </c>
    </row>
    <row r="40" spans="4:32" ht="20.100000000000001" customHeight="1">
      <c r="D40" s="10">
        <v>0</v>
      </c>
      <c r="E40" s="16">
        <v>0</v>
      </c>
      <c r="F40" s="19"/>
      <c r="G40" s="19"/>
      <c r="H40" s="4">
        <f t="shared" si="2"/>
        <v>0</v>
      </c>
      <c r="I40" s="19" t="str">
        <f t="shared" si="7"/>
        <v/>
      </c>
      <c r="J40" s="19" t="str">
        <f t="shared" si="7"/>
        <v/>
      </c>
      <c r="K40" s="19" t="str">
        <f t="shared" si="7"/>
        <v/>
      </c>
      <c r="L40" s="19" t="str">
        <f t="shared" si="7"/>
        <v/>
      </c>
      <c r="M40" s="19" t="str">
        <f t="shared" si="7"/>
        <v/>
      </c>
      <c r="N40" s="19" t="str">
        <f t="shared" si="7"/>
        <v/>
      </c>
      <c r="O40" s="19" t="str">
        <f t="shared" si="7"/>
        <v/>
      </c>
      <c r="P40" s="19" t="str">
        <f t="shared" si="7"/>
        <v/>
      </c>
      <c r="Q40" s="19" t="str">
        <f t="shared" si="7"/>
        <v/>
      </c>
      <c r="R40" s="19" t="str">
        <f t="shared" si="7"/>
        <v/>
      </c>
      <c r="S40" s="19" t="str">
        <f t="shared" si="8"/>
        <v/>
      </c>
      <c r="T40" s="19" t="str">
        <f t="shared" si="8"/>
        <v/>
      </c>
      <c r="U40" s="19" t="str">
        <f t="shared" si="8"/>
        <v/>
      </c>
      <c r="V40" s="19" t="str">
        <f t="shared" si="8"/>
        <v/>
      </c>
      <c r="W40" s="19" t="str">
        <f t="shared" si="8"/>
        <v/>
      </c>
      <c r="X40" s="19" t="str">
        <f t="shared" si="8"/>
        <v/>
      </c>
      <c r="Y40" s="19" t="str">
        <f t="shared" si="8"/>
        <v/>
      </c>
      <c r="Z40" s="19" t="str">
        <f t="shared" si="8"/>
        <v/>
      </c>
      <c r="AA40" s="19" t="str">
        <f t="shared" si="8"/>
        <v/>
      </c>
      <c r="AB40" s="19" t="str">
        <f t="shared" si="8"/>
        <v/>
      </c>
      <c r="AC40" s="19" t="str">
        <f t="shared" si="8"/>
        <v/>
      </c>
      <c r="AD40" s="19" t="str">
        <f t="shared" si="8"/>
        <v/>
      </c>
      <c r="AE40" s="19" t="str">
        <f t="shared" si="8"/>
        <v/>
      </c>
      <c r="AF40" s="19" t="str">
        <f t="shared" si="8"/>
        <v/>
      </c>
    </row>
    <row r="41" spans="4:32" ht="20.100000000000001" customHeight="1">
      <c r="D41" s="10">
        <v>0</v>
      </c>
      <c r="E41" s="16">
        <v>0</v>
      </c>
      <c r="F41" s="19"/>
      <c r="G41" s="19"/>
      <c r="H41" s="4">
        <f t="shared" si="2"/>
        <v>0</v>
      </c>
      <c r="I41" s="19" t="str">
        <f t="shared" ref="I41:R50" si="9">IF(OR(ISBLANK($C41), ISBLANK($F41), ISBLANK($G41)), "", IF(AND($F41&lt;=I$9, $G41&gt;=I$8), 1, ""))</f>
        <v/>
      </c>
      <c r="J41" s="19" t="str">
        <f t="shared" si="9"/>
        <v/>
      </c>
      <c r="K41" s="19" t="str">
        <f t="shared" si="9"/>
        <v/>
      </c>
      <c r="L41" s="19" t="str">
        <f t="shared" si="9"/>
        <v/>
      </c>
      <c r="M41" s="19" t="str">
        <f t="shared" si="9"/>
        <v/>
      </c>
      <c r="N41" s="19" t="str">
        <f t="shared" si="9"/>
        <v/>
      </c>
      <c r="O41" s="19" t="str">
        <f t="shared" si="9"/>
        <v/>
      </c>
      <c r="P41" s="19" t="str">
        <f t="shared" si="9"/>
        <v/>
      </c>
      <c r="Q41" s="19" t="str">
        <f t="shared" si="9"/>
        <v/>
      </c>
      <c r="R41" s="19" t="str">
        <f t="shared" si="9"/>
        <v/>
      </c>
      <c r="S41" s="19" t="str">
        <f t="shared" ref="S41:AF50" si="10">IF(OR(ISBLANK($C41), ISBLANK($F41), ISBLANK($G41)), "", IF(AND($F41&lt;=S$9, $G41&gt;=S$8), 1, ""))</f>
        <v/>
      </c>
      <c r="T41" s="19" t="str">
        <f t="shared" si="10"/>
        <v/>
      </c>
      <c r="U41" s="19" t="str">
        <f t="shared" si="10"/>
        <v/>
      </c>
      <c r="V41" s="19" t="str">
        <f t="shared" si="10"/>
        <v/>
      </c>
      <c r="W41" s="19" t="str">
        <f t="shared" si="10"/>
        <v/>
      </c>
      <c r="X41" s="19" t="str">
        <f t="shared" si="10"/>
        <v/>
      </c>
      <c r="Y41" s="19" t="str">
        <f t="shared" si="10"/>
        <v/>
      </c>
      <c r="Z41" s="19" t="str">
        <f t="shared" si="10"/>
        <v/>
      </c>
      <c r="AA41" s="19" t="str">
        <f t="shared" si="10"/>
        <v/>
      </c>
      <c r="AB41" s="19" t="str">
        <f t="shared" si="10"/>
        <v/>
      </c>
      <c r="AC41" s="19" t="str">
        <f t="shared" si="10"/>
        <v/>
      </c>
      <c r="AD41" s="19" t="str">
        <f t="shared" si="10"/>
        <v/>
      </c>
      <c r="AE41" s="19" t="str">
        <f t="shared" si="10"/>
        <v/>
      </c>
      <c r="AF41" s="19" t="str">
        <f t="shared" si="10"/>
        <v/>
      </c>
    </row>
    <row r="42" spans="4:32" ht="20.100000000000001" customHeight="1">
      <c r="D42" s="10">
        <v>0</v>
      </c>
      <c r="E42" s="16">
        <v>0</v>
      </c>
      <c r="F42" s="19"/>
      <c r="G42" s="19"/>
      <c r="H42" s="4">
        <f t="shared" si="2"/>
        <v>0</v>
      </c>
      <c r="I42" s="19" t="str">
        <f t="shared" si="9"/>
        <v/>
      </c>
      <c r="J42" s="19" t="str">
        <f t="shared" si="9"/>
        <v/>
      </c>
      <c r="K42" s="19" t="str">
        <f t="shared" si="9"/>
        <v/>
      </c>
      <c r="L42" s="19" t="str">
        <f t="shared" si="9"/>
        <v/>
      </c>
      <c r="M42" s="19" t="str">
        <f t="shared" si="9"/>
        <v/>
      </c>
      <c r="N42" s="19" t="str">
        <f t="shared" si="9"/>
        <v/>
      </c>
      <c r="O42" s="19" t="str">
        <f t="shared" si="9"/>
        <v/>
      </c>
      <c r="P42" s="19" t="str">
        <f t="shared" si="9"/>
        <v/>
      </c>
      <c r="Q42" s="19" t="str">
        <f t="shared" si="9"/>
        <v/>
      </c>
      <c r="R42" s="19" t="str">
        <f t="shared" si="9"/>
        <v/>
      </c>
      <c r="S42" s="19" t="str">
        <f t="shared" si="10"/>
        <v/>
      </c>
      <c r="T42" s="19" t="str">
        <f t="shared" si="10"/>
        <v/>
      </c>
      <c r="U42" s="19" t="str">
        <f t="shared" si="10"/>
        <v/>
      </c>
      <c r="V42" s="19" t="str">
        <f t="shared" si="10"/>
        <v/>
      </c>
      <c r="W42" s="19" t="str">
        <f t="shared" si="10"/>
        <v/>
      </c>
      <c r="X42" s="19" t="str">
        <f t="shared" si="10"/>
        <v/>
      </c>
      <c r="Y42" s="19" t="str">
        <f t="shared" si="10"/>
        <v/>
      </c>
      <c r="Z42" s="19" t="str">
        <f t="shared" si="10"/>
        <v/>
      </c>
      <c r="AA42" s="19" t="str">
        <f t="shared" si="10"/>
        <v/>
      </c>
      <c r="AB42" s="19" t="str">
        <f t="shared" si="10"/>
        <v/>
      </c>
      <c r="AC42" s="19" t="str">
        <f t="shared" si="10"/>
        <v/>
      </c>
      <c r="AD42" s="19" t="str">
        <f t="shared" si="10"/>
        <v/>
      </c>
      <c r="AE42" s="19" t="str">
        <f t="shared" si="10"/>
        <v/>
      </c>
      <c r="AF42" s="19" t="str">
        <f t="shared" si="10"/>
        <v/>
      </c>
    </row>
    <row r="43" spans="4:32" ht="20.100000000000001" customHeight="1">
      <c r="D43" s="10">
        <v>0</v>
      </c>
      <c r="E43" s="16">
        <v>0</v>
      </c>
      <c r="F43" s="19"/>
      <c r="G43" s="19"/>
      <c r="H43" s="4">
        <f t="shared" ref="H43:H70" si="11">ROUND((G43-F43)/30.4, 1)</f>
        <v>0</v>
      </c>
      <c r="I43" s="19" t="str">
        <f t="shared" si="9"/>
        <v/>
      </c>
      <c r="J43" s="19" t="str">
        <f t="shared" si="9"/>
        <v/>
      </c>
      <c r="K43" s="19" t="str">
        <f t="shared" si="9"/>
        <v/>
      </c>
      <c r="L43" s="19" t="str">
        <f t="shared" si="9"/>
        <v/>
      </c>
      <c r="M43" s="19" t="str">
        <f t="shared" si="9"/>
        <v/>
      </c>
      <c r="N43" s="19" t="str">
        <f t="shared" si="9"/>
        <v/>
      </c>
      <c r="O43" s="19" t="str">
        <f t="shared" si="9"/>
        <v/>
      </c>
      <c r="P43" s="19" t="str">
        <f t="shared" si="9"/>
        <v/>
      </c>
      <c r="Q43" s="19" t="str">
        <f t="shared" si="9"/>
        <v/>
      </c>
      <c r="R43" s="19" t="str">
        <f t="shared" si="9"/>
        <v/>
      </c>
      <c r="S43" s="19" t="str">
        <f t="shared" si="10"/>
        <v/>
      </c>
      <c r="T43" s="19" t="str">
        <f t="shared" si="10"/>
        <v/>
      </c>
      <c r="U43" s="19" t="str">
        <f t="shared" si="10"/>
        <v/>
      </c>
      <c r="V43" s="19" t="str">
        <f t="shared" si="10"/>
        <v/>
      </c>
      <c r="W43" s="19" t="str">
        <f t="shared" si="10"/>
        <v/>
      </c>
      <c r="X43" s="19" t="str">
        <f t="shared" si="10"/>
        <v/>
      </c>
      <c r="Y43" s="19" t="str">
        <f t="shared" si="10"/>
        <v/>
      </c>
      <c r="Z43" s="19" t="str">
        <f t="shared" si="10"/>
        <v/>
      </c>
      <c r="AA43" s="19" t="str">
        <f t="shared" si="10"/>
        <v/>
      </c>
      <c r="AB43" s="19" t="str">
        <f t="shared" si="10"/>
        <v/>
      </c>
      <c r="AC43" s="19" t="str">
        <f t="shared" si="10"/>
        <v/>
      </c>
      <c r="AD43" s="19" t="str">
        <f t="shared" si="10"/>
        <v/>
      </c>
      <c r="AE43" s="19" t="str">
        <f t="shared" si="10"/>
        <v/>
      </c>
      <c r="AF43" s="19" t="str">
        <f t="shared" si="10"/>
        <v/>
      </c>
    </row>
    <row r="44" spans="4:32" ht="20.100000000000001" customHeight="1">
      <c r="D44" s="10">
        <v>0</v>
      </c>
      <c r="E44" s="16">
        <v>0</v>
      </c>
      <c r="F44" s="19"/>
      <c r="G44" s="19"/>
      <c r="H44" s="4">
        <f t="shared" si="11"/>
        <v>0</v>
      </c>
      <c r="I44" s="19" t="str">
        <f t="shared" si="9"/>
        <v/>
      </c>
      <c r="J44" s="19" t="str">
        <f t="shared" si="9"/>
        <v/>
      </c>
      <c r="K44" s="19" t="str">
        <f t="shared" si="9"/>
        <v/>
      </c>
      <c r="L44" s="19" t="str">
        <f t="shared" si="9"/>
        <v/>
      </c>
      <c r="M44" s="19" t="str">
        <f t="shared" si="9"/>
        <v/>
      </c>
      <c r="N44" s="19" t="str">
        <f t="shared" si="9"/>
        <v/>
      </c>
      <c r="O44" s="19" t="str">
        <f t="shared" si="9"/>
        <v/>
      </c>
      <c r="P44" s="19" t="str">
        <f t="shared" si="9"/>
        <v/>
      </c>
      <c r="Q44" s="19" t="str">
        <f t="shared" si="9"/>
        <v/>
      </c>
      <c r="R44" s="19" t="str">
        <f t="shared" si="9"/>
        <v/>
      </c>
      <c r="S44" s="19" t="str">
        <f t="shared" si="10"/>
        <v/>
      </c>
      <c r="T44" s="19" t="str">
        <f t="shared" si="10"/>
        <v/>
      </c>
      <c r="U44" s="19" t="str">
        <f t="shared" si="10"/>
        <v/>
      </c>
      <c r="V44" s="19" t="str">
        <f t="shared" si="10"/>
        <v/>
      </c>
      <c r="W44" s="19" t="str">
        <f t="shared" si="10"/>
        <v/>
      </c>
      <c r="X44" s="19" t="str">
        <f t="shared" si="10"/>
        <v/>
      </c>
      <c r="Y44" s="19" t="str">
        <f t="shared" si="10"/>
        <v/>
      </c>
      <c r="Z44" s="19" t="str">
        <f t="shared" si="10"/>
        <v/>
      </c>
      <c r="AA44" s="19" t="str">
        <f t="shared" si="10"/>
        <v/>
      </c>
      <c r="AB44" s="19" t="str">
        <f t="shared" si="10"/>
        <v/>
      </c>
      <c r="AC44" s="19" t="str">
        <f t="shared" si="10"/>
        <v/>
      </c>
      <c r="AD44" s="19" t="str">
        <f t="shared" si="10"/>
        <v/>
      </c>
      <c r="AE44" s="19" t="str">
        <f t="shared" si="10"/>
        <v/>
      </c>
      <c r="AF44" s="19" t="str">
        <f t="shared" si="10"/>
        <v/>
      </c>
    </row>
    <row r="45" spans="4:32" ht="20.100000000000001" customHeight="1">
      <c r="D45" s="10">
        <v>0</v>
      </c>
      <c r="E45" s="16">
        <v>0</v>
      </c>
      <c r="F45" s="19"/>
      <c r="G45" s="19"/>
      <c r="H45" s="4">
        <f t="shared" si="11"/>
        <v>0</v>
      </c>
      <c r="I45" s="19" t="str">
        <f t="shared" si="9"/>
        <v/>
      </c>
      <c r="J45" s="19" t="str">
        <f t="shared" si="9"/>
        <v/>
      </c>
      <c r="K45" s="19" t="str">
        <f t="shared" si="9"/>
        <v/>
      </c>
      <c r="L45" s="19" t="str">
        <f t="shared" si="9"/>
        <v/>
      </c>
      <c r="M45" s="19" t="str">
        <f t="shared" si="9"/>
        <v/>
      </c>
      <c r="N45" s="19" t="str">
        <f t="shared" si="9"/>
        <v/>
      </c>
      <c r="O45" s="19" t="str">
        <f t="shared" si="9"/>
        <v/>
      </c>
      <c r="P45" s="19" t="str">
        <f t="shared" si="9"/>
        <v/>
      </c>
      <c r="Q45" s="19" t="str">
        <f t="shared" si="9"/>
        <v/>
      </c>
      <c r="R45" s="19" t="str">
        <f t="shared" si="9"/>
        <v/>
      </c>
      <c r="S45" s="19" t="str">
        <f t="shared" si="10"/>
        <v/>
      </c>
      <c r="T45" s="19" t="str">
        <f t="shared" si="10"/>
        <v/>
      </c>
      <c r="U45" s="19" t="str">
        <f t="shared" si="10"/>
        <v/>
      </c>
      <c r="V45" s="19" t="str">
        <f t="shared" si="10"/>
        <v/>
      </c>
      <c r="W45" s="19" t="str">
        <f t="shared" si="10"/>
        <v/>
      </c>
      <c r="X45" s="19" t="str">
        <f t="shared" si="10"/>
        <v/>
      </c>
      <c r="Y45" s="19" t="str">
        <f t="shared" si="10"/>
        <v/>
      </c>
      <c r="Z45" s="19" t="str">
        <f t="shared" si="10"/>
        <v/>
      </c>
      <c r="AA45" s="19" t="str">
        <f t="shared" si="10"/>
        <v/>
      </c>
      <c r="AB45" s="19" t="str">
        <f t="shared" si="10"/>
        <v/>
      </c>
      <c r="AC45" s="19" t="str">
        <f t="shared" si="10"/>
        <v/>
      </c>
      <c r="AD45" s="19" t="str">
        <f t="shared" si="10"/>
        <v/>
      </c>
      <c r="AE45" s="19" t="str">
        <f t="shared" si="10"/>
        <v/>
      </c>
      <c r="AF45" s="19" t="str">
        <f t="shared" si="10"/>
        <v/>
      </c>
    </row>
    <row r="46" spans="4:32" ht="20.100000000000001" customHeight="1">
      <c r="D46" s="10">
        <v>0</v>
      </c>
      <c r="E46" s="16">
        <v>0</v>
      </c>
      <c r="F46" s="19"/>
      <c r="G46" s="19"/>
      <c r="H46" s="4">
        <f t="shared" si="11"/>
        <v>0</v>
      </c>
      <c r="I46" s="19" t="str">
        <f t="shared" si="9"/>
        <v/>
      </c>
      <c r="J46" s="19" t="str">
        <f t="shared" si="9"/>
        <v/>
      </c>
      <c r="K46" s="19" t="str">
        <f t="shared" si="9"/>
        <v/>
      </c>
      <c r="L46" s="19" t="str">
        <f t="shared" si="9"/>
        <v/>
      </c>
      <c r="M46" s="19" t="str">
        <f t="shared" si="9"/>
        <v/>
      </c>
      <c r="N46" s="19" t="str">
        <f t="shared" si="9"/>
        <v/>
      </c>
      <c r="O46" s="19" t="str">
        <f t="shared" si="9"/>
        <v/>
      </c>
      <c r="P46" s="19" t="str">
        <f t="shared" si="9"/>
        <v/>
      </c>
      <c r="Q46" s="19" t="str">
        <f t="shared" si="9"/>
        <v/>
      </c>
      <c r="R46" s="19" t="str">
        <f t="shared" si="9"/>
        <v/>
      </c>
      <c r="S46" s="19" t="str">
        <f t="shared" si="10"/>
        <v/>
      </c>
      <c r="T46" s="19" t="str">
        <f t="shared" si="10"/>
        <v/>
      </c>
      <c r="U46" s="19" t="str">
        <f t="shared" si="10"/>
        <v/>
      </c>
      <c r="V46" s="19" t="str">
        <f t="shared" si="10"/>
        <v/>
      </c>
      <c r="W46" s="19" t="str">
        <f t="shared" si="10"/>
        <v/>
      </c>
      <c r="X46" s="19" t="str">
        <f t="shared" si="10"/>
        <v/>
      </c>
      <c r="Y46" s="19" t="str">
        <f t="shared" si="10"/>
        <v/>
      </c>
      <c r="Z46" s="19" t="str">
        <f t="shared" si="10"/>
        <v/>
      </c>
      <c r="AA46" s="19" t="str">
        <f t="shared" si="10"/>
        <v/>
      </c>
      <c r="AB46" s="19" t="str">
        <f t="shared" si="10"/>
        <v/>
      </c>
      <c r="AC46" s="19" t="str">
        <f t="shared" si="10"/>
        <v/>
      </c>
      <c r="AD46" s="19" t="str">
        <f t="shared" si="10"/>
        <v/>
      </c>
      <c r="AE46" s="19" t="str">
        <f t="shared" si="10"/>
        <v/>
      </c>
      <c r="AF46" s="19" t="str">
        <f t="shared" si="10"/>
        <v/>
      </c>
    </row>
    <row r="47" spans="4:32" ht="20.100000000000001" customHeight="1">
      <c r="D47" s="10">
        <v>0</v>
      </c>
      <c r="E47" s="16">
        <v>0</v>
      </c>
      <c r="F47" s="19"/>
      <c r="G47" s="19"/>
      <c r="H47" s="4">
        <f t="shared" si="11"/>
        <v>0</v>
      </c>
      <c r="I47" s="19" t="str">
        <f t="shared" si="9"/>
        <v/>
      </c>
      <c r="J47" s="19" t="str">
        <f t="shared" si="9"/>
        <v/>
      </c>
      <c r="K47" s="19" t="str">
        <f t="shared" si="9"/>
        <v/>
      </c>
      <c r="L47" s="19" t="str">
        <f t="shared" si="9"/>
        <v/>
      </c>
      <c r="M47" s="19" t="str">
        <f t="shared" si="9"/>
        <v/>
      </c>
      <c r="N47" s="19" t="str">
        <f t="shared" si="9"/>
        <v/>
      </c>
      <c r="O47" s="19" t="str">
        <f t="shared" si="9"/>
        <v/>
      </c>
      <c r="P47" s="19" t="str">
        <f t="shared" si="9"/>
        <v/>
      </c>
      <c r="Q47" s="19" t="str">
        <f t="shared" si="9"/>
        <v/>
      </c>
      <c r="R47" s="19" t="str">
        <f t="shared" si="9"/>
        <v/>
      </c>
      <c r="S47" s="19" t="str">
        <f t="shared" si="10"/>
        <v/>
      </c>
      <c r="T47" s="19" t="str">
        <f t="shared" si="10"/>
        <v/>
      </c>
      <c r="U47" s="19" t="str">
        <f t="shared" si="10"/>
        <v/>
      </c>
      <c r="V47" s="19" t="str">
        <f t="shared" si="10"/>
        <v/>
      </c>
      <c r="W47" s="19" t="str">
        <f t="shared" si="10"/>
        <v/>
      </c>
      <c r="X47" s="19" t="str">
        <f t="shared" si="10"/>
        <v/>
      </c>
      <c r="Y47" s="19" t="str">
        <f t="shared" si="10"/>
        <v/>
      </c>
      <c r="Z47" s="19" t="str">
        <f t="shared" si="10"/>
        <v/>
      </c>
      <c r="AA47" s="19" t="str">
        <f t="shared" si="10"/>
        <v/>
      </c>
      <c r="AB47" s="19" t="str">
        <f t="shared" si="10"/>
        <v/>
      </c>
      <c r="AC47" s="19" t="str">
        <f t="shared" si="10"/>
        <v/>
      </c>
      <c r="AD47" s="19" t="str">
        <f t="shared" si="10"/>
        <v/>
      </c>
      <c r="AE47" s="19" t="str">
        <f t="shared" si="10"/>
        <v/>
      </c>
      <c r="AF47" s="19" t="str">
        <f t="shared" si="10"/>
        <v/>
      </c>
    </row>
    <row r="48" spans="4:32" ht="20.100000000000001" customHeight="1">
      <c r="D48" s="10">
        <v>0</v>
      </c>
      <c r="E48" s="16">
        <v>0</v>
      </c>
      <c r="F48" s="19"/>
      <c r="G48" s="19"/>
      <c r="H48" s="4">
        <f t="shared" si="11"/>
        <v>0</v>
      </c>
      <c r="I48" s="19" t="str">
        <f t="shared" si="9"/>
        <v/>
      </c>
      <c r="J48" s="19" t="str">
        <f t="shared" si="9"/>
        <v/>
      </c>
      <c r="K48" s="19" t="str">
        <f t="shared" si="9"/>
        <v/>
      </c>
      <c r="L48" s="19" t="str">
        <f t="shared" si="9"/>
        <v/>
      </c>
      <c r="M48" s="19" t="str">
        <f t="shared" si="9"/>
        <v/>
      </c>
      <c r="N48" s="19" t="str">
        <f t="shared" si="9"/>
        <v/>
      </c>
      <c r="O48" s="19" t="str">
        <f t="shared" si="9"/>
        <v/>
      </c>
      <c r="P48" s="19" t="str">
        <f t="shared" si="9"/>
        <v/>
      </c>
      <c r="Q48" s="19" t="str">
        <f t="shared" si="9"/>
        <v/>
      </c>
      <c r="R48" s="19" t="str">
        <f t="shared" si="9"/>
        <v/>
      </c>
      <c r="S48" s="19" t="str">
        <f t="shared" si="10"/>
        <v/>
      </c>
      <c r="T48" s="19" t="str">
        <f t="shared" si="10"/>
        <v/>
      </c>
      <c r="U48" s="19" t="str">
        <f t="shared" si="10"/>
        <v/>
      </c>
      <c r="V48" s="19" t="str">
        <f t="shared" si="10"/>
        <v/>
      </c>
      <c r="W48" s="19" t="str">
        <f t="shared" si="10"/>
        <v/>
      </c>
      <c r="X48" s="19" t="str">
        <f t="shared" si="10"/>
        <v/>
      </c>
      <c r="Y48" s="19" t="str">
        <f t="shared" si="10"/>
        <v/>
      </c>
      <c r="Z48" s="19" t="str">
        <f t="shared" si="10"/>
        <v/>
      </c>
      <c r="AA48" s="19" t="str">
        <f t="shared" si="10"/>
        <v/>
      </c>
      <c r="AB48" s="19" t="str">
        <f t="shared" si="10"/>
        <v/>
      </c>
      <c r="AC48" s="19" t="str">
        <f t="shared" si="10"/>
        <v/>
      </c>
      <c r="AD48" s="19" t="str">
        <f t="shared" si="10"/>
        <v/>
      </c>
      <c r="AE48" s="19" t="str">
        <f t="shared" si="10"/>
        <v/>
      </c>
      <c r="AF48" s="19" t="str">
        <f t="shared" si="10"/>
        <v/>
      </c>
    </row>
    <row r="49" spans="4:32" ht="20.100000000000001" customHeight="1">
      <c r="D49" s="10">
        <v>0</v>
      </c>
      <c r="E49" s="16">
        <v>0</v>
      </c>
      <c r="F49" s="19"/>
      <c r="G49" s="19"/>
      <c r="H49" s="4">
        <f t="shared" si="11"/>
        <v>0</v>
      </c>
      <c r="I49" s="19" t="str">
        <f t="shared" si="9"/>
        <v/>
      </c>
      <c r="J49" s="19" t="str">
        <f t="shared" si="9"/>
        <v/>
      </c>
      <c r="K49" s="19" t="str">
        <f t="shared" si="9"/>
        <v/>
      </c>
      <c r="L49" s="19" t="str">
        <f t="shared" si="9"/>
        <v/>
      </c>
      <c r="M49" s="19" t="str">
        <f t="shared" si="9"/>
        <v/>
      </c>
      <c r="N49" s="19" t="str">
        <f t="shared" si="9"/>
        <v/>
      </c>
      <c r="O49" s="19" t="str">
        <f t="shared" si="9"/>
        <v/>
      </c>
      <c r="P49" s="19" t="str">
        <f t="shared" si="9"/>
        <v/>
      </c>
      <c r="Q49" s="19" t="str">
        <f t="shared" si="9"/>
        <v/>
      </c>
      <c r="R49" s="19" t="str">
        <f t="shared" si="9"/>
        <v/>
      </c>
      <c r="S49" s="19" t="str">
        <f t="shared" si="10"/>
        <v/>
      </c>
      <c r="T49" s="19" t="str">
        <f t="shared" si="10"/>
        <v/>
      </c>
      <c r="U49" s="19" t="str">
        <f t="shared" si="10"/>
        <v/>
      </c>
      <c r="V49" s="19" t="str">
        <f t="shared" si="10"/>
        <v/>
      </c>
      <c r="W49" s="19" t="str">
        <f t="shared" si="10"/>
        <v/>
      </c>
      <c r="X49" s="19" t="str">
        <f t="shared" si="10"/>
        <v/>
      </c>
      <c r="Y49" s="19" t="str">
        <f t="shared" si="10"/>
        <v/>
      </c>
      <c r="Z49" s="19" t="str">
        <f t="shared" si="10"/>
        <v/>
      </c>
      <c r="AA49" s="19" t="str">
        <f t="shared" si="10"/>
        <v/>
      </c>
      <c r="AB49" s="19" t="str">
        <f t="shared" si="10"/>
        <v/>
      </c>
      <c r="AC49" s="19" t="str">
        <f t="shared" si="10"/>
        <v/>
      </c>
      <c r="AD49" s="19" t="str">
        <f t="shared" si="10"/>
        <v/>
      </c>
      <c r="AE49" s="19" t="str">
        <f t="shared" si="10"/>
        <v/>
      </c>
      <c r="AF49" s="19" t="str">
        <f t="shared" si="10"/>
        <v/>
      </c>
    </row>
    <row r="50" spans="4:32" ht="20.100000000000001" customHeight="1">
      <c r="D50" s="10">
        <v>0</v>
      </c>
      <c r="E50" s="16">
        <v>0</v>
      </c>
      <c r="F50" s="19"/>
      <c r="G50" s="19"/>
      <c r="H50" s="4">
        <f t="shared" si="11"/>
        <v>0</v>
      </c>
      <c r="I50" s="19" t="str">
        <f t="shared" si="9"/>
        <v/>
      </c>
      <c r="J50" s="19" t="str">
        <f t="shared" si="9"/>
        <v/>
      </c>
      <c r="K50" s="19" t="str">
        <f t="shared" si="9"/>
        <v/>
      </c>
      <c r="L50" s="19" t="str">
        <f t="shared" si="9"/>
        <v/>
      </c>
      <c r="M50" s="19" t="str">
        <f t="shared" si="9"/>
        <v/>
      </c>
      <c r="N50" s="19" t="str">
        <f t="shared" si="9"/>
        <v/>
      </c>
      <c r="O50" s="19" t="str">
        <f t="shared" si="9"/>
        <v/>
      </c>
      <c r="P50" s="19" t="str">
        <f t="shared" si="9"/>
        <v/>
      </c>
      <c r="Q50" s="19" t="str">
        <f t="shared" si="9"/>
        <v/>
      </c>
      <c r="R50" s="19" t="str">
        <f t="shared" si="9"/>
        <v/>
      </c>
      <c r="S50" s="19" t="str">
        <f t="shared" si="10"/>
        <v/>
      </c>
      <c r="T50" s="19" t="str">
        <f t="shared" si="10"/>
        <v/>
      </c>
      <c r="U50" s="19" t="str">
        <f t="shared" si="10"/>
        <v/>
      </c>
      <c r="V50" s="19" t="str">
        <f t="shared" si="10"/>
        <v/>
      </c>
      <c r="W50" s="19" t="str">
        <f t="shared" si="10"/>
        <v/>
      </c>
      <c r="X50" s="19" t="str">
        <f t="shared" si="10"/>
        <v/>
      </c>
      <c r="Y50" s="19" t="str">
        <f t="shared" si="10"/>
        <v/>
      </c>
      <c r="Z50" s="19" t="str">
        <f t="shared" si="10"/>
        <v/>
      </c>
      <c r="AA50" s="19" t="str">
        <f t="shared" si="10"/>
        <v/>
      </c>
      <c r="AB50" s="19" t="str">
        <f t="shared" si="10"/>
        <v/>
      </c>
      <c r="AC50" s="19" t="str">
        <f t="shared" si="10"/>
        <v/>
      </c>
      <c r="AD50" s="19" t="str">
        <f t="shared" si="10"/>
        <v/>
      </c>
      <c r="AE50" s="19" t="str">
        <f t="shared" si="10"/>
        <v/>
      </c>
      <c r="AF50" s="19" t="str">
        <f t="shared" si="10"/>
        <v/>
      </c>
    </row>
    <row r="51" spans="4:32" ht="20.100000000000001" customHeight="1">
      <c r="D51" s="10">
        <v>0</v>
      </c>
      <c r="E51" s="16">
        <v>0</v>
      </c>
      <c r="F51" s="19"/>
      <c r="G51" s="19"/>
      <c r="H51" s="4">
        <f t="shared" si="11"/>
        <v>0</v>
      </c>
      <c r="I51" s="19" t="str">
        <f t="shared" ref="I51:R60" si="12">IF(OR(ISBLANK($C51), ISBLANK($F51), ISBLANK($G51)), "", IF(AND($F51&lt;=I$9, $G51&gt;=I$8), 1, ""))</f>
        <v/>
      </c>
      <c r="J51" s="19" t="str">
        <f t="shared" si="12"/>
        <v/>
      </c>
      <c r="K51" s="19" t="str">
        <f t="shared" si="12"/>
        <v/>
      </c>
      <c r="L51" s="19" t="str">
        <f t="shared" si="12"/>
        <v/>
      </c>
      <c r="M51" s="19" t="str">
        <f t="shared" si="12"/>
        <v/>
      </c>
      <c r="N51" s="19" t="str">
        <f t="shared" si="12"/>
        <v/>
      </c>
      <c r="O51" s="19" t="str">
        <f t="shared" si="12"/>
        <v/>
      </c>
      <c r="P51" s="19" t="str">
        <f t="shared" si="12"/>
        <v/>
      </c>
      <c r="Q51" s="19" t="str">
        <f t="shared" si="12"/>
        <v/>
      </c>
      <c r="R51" s="19" t="str">
        <f t="shared" si="12"/>
        <v/>
      </c>
      <c r="S51" s="19" t="str">
        <f t="shared" ref="S51:AF60" si="13">IF(OR(ISBLANK($C51), ISBLANK($F51), ISBLANK($G51)), "", IF(AND($F51&lt;=S$9, $G51&gt;=S$8), 1, ""))</f>
        <v/>
      </c>
      <c r="T51" s="19" t="str">
        <f t="shared" si="13"/>
        <v/>
      </c>
      <c r="U51" s="19" t="str">
        <f t="shared" si="13"/>
        <v/>
      </c>
      <c r="V51" s="19" t="str">
        <f t="shared" si="13"/>
        <v/>
      </c>
      <c r="W51" s="19" t="str">
        <f t="shared" si="13"/>
        <v/>
      </c>
      <c r="X51" s="19" t="str">
        <f t="shared" si="13"/>
        <v/>
      </c>
      <c r="Y51" s="19" t="str">
        <f t="shared" si="13"/>
        <v/>
      </c>
      <c r="Z51" s="19" t="str">
        <f t="shared" si="13"/>
        <v/>
      </c>
      <c r="AA51" s="19" t="str">
        <f t="shared" si="13"/>
        <v/>
      </c>
      <c r="AB51" s="19" t="str">
        <f t="shared" si="13"/>
        <v/>
      </c>
      <c r="AC51" s="19" t="str">
        <f t="shared" si="13"/>
        <v/>
      </c>
      <c r="AD51" s="19" t="str">
        <f t="shared" si="13"/>
        <v/>
      </c>
      <c r="AE51" s="19" t="str">
        <f t="shared" si="13"/>
        <v/>
      </c>
      <c r="AF51" s="19" t="str">
        <f t="shared" si="13"/>
        <v/>
      </c>
    </row>
    <row r="52" spans="4:32" ht="20.100000000000001" customHeight="1">
      <c r="D52" s="10">
        <v>0</v>
      </c>
      <c r="E52" s="16">
        <v>0</v>
      </c>
      <c r="F52" s="19"/>
      <c r="G52" s="19"/>
      <c r="H52" s="4">
        <f t="shared" si="11"/>
        <v>0</v>
      </c>
      <c r="I52" s="19" t="str">
        <f t="shared" si="12"/>
        <v/>
      </c>
      <c r="J52" s="19" t="str">
        <f t="shared" si="12"/>
        <v/>
      </c>
      <c r="K52" s="19" t="str">
        <f t="shared" si="12"/>
        <v/>
      </c>
      <c r="L52" s="19" t="str">
        <f t="shared" si="12"/>
        <v/>
      </c>
      <c r="M52" s="19" t="str">
        <f t="shared" si="12"/>
        <v/>
      </c>
      <c r="N52" s="19" t="str">
        <f t="shared" si="12"/>
        <v/>
      </c>
      <c r="O52" s="19" t="str">
        <f t="shared" si="12"/>
        <v/>
      </c>
      <c r="P52" s="19" t="str">
        <f t="shared" si="12"/>
        <v/>
      </c>
      <c r="Q52" s="19" t="str">
        <f t="shared" si="12"/>
        <v/>
      </c>
      <c r="R52" s="19" t="str">
        <f t="shared" si="12"/>
        <v/>
      </c>
      <c r="S52" s="19" t="str">
        <f t="shared" si="13"/>
        <v/>
      </c>
      <c r="T52" s="19" t="str">
        <f t="shared" si="13"/>
        <v/>
      </c>
      <c r="U52" s="19" t="str">
        <f t="shared" si="13"/>
        <v/>
      </c>
      <c r="V52" s="19" t="str">
        <f t="shared" si="13"/>
        <v/>
      </c>
      <c r="W52" s="19" t="str">
        <f t="shared" si="13"/>
        <v/>
      </c>
      <c r="X52" s="19" t="str">
        <f t="shared" si="13"/>
        <v/>
      </c>
      <c r="Y52" s="19" t="str">
        <f t="shared" si="13"/>
        <v/>
      </c>
      <c r="Z52" s="19" t="str">
        <f t="shared" si="13"/>
        <v/>
      </c>
      <c r="AA52" s="19" t="str">
        <f t="shared" si="13"/>
        <v/>
      </c>
      <c r="AB52" s="19" t="str">
        <f t="shared" si="13"/>
        <v/>
      </c>
      <c r="AC52" s="19" t="str">
        <f t="shared" si="13"/>
        <v/>
      </c>
      <c r="AD52" s="19" t="str">
        <f t="shared" si="13"/>
        <v/>
      </c>
      <c r="AE52" s="19" t="str">
        <f t="shared" si="13"/>
        <v/>
      </c>
      <c r="AF52" s="19" t="str">
        <f t="shared" si="13"/>
        <v/>
      </c>
    </row>
    <row r="53" spans="4:32" ht="20.100000000000001" customHeight="1">
      <c r="D53" s="10">
        <v>0</v>
      </c>
      <c r="E53" s="16">
        <v>0</v>
      </c>
      <c r="F53" s="19"/>
      <c r="G53" s="19"/>
      <c r="H53" s="4">
        <f t="shared" si="11"/>
        <v>0</v>
      </c>
      <c r="I53" s="19" t="str">
        <f t="shared" si="12"/>
        <v/>
      </c>
      <c r="J53" s="19" t="str">
        <f t="shared" si="12"/>
        <v/>
      </c>
      <c r="K53" s="19" t="str">
        <f t="shared" si="12"/>
        <v/>
      </c>
      <c r="L53" s="19" t="str">
        <f t="shared" si="12"/>
        <v/>
      </c>
      <c r="M53" s="19" t="str">
        <f t="shared" si="12"/>
        <v/>
      </c>
      <c r="N53" s="19" t="str">
        <f t="shared" si="12"/>
        <v/>
      </c>
      <c r="O53" s="19" t="str">
        <f t="shared" si="12"/>
        <v/>
      </c>
      <c r="P53" s="19" t="str">
        <f t="shared" si="12"/>
        <v/>
      </c>
      <c r="Q53" s="19" t="str">
        <f t="shared" si="12"/>
        <v/>
      </c>
      <c r="R53" s="19" t="str">
        <f t="shared" si="12"/>
        <v/>
      </c>
      <c r="S53" s="19" t="str">
        <f t="shared" si="13"/>
        <v/>
      </c>
      <c r="T53" s="19" t="str">
        <f t="shared" si="13"/>
        <v/>
      </c>
      <c r="U53" s="19" t="str">
        <f t="shared" si="13"/>
        <v/>
      </c>
      <c r="V53" s="19" t="str">
        <f t="shared" si="13"/>
        <v/>
      </c>
      <c r="W53" s="19" t="str">
        <f t="shared" si="13"/>
        <v/>
      </c>
      <c r="X53" s="19" t="str">
        <f t="shared" si="13"/>
        <v/>
      </c>
      <c r="Y53" s="19" t="str">
        <f t="shared" si="13"/>
        <v/>
      </c>
      <c r="Z53" s="19" t="str">
        <f t="shared" si="13"/>
        <v/>
      </c>
      <c r="AA53" s="19" t="str">
        <f t="shared" si="13"/>
        <v/>
      </c>
      <c r="AB53" s="19" t="str">
        <f t="shared" si="13"/>
        <v/>
      </c>
      <c r="AC53" s="19" t="str">
        <f t="shared" si="13"/>
        <v/>
      </c>
      <c r="AD53" s="19" t="str">
        <f t="shared" si="13"/>
        <v/>
      </c>
      <c r="AE53" s="19" t="str">
        <f t="shared" si="13"/>
        <v/>
      </c>
      <c r="AF53" s="19" t="str">
        <f t="shared" si="13"/>
        <v/>
      </c>
    </row>
    <row r="54" spans="4:32" ht="20.100000000000001" customHeight="1">
      <c r="D54" s="10">
        <v>0</v>
      </c>
      <c r="E54" s="16">
        <v>0</v>
      </c>
      <c r="F54" s="19"/>
      <c r="G54" s="19"/>
      <c r="H54" s="4">
        <f t="shared" si="11"/>
        <v>0</v>
      </c>
      <c r="I54" s="19" t="str">
        <f t="shared" si="12"/>
        <v/>
      </c>
      <c r="J54" s="19" t="str">
        <f t="shared" si="12"/>
        <v/>
      </c>
      <c r="K54" s="19" t="str">
        <f t="shared" si="12"/>
        <v/>
      </c>
      <c r="L54" s="19" t="str">
        <f t="shared" si="12"/>
        <v/>
      </c>
      <c r="M54" s="19" t="str">
        <f t="shared" si="12"/>
        <v/>
      </c>
      <c r="N54" s="19" t="str">
        <f t="shared" si="12"/>
        <v/>
      </c>
      <c r="O54" s="19" t="str">
        <f t="shared" si="12"/>
        <v/>
      </c>
      <c r="P54" s="19" t="str">
        <f t="shared" si="12"/>
        <v/>
      </c>
      <c r="Q54" s="19" t="str">
        <f t="shared" si="12"/>
        <v/>
      </c>
      <c r="R54" s="19" t="str">
        <f t="shared" si="12"/>
        <v/>
      </c>
      <c r="S54" s="19" t="str">
        <f t="shared" si="13"/>
        <v/>
      </c>
      <c r="T54" s="19" t="str">
        <f t="shared" si="13"/>
        <v/>
      </c>
      <c r="U54" s="19" t="str">
        <f t="shared" si="13"/>
        <v/>
      </c>
      <c r="V54" s="19" t="str">
        <f t="shared" si="13"/>
        <v/>
      </c>
      <c r="W54" s="19" t="str">
        <f t="shared" si="13"/>
        <v/>
      </c>
      <c r="X54" s="19" t="str">
        <f t="shared" si="13"/>
        <v/>
      </c>
      <c r="Y54" s="19" t="str">
        <f t="shared" si="13"/>
        <v/>
      </c>
      <c r="Z54" s="19" t="str">
        <f t="shared" si="13"/>
        <v/>
      </c>
      <c r="AA54" s="19" t="str">
        <f t="shared" si="13"/>
        <v/>
      </c>
      <c r="AB54" s="19" t="str">
        <f t="shared" si="13"/>
        <v/>
      </c>
      <c r="AC54" s="19" t="str">
        <f t="shared" si="13"/>
        <v/>
      </c>
      <c r="AD54" s="19" t="str">
        <f t="shared" si="13"/>
        <v/>
      </c>
      <c r="AE54" s="19" t="str">
        <f t="shared" si="13"/>
        <v/>
      </c>
      <c r="AF54" s="19" t="str">
        <f t="shared" si="13"/>
        <v/>
      </c>
    </row>
    <row r="55" spans="4:32" ht="20.100000000000001" customHeight="1">
      <c r="D55" s="10">
        <v>0</v>
      </c>
      <c r="E55" s="16">
        <v>0</v>
      </c>
      <c r="F55" s="19"/>
      <c r="G55" s="19"/>
      <c r="H55" s="4">
        <f t="shared" si="11"/>
        <v>0</v>
      </c>
      <c r="I55" s="19" t="str">
        <f t="shared" si="12"/>
        <v/>
      </c>
      <c r="J55" s="19" t="str">
        <f t="shared" si="12"/>
        <v/>
      </c>
      <c r="K55" s="19" t="str">
        <f t="shared" si="12"/>
        <v/>
      </c>
      <c r="L55" s="19" t="str">
        <f t="shared" si="12"/>
        <v/>
      </c>
      <c r="M55" s="19" t="str">
        <f t="shared" si="12"/>
        <v/>
      </c>
      <c r="N55" s="19" t="str">
        <f t="shared" si="12"/>
        <v/>
      </c>
      <c r="O55" s="19" t="str">
        <f t="shared" si="12"/>
        <v/>
      </c>
      <c r="P55" s="19" t="str">
        <f t="shared" si="12"/>
        <v/>
      </c>
      <c r="Q55" s="19" t="str">
        <f t="shared" si="12"/>
        <v/>
      </c>
      <c r="R55" s="19" t="str">
        <f t="shared" si="12"/>
        <v/>
      </c>
      <c r="S55" s="19" t="str">
        <f t="shared" si="13"/>
        <v/>
      </c>
      <c r="T55" s="19" t="str">
        <f t="shared" si="13"/>
        <v/>
      </c>
      <c r="U55" s="19" t="str">
        <f t="shared" si="13"/>
        <v/>
      </c>
      <c r="V55" s="19" t="str">
        <f t="shared" si="13"/>
        <v/>
      </c>
      <c r="W55" s="19" t="str">
        <f t="shared" si="13"/>
        <v/>
      </c>
      <c r="X55" s="19" t="str">
        <f t="shared" si="13"/>
        <v/>
      </c>
      <c r="Y55" s="19" t="str">
        <f t="shared" si="13"/>
        <v/>
      </c>
      <c r="Z55" s="19" t="str">
        <f t="shared" si="13"/>
        <v/>
      </c>
      <c r="AA55" s="19" t="str">
        <f t="shared" si="13"/>
        <v/>
      </c>
      <c r="AB55" s="19" t="str">
        <f t="shared" si="13"/>
        <v/>
      </c>
      <c r="AC55" s="19" t="str">
        <f t="shared" si="13"/>
        <v/>
      </c>
      <c r="AD55" s="19" t="str">
        <f t="shared" si="13"/>
        <v/>
      </c>
      <c r="AE55" s="19" t="str">
        <f t="shared" si="13"/>
        <v/>
      </c>
      <c r="AF55" s="19" t="str">
        <f t="shared" si="13"/>
        <v/>
      </c>
    </row>
    <row r="56" spans="4:32" ht="20.100000000000001" customHeight="1">
      <c r="D56" s="10">
        <v>0</v>
      </c>
      <c r="E56" s="16">
        <v>0</v>
      </c>
      <c r="F56" s="19"/>
      <c r="G56" s="19"/>
      <c r="H56" s="4">
        <f t="shared" si="11"/>
        <v>0</v>
      </c>
      <c r="I56" s="19" t="str">
        <f t="shared" si="12"/>
        <v/>
      </c>
      <c r="J56" s="19" t="str">
        <f t="shared" si="12"/>
        <v/>
      </c>
      <c r="K56" s="19" t="str">
        <f t="shared" si="12"/>
        <v/>
      </c>
      <c r="L56" s="19" t="str">
        <f t="shared" si="12"/>
        <v/>
      </c>
      <c r="M56" s="19" t="str">
        <f t="shared" si="12"/>
        <v/>
      </c>
      <c r="N56" s="19" t="str">
        <f t="shared" si="12"/>
        <v/>
      </c>
      <c r="O56" s="19" t="str">
        <f t="shared" si="12"/>
        <v/>
      </c>
      <c r="P56" s="19" t="str">
        <f t="shared" si="12"/>
        <v/>
      </c>
      <c r="Q56" s="19" t="str">
        <f t="shared" si="12"/>
        <v/>
      </c>
      <c r="R56" s="19" t="str">
        <f t="shared" si="12"/>
        <v/>
      </c>
      <c r="S56" s="19" t="str">
        <f t="shared" si="13"/>
        <v/>
      </c>
      <c r="T56" s="19" t="str">
        <f t="shared" si="13"/>
        <v/>
      </c>
      <c r="U56" s="19" t="str">
        <f t="shared" si="13"/>
        <v/>
      </c>
      <c r="V56" s="19" t="str">
        <f t="shared" si="13"/>
        <v/>
      </c>
      <c r="W56" s="19" t="str">
        <f t="shared" si="13"/>
        <v/>
      </c>
      <c r="X56" s="19" t="str">
        <f t="shared" si="13"/>
        <v/>
      </c>
      <c r="Y56" s="19" t="str">
        <f t="shared" si="13"/>
        <v/>
      </c>
      <c r="Z56" s="19" t="str">
        <f t="shared" si="13"/>
        <v/>
      </c>
      <c r="AA56" s="19" t="str">
        <f t="shared" si="13"/>
        <v/>
      </c>
      <c r="AB56" s="19" t="str">
        <f t="shared" si="13"/>
        <v/>
      </c>
      <c r="AC56" s="19" t="str">
        <f t="shared" si="13"/>
        <v/>
      </c>
      <c r="AD56" s="19" t="str">
        <f t="shared" si="13"/>
        <v/>
      </c>
      <c r="AE56" s="19" t="str">
        <f t="shared" si="13"/>
        <v/>
      </c>
      <c r="AF56" s="19" t="str">
        <f t="shared" si="13"/>
        <v/>
      </c>
    </row>
    <row r="57" spans="4:32" ht="20.100000000000001" customHeight="1">
      <c r="D57" s="10">
        <v>0</v>
      </c>
      <c r="E57" s="16">
        <v>0</v>
      </c>
      <c r="F57" s="19"/>
      <c r="G57" s="19"/>
      <c r="H57" s="4">
        <f t="shared" si="11"/>
        <v>0</v>
      </c>
      <c r="I57" s="19" t="str">
        <f t="shared" si="12"/>
        <v/>
      </c>
      <c r="J57" s="19" t="str">
        <f t="shared" si="12"/>
        <v/>
      </c>
      <c r="K57" s="19" t="str">
        <f t="shared" si="12"/>
        <v/>
      </c>
      <c r="L57" s="19" t="str">
        <f t="shared" si="12"/>
        <v/>
      </c>
      <c r="M57" s="19" t="str">
        <f t="shared" si="12"/>
        <v/>
      </c>
      <c r="N57" s="19" t="str">
        <f t="shared" si="12"/>
        <v/>
      </c>
      <c r="O57" s="19" t="str">
        <f t="shared" si="12"/>
        <v/>
      </c>
      <c r="P57" s="19" t="str">
        <f t="shared" si="12"/>
        <v/>
      </c>
      <c r="Q57" s="19" t="str">
        <f t="shared" si="12"/>
        <v/>
      </c>
      <c r="R57" s="19" t="str">
        <f t="shared" si="12"/>
        <v/>
      </c>
      <c r="S57" s="19" t="str">
        <f t="shared" si="13"/>
        <v/>
      </c>
      <c r="T57" s="19" t="str">
        <f t="shared" si="13"/>
        <v/>
      </c>
      <c r="U57" s="19" t="str">
        <f t="shared" si="13"/>
        <v/>
      </c>
      <c r="V57" s="19" t="str">
        <f t="shared" si="13"/>
        <v/>
      </c>
      <c r="W57" s="19" t="str">
        <f t="shared" si="13"/>
        <v/>
      </c>
      <c r="X57" s="19" t="str">
        <f t="shared" si="13"/>
        <v/>
      </c>
      <c r="Y57" s="19" t="str">
        <f t="shared" si="13"/>
        <v/>
      </c>
      <c r="Z57" s="19" t="str">
        <f t="shared" si="13"/>
        <v/>
      </c>
      <c r="AA57" s="19" t="str">
        <f t="shared" si="13"/>
        <v/>
      </c>
      <c r="AB57" s="19" t="str">
        <f t="shared" si="13"/>
        <v/>
      </c>
      <c r="AC57" s="19" t="str">
        <f t="shared" si="13"/>
        <v/>
      </c>
      <c r="AD57" s="19" t="str">
        <f t="shared" si="13"/>
        <v/>
      </c>
      <c r="AE57" s="19" t="str">
        <f t="shared" si="13"/>
        <v/>
      </c>
      <c r="AF57" s="19" t="str">
        <f t="shared" si="13"/>
        <v/>
      </c>
    </row>
    <row r="58" spans="4:32" ht="20.100000000000001" customHeight="1">
      <c r="D58" s="10">
        <v>0</v>
      </c>
      <c r="E58" s="16">
        <v>0</v>
      </c>
      <c r="F58" s="19"/>
      <c r="G58" s="19"/>
      <c r="H58" s="4">
        <f t="shared" si="11"/>
        <v>0</v>
      </c>
      <c r="I58" s="19" t="str">
        <f t="shared" si="12"/>
        <v/>
      </c>
      <c r="J58" s="19" t="str">
        <f t="shared" si="12"/>
        <v/>
      </c>
      <c r="K58" s="19" t="str">
        <f t="shared" si="12"/>
        <v/>
      </c>
      <c r="L58" s="19" t="str">
        <f t="shared" si="12"/>
        <v/>
      </c>
      <c r="M58" s="19" t="str">
        <f t="shared" si="12"/>
        <v/>
      </c>
      <c r="N58" s="19" t="str">
        <f t="shared" si="12"/>
        <v/>
      </c>
      <c r="O58" s="19" t="str">
        <f t="shared" si="12"/>
        <v/>
      </c>
      <c r="P58" s="19" t="str">
        <f t="shared" si="12"/>
        <v/>
      </c>
      <c r="Q58" s="19" t="str">
        <f t="shared" si="12"/>
        <v/>
      </c>
      <c r="R58" s="19" t="str">
        <f t="shared" si="12"/>
        <v/>
      </c>
      <c r="S58" s="19" t="str">
        <f t="shared" si="13"/>
        <v/>
      </c>
      <c r="T58" s="19" t="str">
        <f t="shared" si="13"/>
        <v/>
      </c>
      <c r="U58" s="19" t="str">
        <f t="shared" si="13"/>
        <v/>
      </c>
      <c r="V58" s="19" t="str">
        <f t="shared" si="13"/>
        <v/>
      </c>
      <c r="W58" s="19" t="str">
        <f t="shared" si="13"/>
        <v/>
      </c>
      <c r="X58" s="19" t="str">
        <f t="shared" si="13"/>
        <v/>
      </c>
      <c r="Y58" s="19" t="str">
        <f t="shared" si="13"/>
        <v/>
      </c>
      <c r="Z58" s="19" t="str">
        <f t="shared" si="13"/>
        <v/>
      </c>
      <c r="AA58" s="19" t="str">
        <f t="shared" si="13"/>
        <v/>
      </c>
      <c r="AB58" s="19" t="str">
        <f t="shared" si="13"/>
        <v/>
      </c>
      <c r="AC58" s="19" t="str">
        <f t="shared" si="13"/>
        <v/>
      </c>
      <c r="AD58" s="19" t="str">
        <f t="shared" si="13"/>
        <v/>
      </c>
      <c r="AE58" s="19" t="str">
        <f t="shared" si="13"/>
        <v/>
      </c>
      <c r="AF58" s="19" t="str">
        <f t="shared" si="13"/>
        <v/>
      </c>
    </row>
    <row r="59" spans="4:32" ht="20.100000000000001" customHeight="1">
      <c r="D59" s="10">
        <v>0</v>
      </c>
      <c r="E59" s="16">
        <v>0</v>
      </c>
      <c r="F59" s="19"/>
      <c r="G59" s="19"/>
      <c r="H59" s="4">
        <f t="shared" si="11"/>
        <v>0</v>
      </c>
      <c r="I59" s="19" t="str">
        <f t="shared" si="12"/>
        <v/>
      </c>
      <c r="J59" s="19" t="str">
        <f t="shared" si="12"/>
        <v/>
      </c>
      <c r="K59" s="19" t="str">
        <f t="shared" si="12"/>
        <v/>
      </c>
      <c r="L59" s="19" t="str">
        <f t="shared" si="12"/>
        <v/>
      </c>
      <c r="M59" s="19" t="str">
        <f t="shared" si="12"/>
        <v/>
      </c>
      <c r="N59" s="19" t="str">
        <f t="shared" si="12"/>
        <v/>
      </c>
      <c r="O59" s="19" t="str">
        <f t="shared" si="12"/>
        <v/>
      </c>
      <c r="P59" s="19" t="str">
        <f t="shared" si="12"/>
        <v/>
      </c>
      <c r="Q59" s="19" t="str">
        <f t="shared" si="12"/>
        <v/>
      </c>
      <c r="R59" s="19" t="str">
        <f t="shared" si="12"/>
        <v/>
      </c>
      <c r="S59" s="19" t="str">
        <f t="shared" si="13"/>
        <v/>
      </c>
      <c r="T59" s="19" t="str">
        <f t="shared" si="13"/>
        <v/>
      </c>
      <c r="U59" s="19" t="str">
        <f t="shared" si="13"/>
        <v/>
      </c>
      <c r="V59" s="19" t="str">
        <f t="shared" si="13"/>
        <v/>
      </c>
      <c r="W59" s="19" t="str">
        <f t="shared" si="13"/>
        <v/>
      </c>
      <c r="X59" s="19" t="str">
        <f t="shared" si="13"/>
        <v/>
      </c>
      <c r="Y59" s="19" t="str">
        <f t="shared" si="13"/>
        <v/>
      </c>
      <c r="Z59" s="19" t="str">
        <f t="shared" si="13"/>
        <v/>
      </c>
      <c r="AA59" s="19" t="str">
        <f t="shared" si="13"/>
        <v/>
      </c>
      <c r="AB59" s="19" t="str">
        <f t="shared" si="13"/>
        <v/>
      </c>
      <c r="AC59" s="19" t="str">
        <f t="shared" si="13"/>
        <v/>
      </c>
      <c r="AD59" s="19" t="str">
        <f t="shared" si="13"/>
        <v/>
      </c>
      <c r="AE59" s="19" t="str">
        <f t="shared" si="13"/>
        <v/>
      </c>
      <c r="AF59" s="19" t="str">
        <f t="shared" si="13"/>
        <v/>
      </c>
    </row>
    <row r="60" spans="4:32" ht="20.100000000000001" customHeight="1">
      <c r="D60" s="10">
        <v>0</v>
      </c>
      <c r="E60" s="16">
        <v>0</v>
      </c>
      <c r="F60" s="19"/>
      <c r="G60" s="19"/>
      <c r="H60" s="4">
        <f t="shared" si="11"/>
        <v>0</v>
      </c>
      <c r="I60" s="19" t="str">
        <f t="shared" si="12"/>
        <v/>
      </c>
      <c r="J60" s="19" t="str">
        <f t="shared" si="12"/>
        <v/>
      </c>
      <c r="K60" s="19" t="str">
        <f t="shared" si="12"/>
        <v/>
      </c>
      <c r="L60" s="19" t="str">
        <f t="shared" si="12"/>
        <v/>
      </c>
      <c r="M60" s="19" t="str">
        <f t="shared" si="12"/>
        <v/>
      </c>
      <c r="N60" s="19" t="str">
        <f t="shared" si="12"/>
        <v/>
      </c>
      <c r="O60" s="19" t="str">
        <f t="shared" si="12"/>
        <v/>
      </c>
      <c r="P60" s="19" t="str">
        <f t="shared" si="12"/>
        <v/>
      </c>
      <c r="Q60" s="19" t="str">
        <f t="shared" si="12"/>
        <v/>
      </c>
      <c r="R60" s="19" t="str">
        <f t="shared" si="12"/>
        <v/>
      </c>
      <c r="S60" s="19" t="str">
        <f t="shared" si="13"/>
        <v/>
      </c>
      <c r="T60" s="19" t="str">
        <f t="shared" si="13"/>
        <v/>
      </c>
      <c r="U60" s="19" t="str">
        <f t="shared" si="13"/>
        <v/>
      </c>
      <c r="V60" s="19" t="str">
        <f t="shared" si="13"/>
        <v/>
      </c>
      <c r="W60" s="19" t="str">
        <f t="shared" si="13"/>
        <v/>
      </c>
      <c r="X60" s="19" t="str">
        <f t="shared" si="13"/>
        <v/>
      </c>
      <c r="Y60" s="19" t="str">
        <f t="shared" si="13"/>
        <v/>
      </c>
      <c r="Z60" s="19" t="str">
        <f t="shared" si="13"/>
        <v/>
      </c>
      <c r="AA60" s="19" t="str">
        <f t="shared" si="13"/>
        <v/>
      </c>
      <c r="AB60" s="19" t="str">
        <f t="shared" si="13"/>
        <v/>
      </c>
      <c r="AC60" s="19" t="str">
        <f t="shared" si="13"/>
        <v/>
      </c>
      <c r="AD60" s="19" t="str">
        <f t="shared" si="13"/>
        <v/>
      </c>
      <c r="AE60" s="19" t="str">
        <f t="shared" si="13"/>
        <v/>
      </c>
      <c r="AF60" s="19" t="str">
        <f t="shared" si="13"/>
        <v/>
      </c>
    </row>
    <row r="61" spans="4:32" ht="20.100000000000001" customHeight="1">
      <c r="D61" s="10">
        <v>0</v>
      </c>
      <c r="E61" s="16">
        <v>0</v>
      </c>
      <c r="F61" s="19"/>
      <c r="G61" s="19"/>
      <c r="H61" s="4">
        <f t="shared" si="11"/>
        <v>0</v>
      </c>
      <c r="I61" s="19" t="str">
        <f t="shared" ref="I61:R70" si="14">IF(OR(ISBLANK($C61), ISBLANK($F61), ISBLANK($G61)), "", IF(AND($F61&lt;=I$9, $G61&gt;=I$8), 1, ""))</f>
        <v/>
      </c>
      <c r="J61" s="19" t="str">
        <f t="shared" si="14"/>
        <v/>
      </c>
      <c r="K61" s="19" t="str">
        <f t="shared" si="14"/>
        <v/>
      </c>
      <c r="L61" s="19" t="str">
        <f t="shared" si="14"/>
        <v/>
      </c>
      <c r="M61" s="19" t="str">
        <f t="shared" si="14"/>
        <v/>
      </c>
      <c r="N61" s="19" t="str">
        <f t="shared" si="14"/>
        <v/>
      </c>
      <c r="O61" s="19" t="str">
        <f t="shared" si="14"/>
        <v/>
      </c>
      <c r="P61" s="19" t="str">
        <f t="shared" si="14"/>
        <v/>
      </c>
      <c r="Q61" s="19" t="str">
        <f t="shared" si="14"/>
        <v/>
      </c>
      <c r="R61" s="19" t="str">
        <f t="shared" si="14"/>
        <v/>
      </c>
      <c r="S61" s="19" t="str">
        <f t="shared" ref="S61:AF70" si="15">IF(OR(ISBLANK($C61), ISBLANK($F61), ISBLANK($G61)), "", IF(AND($F61&lt;=S$9, $G61&gt;=S$8), 1, ""))</f>
        <v/>
      </c>
      <c r="T61" s="19" t="str">
        <f t="shared" si="15"/>
        <v/>
      </c>
      <c r="U61" s="19" t="str">
        <f t="shared" si="15"/>
        <v/>
      </c>
      <c r="V61" s="19" t="str">
        <f t="shared" si="15"/>
        <v/>
      </c>
      <c r="W61" s="19" t="str">
        <f t="shared" si="15"/>
        <v/>
      </c>
      <c r="X61" s="19" t="str">
        <f t="shared" si="15"/>
        <v/>
      </c>
      <c r="Y61" s="19" t="str">
        <f t="shared" si="15"/>
        <v/>
      </c>
      <c r="Z61" s="19" t="str">
        <f t="shared" si="15"/>
        <v/>
      </c>
      <c r="AA61" s="19" t="str">
        <f t="shared" si="15"/>
        <v/>
      </c>
      <c r="AB61" s="19" t="str">
        <f t="shared" si="15"/>
        <v/>
      </c>
      <c r="AC61" s="19" t="str">
        <f t="shared" si="15"/>
        <v/>
      </c>
      <c r="AD61" s="19" t="str">
        <f t="shared" si="15"/>
        <v/>
      </c>
      <c r="AE61" s="19" t="str">
        <f t="shared" si="15"/>
        <v/>
      </c>
      <c r="AF61" s="19" t="str">
        <f t="shared" si="15"/>
        <v/>
      </c>
    </row>
    <row r="62" spans="4:32" ht="20.100000000000001" customHeight="1">
      <c r="D62" s="10">
        <v>0</v>
      </c>
      <c r="E62" s="16">
        <v>0</v>
      </c>
      <c r="F62" s="19"/>
      <c r="G62" s="19"/>
      <c r="H62" s="4">
        <f t="shared" si="11"/>
        <v>0</v>
      </c>
      <c r="I62" s="19" t="str">
        <f t="shared" si="14"/>
        <v/>
      </c>
      <c r="J62" s="19" t="str">
        <f t="shared" si="14"/>
        <v/>
      </c>
      <c r="K62" s="19" t="str">
        <f t="shared" si="14"/>
        <v/>
      </c>
      <c r="L62" s="19" t="str">
        <f t="shared" si="14"/>
        <v/>
      </c>
      <c r="M62" s="19" t="str">
        <f t="shared" si="14"/>
        <v/>
      </c>
      <c r="N62" s="19" t="str">
        <f t="shared" si="14"/>
        <v/>
      </c>
      <c r="O62" s="19" t="str">
        <f t="shared" si="14"/>
        <v/>
      </c>
      <c r="P62" s="19" t="str">
        <f t="shared" si="14"/>
        <v/>
      </c>
      <c r="Q62" s="19" t="str">
        <f t="shared" si="14"/>
        <v/>
      </c>
      <c r="R62" s="19" t="str">
        <f t="shared" si="14"/>
        <v/>
      </c>
      <c r="S62" s="19" t="str">
        <f t="shared" si="15"/>
        <v/>
      </c>
      <c r="T62" s="19" t="str">
        <f t="shared" si="15"/>
        <v/>
      </c>
      <c r="U62" s="19" t="str">
        <f t="shared" si="15"/>
        <v/>
      </c>
      <c r="V62" s="19" t="str">
        <f t="shared" si="15"/>
        <v/>
      </c>
      <c r="W62" s="19" t="str">
        <f t="shared" si="15"/>
        <v/>
      </c>
      <c r="X62" s="19" t="str">
        <f t="shared" si="15"/>
        <v/>
      </c>
      <c r="Y62" s="19" t="str">
        <f t="shared" si="15"/>
        <v/>
      </c>
      <c r="Z62" s="19" t="str">
        <f t="shared" si="15"/>
        <v/>
      </c>
      <c r="AA62" s="19" t="str">
        <f t="shared" si="15"/>
        <v/>
      </c>
      <c r="AB62" s="19" t="str">
        <f t="shared" si="15"/>
        <v/>
      </c>
      <c r="AC62" s="19" t="str">
        <f t="shared" si="15"/>
        <v/>
      </c>
      <c r="AD62" s="19" t="str">
        <f t="shared" si="15"/>
        <v/>
      </c>
      <c r="AE62" s="19" t="str">
        <f t="shared" si="15"/>
        <v/>
      </c>
      <c r="AF62" s="19" t="str">
        <f t="shared" si="15"/>
        <v/>
      </c>
    </row>
    <row r="63" spans="4:32" ht="20.100000000000001" customHeight="1">
      <c r="D63" s="10">
        <v>0</v>
      </c>
      <c r="E63" s="16">
        <v>0</v>
      </c>
      <c r="F63" s="19"/>
      <c r="G63" s="19"/>
      <c r="H63" s="4">
        <f t="shared" si="11"/>
        <v>0</v>
      </c>
      <c r="I63" s="19" t="str">
        <f t="shared" si="14"/>
        <v/>
      </c>
      <c r="J63" s="19" t="str">
        <f t="shared" si="14"/>
        <v/>
      </c>
      <c r="K63" s="19" t="str">
        <f t="shared" si="14"/>
        <v/>
      </c>
      <c r="L63" s="19" t="str">
        <f t="shared" si="14"/>
        <v/>
      </c>
      <c r="M63" s="19" t="str">
        <f t="shared" si="14"/>
        <v/>
      </c>
      <c r="N63" s="19" t="str">
        <f t="shared" si="14"/>
        <v/>
      </c>
      <c r="O63" s="19" t="str">
        <f t="shared" si="14"/>
        <v/>
      </c>
      <c r="P63" s="19" t="str">
        <f t="shared" si="14"/>
        <v/>
      </c>
      <c r="Q63" s="19" t="str">
        <f t="shared" si="14"/>
        <v/>
      </c>
      <c r="R63" s="19" t="str">
        <f t="shared" si="14"/>
        <v/>
      </c>
      <c r="S63" s="19" t="str">
        <f t="shared" si="15"/>
        <v/>
      </c>
      <c r="T63" s="19" t="str">
        <f t="shared" si="15"/>
        <v/>
      </c>
      <c r="U63" s="19" t="str">
        <f t="shared" si="15"/>
        <v/>
      </c>
      <c r="V63" s="19" t="str">
        <f t="shared" si="15"/>
        <v/>
      </c>
      <c r="W63" s="19" t="str">
        <f t="shared" si="15"/>
        <v/>
      </c>
      <c r="X63" s="19" t="str">
        <f t="shared" si="15"/>
        <v/>
      </c>
      <c r="Y63" s="19" t="str">
        <f t="shared" si="15"/>
        <v/>
      </c>
      <c r="Z63" s="19" t="str">
        <f t="shared" si="15"/>
        <v/>
      </c>
      <c r="AA63" s="19" t="str">
        <f t="shared" si="15"/>
        <v/>
      </c>
      <c r="AB63" s="19" t="str">
        <f t="shared" si="15"/>
        <v/>
      </c>
      <c r="AC63" s="19" t="str">
        <f t="shared" si="15"/>
        <v/>
      </c>
      <c r="AD63" s="19" t="str">
        <f t="shared" si="15"/>
        <v/>
      </c>
      <c r="AE63" s="19" t="str">
        <f t="shared" si="15"/>
        <v/>
      </c>
      <c r="AF63" s="19" t="str">
        <f t="shared" si="15"/>
        <v/>
      </c>
    </row>
    <row r="64" spans="4:32" ht="20.100000000000001" customHeight="1">
      <c r="D64" s="10">
        <v>0</v>
      </c>
      <c r="E64" s="16">
        <v>0</v>
      </c>
      <c r="F64" s="19"/>
      <c r="G64" s="19"/>
      <c r="H64" s="4">
        <f t="shared" si="11"/>
        <v>0</v>
      </c>
      <c r="I64" s="19" t="str">
        <f t="shared" si="14"/>
        <v/>
      </c>
      <c r="J64" s="19" t="str">
        <f t="shared" si="14"/>
        <v/>
      </c>
      <c r="K64" s="19" t="str">
        <f t="shared" si="14"/>
        <v/>
      </c>
      <c r="L64" s="19" t="str">
        <f t="shared" si="14"/>
        <v/>
      </c>
      <c r="M64" s="19" t="str">
        <f t="shared" si="14"/>
        <v/>
      </c>
      <c r="N64" s="19" t="str">
        <f t="shared" si="14"/>
        <v/>
      </c>
      <c r="O64" s="19" t="str">
        <f t="shared" si="14"/>
        <v/>
      </c>
      <c r="P64" s="19" t="str">
        <f t="shared" si="14"/>
        <v/>
      </c>
      <c r="Q64" s="19" t="str">
        <f t="shared" si="14"/>
        <v/>
      </c>
      <c r="R64" s="19" t="str">
        <f t="shared" si="14"/>
        <v/>
      </c>
      <c r="S64" s="19" t="str">
        <f t="shared" si="15"/>
        <v/>
      </c>
      <c r="T64" s="19" t="str">
        <f t="shared" si="15"/>
        <v/>
      </c>
      <c r="U64" s="19" t="str">
        <f t="shared" si="15"/>
        <v/>
      </c>
      <c r="V64" s="19" t="str">
        <f t="shared" si="15"/>
        <v/>
      </c>
      <c r="W64" s="19" t="str">
        <f t="shared" si="15"/>
        <v/>
      </c>
      <c r="X64" s="19" t="str">
        <f t="shared" si="15"/>
        <v/>
      </c>
      <c r="Y64" s="19" t="str">
        <f t="shared" si="15"/>
        <v/>
      </c>
      <c r="Z64" s="19" t="str">
        <f t="shared" si="15"/>
        <v/>
      </c>
      <c r="AA64" s="19" t="str">
        <f t="shared" si="15"/>
        <v/>
      </c>
      <c r="AB64" s="19" t="str">
        <f t="shared" si="15"/>
        <v/>
      </c>
      <c r="AC64" s="19" t="str">
        <f t="shared" si="15"/>
        <v/>
      </c>
      <c r="AD64" s="19" t="str">
        <f t="shared" si="15"/>
        <v/>
      </c>
      <c r="AE64" s="19" t="str">
        <f t="shared" si="15"/>
        <v/>
      </c>
      <c r="AF64" s="19" t="str">
        <f t="shared" si="15"/>
        <v/>
      </c>
    </row>
    <row r="65" spans="4:32" ht="20.100000000000001" customHeight="1">
      <c r="D65" s="10">
        <v>0</v>
      </c>
      <c r="E65" s="16">
        <v>0</v>
      </c>
      <c r="F65" s="19"/>
      <c r="G65" s="19"/>
      <c r="H65" s="4">
        <f t="shared" si="11"/>
        <v>0</v>
      </c>
      <c r="I65" s="19" t="str">
        <f t="shared" si="14"/>
        <v/>
      </c>
      <c r="J65" s="19" t="str">
        <f t="shared" si="14"/>
        <v/>
      </c>
      <c r="K65" s="19" t="str">
        <f t="shared" si="14"/>
        <v/>
      </c>
      <c r="L65" s="19" t="str">
        <f t="shared" si="14"/>
        <v/>
      </c>
      <c r="M65" s="19" t="str">
        <f t="shared" si="14"/>
        <v/>
      </c>
      <c r="N65" s="19" t="str">
        <f t="shared" si="14"/>
        <v/>
      </c>
      <c r="O65" s="19" t="str">
        <f t="shared" si="14"/>
        <v/>
      </c>
      <c r="P65" s="19" t="str">
        <f t="shared" si="14"/>
        <v/>
      </c>
      <c r="Q65" s="19" t="str">
        <f t="shared" si="14"/>
        <v/>
      </c>
      <c r="R65" s="19" t="str">
        <f t="shared" si="14"/>
        <v/>
      </c>
      <c r="S65" s="19" t="str">
        <f t="shared" si="15"/>
        <v/>
      </c>
      <c r="T65" s="19" t="str">
        <f t="shared" si="15"/>
        <v/>
      </c>
      <c r="U65" s="19" t="str">
        <f t="shared" si="15"/>
        <v/>
      </c>
      <c r="V65" s="19" t="str">
        <f t="shared" si="15"/>
        <v/>
      </c>
      <c r="W65" s="19" t="str">
        <f t="shared" si="15"/>
        <v/>
      </c>
      <c r="X65" s="19" t="str">
        <f t="shared" si="15"/>
        <v/>
      </c>
      <c r="Y65" s="19" t="str">
        <f t="shared" si="15"/>
        <v/>
      </c>
      <c r="Z65" s="19" t="str">
        <f t="shared" si="15"/>
        <v/>
      </c>
      <c r="AA65" s="19" t="str">
        <f t="shared" si="15"/>
        <v/>
      </c>
      <c r="AB65" s="19" t="str">
        <f t="shared" si="15"/>
        <v/>
      </c>
      <c r="AC65" s="19" t="str">
        <f t="shared" si="15"/>
        <v/>
      </c>
      <c r="AD65" s="19" t="str">
        <f t="shared" si="15"/>
        <v/>
      </c>
      <c r="AE65" s="19" t="str">
        <f t="shared" si="15"/>
        <v/>
      </c>
      <c r="AF65" s="19" t="str">
        <f t="shared" si="15"/>
        <v/>
      </c>
    </row>
    <row r="66" spans="4:32" ht="20.100000000000001" customHeight="1">
      <c r="D66" s="10">
        <v>0</v>
      </c>
      <c r="E66" s="16">
        <v>0</v>
      </c>
      <c r="F66" s="19"/>
      <c r="G66" s="19"/>
      <c r="H66" s="4">
        <f t="shared" si="11"/>
        <v>0</v>
      </c>
      <c r="I66" s="19" t="str">
        <f t="shared" si="14"/>
        <v/>
      </c>
      <c r="J66" s="19" t="str">
        <f t="shared" si="14"/>
        <v/>
      </c>
      <c r="K66" s="19" t="str">
        <f t="shared" si="14"/>
        <v/>
      </c>
      <c r="L66" s="19" t="str">
        <f t="shared" si="14"/>
        <v/>
      </c>
      <c r="M66" s="19" t="str">
        <f t="shared" si="14"/>
        <v/>
      </c>
      <c r="N66" s="19" t="str">
        <f t="shared" si="14"/>
        <v/>
      </c>
      <c r="O66" s="19" t="str">
        <f t="shared" si="14"/>
        <v/>
      </c>
      <c r="P66" s="19" t="str">
        <f t="shared" si="14"/>
        <v/>
      </c>
      <c r="Q66" s="19" t="str">
        <f t="shared" si="14"/>
        <v/>
      </c>
      <c r="R66" s="19" t="str">
        <f t="shared" si="14"/>
        <v/>
      </c>
      <c r="S66" s="19" t="str">
        <f t="shared" si="15"/>
        <v/>
      </c>
      <c r="T66" s="19" t="str">
        <f t="shared" si="15"/>
        <v/>
      </c>
      <c r="U66" s="19" t="str">
        <f t="shared" si="15"/>
        <v/>
      </c>
      <c r="V66" s="19" t="str">
        <f t="shared" si="15"/>
        <v/>
      </c>
      <c r="W66" s="19" t="str">
        <f t="shared" si="15"/>
        <v/>
      </c>
      <c r="X66" s="19" t="str">
        <f t="shared" si="15"/>
        <v/>
      </c>
      <c r="Y66" s="19" t="str">
        <f t="shared" si="15"/>
        <v/>
      </c>
      <c r="Z66" s="19" t="str">
        <f t="shared" si="15"/>
        <v/>
      </c>
      <c r="AA66" s="19" t="str">
        <f t="shared" si="15"/>
        <v/>
      </c>
      <c r="AB66" s="19" t="str">
        <f t="shared" si="15"/>
        <v/>
      </c>
      <c r="AC66" s="19" t="str">
        <f t="shared" si="15"/>
        <v/>
      </c>
      <c r="AD66" s="19" t="str">
        <f t="shared" si="15"/>
        <v/>
      </c>
      <c r="AE66" s="19" t="str">
        <f t="shared" si="15"/>
        <v/>
      </c>
      <c r="AF66" s="19" t="str">
        <f t="shared" si="15"/>
        <v/>
      </c>
    </row>
    <row r="67" spans="4:32" ht="20.100000000000001" customHeight="1">
      <c r="D67" s="10">
        <v>0</v>
      </c>
      <c r="E67" s="16">
        <v>0</v>
      </c>
      <c r="F67" s="19"/>
      <c r="G67" s="19"/>
      <c r="H67" s="4">
        <f t="shared" si="11"/>
        <v>0</v>
      </c>
      <c r="I67" s="19" t="str">
        <f t="shared" si="14"/>
        <v/>
      </c>
      <c r="J67" s="19" t="str">
        <f t="shared" si="14"/>
        <v/>
      </c>
      <c r="K67" s="19" t="str">
        <f t="shared" si="14"/>
        <v/>
      </c>
      <c r="L67" s="19" t="str">
        <f t="shared" si="14"/>
        <v/>
      </c>
      <c r="M67" s="19" t="str">
        <f t="shared" si="14"/>
        <v/>
      </c>
      <c r="N67" s="19" t="str">
        <f t="shared" si="14"/>
        <v/>
      </c>
      <c r="O67" s="19" t="str">
        <f t="shared" si="14"/>
        <v/>
      </c>
      <c r="P67" s="19" t="str">
        <f t="shared" si="14"/>
        <v/>
      </c>
      <c r="Q67" s="19" t="str">
        <f t="shared" si="14"/>
        <v/>
      </c>
      <c r="R67" s="19" t="str">
        <f t="shared" si="14"/>
        <v/>
      </c>
      <c r="S67" s="19" t="str">
        <f t="shared" si="15"/>
        <v/>
      </c>
      <c r="T67" s="19" t="str">
        <f t="shared" si="15"/>
        <v/>
      </c>
      <c r="U67" s="19" t="str">
        <f t="shared" si="15"/>
        <v/>
      </c>
      <c r="V67" s="19" t="str">
        <f t="shared" si="15"/>
        <v/>
      </c>
      <c r="W67" s="19" t="str">
        <f t="shared" si="15"/>
        <v/>
      </c>
      <c r="X67" s="19" t="str">
        <f t="shared" si="15"/>
        <v/>
      </c>
      <c r="Y67" s="19" t="str">
        <f t="shared" si="15"/>
        <v/>
      </c>
      <c r="Z67" s="19" t="str">
        <f t="shared" si="15"/>
        <v/>
      </c>
      <c r="AA67" s="19" t="str">
        <f t="shared" si="15"/>
        <v/>
      </c>
      <c r="AB67" s="19" t="str">
        <f t="shared" si="15"/>
        <v/>
      </c>
      <c r="AC67" s="19" t="str">
        <f t="shared" si="15"/>
        <v/>
      </c>
      <c r="AD67" s="19" t="str">
        <f t="shared" si="15"/>
        <v/>
      </c>
      <c r="AE67" s="19" t="str">
        <f t="shared" si="15"/>
        <v/>
      </c>
      <c r="AF67" s="19" t="str">
        <f t="shared" si="15"/>
        <v/>
      </c>
    </row>
    <row r="68" spans="4:32" ht="20.100000000000001" customHeight="1">
      <c r="D68" s="10">
        <v>0</v>
      </c>
      <c r="E68" s="16">
        <v>0</v>
      </c>
      <c r="F68" s="19"/>
      <c r="G68" s="19"/>
      <c r="H68" s="4">
        <f t="shared" si="11"/>
        <v>0</v>
      </c>
      <c r="I68" s="19" t="str">
        <f t="shared" si="14"/>
        <v/>
      </c>
      <c r="J68" s="19" t="str">
        <f t="shared" si="14"/>
        <v/>
      </c>
      <c r="K68" s="19" t="str">
        <f t="shared" si="14"/>
        <v/>
      </c>
      <c r="L68" s="19" t="str">
        <f t="shared" si="14"/>
        <v/>
      </c>
      <c r="M68" s="19" t="str">
        <f t="shared" si="14"/>
        <v/>
      </c>
      <c r="N68" s="19" t="str">
        <f t="shared" si="14"/>
        <v/>
      </c>
      <c r="O68" s="19" t="str">
        <f t="shared" si="14"/>
        <v/>
      </c>
      <c r="P68" s="19" t="str">
        <f t="shared" si="14"/>
        <v/>
      </c>
      <c r="Q68" s="19" t="str">
        <f t="shared" si="14"/>
        <v/>
      </c>
      <c r="R68" s="19" t="str">
        <f t="shared" si="14"/>
        <v/>
      </c>
      <c r="S68" s="19" t="str">
        <f t="shared" si="15"/>
        <v/>
      </c>
      <c r="T68" s="19" t="str">
        <f t="shared" si="15"/>
        <v/>
      </c>
      <c r="U68" s="19" t="str">
        <f t="shared" si="15"/>
        <v/>
      </c>
      <c r="V68" s="19" t="str">
        <f t="shared" si="15"/>
        <v/>
      </c>
      <c r="W68" s="19" t="str">
        <f t="shared" si="15"/>
        <v/>
      </c>
      <c r="X68" s="19" t="str">
        <f t="shared" si="15"/>
        <v/>
      </c>
      <c r="Y68" s="19" t="str">
        <f t="shared" si="15"/>
        <v/>
      </c>
      <c r="Z68" s="19" t="str">
        <f t="shared" si="15"/>
        <v/>
      </c>
      <c r="AA68" s="19" t="str">
        <f t="shared" si="15"/>
        <v/>
      </c>
      <c r="AB68" s="19" t="str">
        <f t="shared" si="15"/>
        <v/>
      </c>
      <c r="AC68" s="19" t="str">
        <f t="shared" si="15"/>
        <v/>
      </c>
      <c r="AD68" s="19" t="str">
        <f t="shared" si="15"/>
        <v/>
      </c>
      <c r="AE68" s="19" t="str">
        <f t="shared" si="15"/>
        <v/>
      </c>
      <c r="AF68" s="19" t="str">
        <f t="shared" si="15"/>
        <v/>
      </c>
    </row>
    <row r="69" spans="4:32" ht="20.100000000000001" customHeight="1">
      <c r="D69" s="10">
        <v>0</v>
      </c>
      <c r="E69" s="16">
        <v>0</v>
      </c>
      <c r="F69" s="19"/>
      <c r="G69" s="19"/>
      <c r="H69" s="4">
        <f t="shared" si="11"/>
        <v>0</v>
      </c>
      <c r="I69" s="19" t="str">
        <f t="shared" si="14"/>
        <v/>
      </c>
      <c r="J69" s="19" t="str">
        <f t="shared" si="14"/>
        <v/>
      </c>
      <c r="K69" s="19" t="str">
        <f t="shared" si="14"/>
        <v/>
      </c>
      <c r="L69" s="19" t="str">
        <f t="shared" si="14"/>
        <v/>
      </c>
      <c r="M69" s="19" t="str">
        <f t="shared" si="14"/>
        <v/>
      </c>
      <c r="N69" s="19" t="str">
        <f t="shared" si="14"/>
        <v/>
      </c>
      <c r="O69" s="19" t="str">
        <f t="shared" si="14"/>
        <v/>
      </c>
      <c r="P69" s="19" t="str">
        <f t="shared" si="14"/>
        <v/>
      </c>
      <c r="Q69" s="19" t="str">
        <f t="shared" si="14"/>
        <v/>
      </c>
      <c r="R69" s="19" t="str">
        <f t="shared" si="14"/>
        <v/>
      </c>
      <c r="S69" s="19" t="str">
        <f t="shared" si="15"/>
        <v/>
      </c>
      <c r="T69" s="19" t="str">
        <f t="shared" si="15"/>
        <v/>
      </c>
      <c r="U69" s="19" t="str">
        <f t="shared" si="15"/>
        <v/>
      </c>
      <c r="V69" s="19" t="str">
        <f t="shared" si="15"/>
        <v/>
      </c>
      <c r="W69" s="19" t="str">
        <f t="shared" si="15"/>
        <v/>
      </c>
      <c r="X69" s="19" t="str">
        <f t="shared" si="15"/>
        <v/>
      </c>
      <c r="Y69" s="19" t="str">
        <f t="shared" si="15"/>
        <v/>
      </c>
      <c r="Z69" s="19" t="str">
        <f t="shared" si="15"/>
        <v/>
      </c>
      <c r="AA69" s="19" t="str">
        <f t="shared" si="15"/>
        <v/>
      </c>
      <c r="AB69" s="19" t="str">
        <f t="shared" si="15"/>
        <v/>
      </c>
      <c r="AC69" s="19" t="str">
        <f t="shared" si="15"/>
        <v/>
      </c>
      <c r="AD69" s="19" t="str">
        <f t="shared" si="15"/>
        <v/>
      </c>
      <c r="AE69" s="19" t="str">
        <f t="shared" si="15"/>
        <v/>
      </c>
      <c r="AF69" s="19" t="str">
        <f t="shared" si="15"/>
        <v/>
      </c>
    </row>
    <row r="70" spans="4:32" ht="20.100000000000001" customHeight="1">
      <c r="D70" s="10">
        <v>0</v>
      </c>
      <c r="E70" s="16">
        <v>0</v>
      </c>
      <c r="F70" s="19"/>
      <c r="G70" s="19"/>
      <c r="H70" s="4">
        <f t="shared" si="11"/>
        <v>0</v>
      </c>
      <c r="I70" s="19" t="str">
        <f t="shared" si="14"/>
        <v/>
      </c>
      <c r="J70" s="19" t="str">
        <f t="shared" si="14"/>
        <v/>
      </c>
      <c r="K70" s="19" t="str">
        <f t="shared" si="14"/>
        <v/>
      </c>
      <c r="L70" s="19" t="str">
        <f t="shared" si="14"/>
        <v/>
      </c>
      <c r="M70" s="19" t="str">
        <f t="shared" si="14"/>
        <v/>
      </c>
      <c r="N70" s="19" t="str">
        <f t="shared" si="14"/>
        <v/>
      </c>
      <c r="O70" s="19" t="str">
        <f t="shared" si="14"/>
        <v/>
      </c>
      <c r="P70" s="19" t="str">
        <f t="shared" si="14"/>
        <v/>
      </c>
      <c r="Q70" s="19" t="str">
        <f t="shared" si="14"/>
        <v/>
      </c>
      <c r="R70" s="19" t="str">
        <f t="shared" si="14"/>
        <v/>
      </c>
      <c r="S70" s="19" t="str">
        <f t="shared" si="15"/>
        <v/>
      </c>
      <c r="T70" s="19" t="str">
        <f t="shared" si="15"/>
        <v/>
      </c>
      <c r="U70" s="19" t="str">
        <f t="shared" si="15"/>
        <v/>
      </c>
      <c r="V70" s="19" t="str">
        <f t="shared" si="15"/>
        <v/>
      </c>
      <c r="W70" s="19" t="str">
        <f t="shared" si="15"/>
        <v/>
      </c>
      <c r="X70" s="19" t="str">
        <f t="shared" si="15"/>
        <v/>
      </c>
      <c r="Y70" s="19" t="str">
        <f t="shared" si="15"/>
        <v/>
      </c>
      <c r="Z70" s="19" t="str">
        <f t="shared" si="15"/>
        <v/>
      </c>
      <c r="AA70" s="19" t="str">
        <f t="shared" si="15"/>
        <v/>
      </c>
      <c r="AB70" s="19" t="str">
        <f t="shared" si="15"/>
        <v/>
      </c>
      <c r="AC70" s="19" t="str">
        <f t="shared" si="15"/>
        <v/>
      </c>
      <c r="AD70" s="19" t="str">
        <f t="shared" si="15"/>
        <v/>
      </c>
      <c r="AE70" s="19" t="str">
        <f t="shared" si="15"/>
        <v/>
      </c>
      <c r="AF70" s="19" t="str">
        <f t="shared" si="15"/>
        <v/>
      </c>
    </row>
  </sheetData>
  <mergeCells count="1">
    <mergeCell ref="B9:H9"/>
  </mergeCells>
  <conditionalFormatting sqref="B11:AF70">
    <cfRule type="expression" dxfId="4" priority="2">
      <formula>NOT(ISBLANK($C11))</formula>
    </cfRule>
    <cfRule type="expression" dxfId="3" priority="3">
      <formula>AND(NOT(ISBLANK($C11)), MOD(ROW(),2)=0)</formula>
    </cfRule>
  </conditionalFormatting>
  <conditionalFormatting sqref="I11:AF70">
    <cfRule type="expression" dxfId="2" priority="1" stopIfTrue="1">
      <formula>I11=1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N50"/>
  <sheetViews>
    <sheetView showGridLines="0" tabSelected="1" workbookViewId="0">
      <pane ySplit="5" topLeftCell="A6" activePane="bottomLeft" state="frozen"/>
      <selection pane="bottomLeft" activeCell="L10" sqref="L10"/>
    </sheetView>
  </sheetViews>
  <sheetFormatPr defaultRowHeight="15"/>
  <cols>
    <col min="1" max="1" width="3" customWidth="1"/>
    <col min="2" max="2" width="10" customWidth="1"/>
    <col min="3" max="3" width="34" customWidth="1"/>
    <col min="4" max="4" width="32" customWidth="1"/>
    <col min="5" max="5" width="16" customWidth="1"/>
    <col min="6" max="6" width="34" customWidth="1"/>
    <col min="7" max="7" width="28.28515625" customWidth="1"/>
    <col min="8" max="8" width="26.42578125" customWidth="1"/>
    <col min="9" max="9" width="24" customWidth="1"/>
    <col min="10" max="10" width="44" customWidth="1"/>
    <col min="11" max="12" width="22" customWidth="1"/>
    <col min="13" max="13" width="16" customWidth="1"/>
    <col min="14" max="14" width="14" customWidth="1"/>
  </cols>
  <sheetData>
    <row r="2" spans="2:14" ht="21">
      <c r="B2" s="1" t="s">
        <v>99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2:14">
      <c r="B3" s="2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5" spans="2:14" ht="24" customHeight="1">
      <c r="B5" s="43" t="s">
        <v>100</v>
      </c>
      <c r="C5" s="43" t="s">
        <v>101</v>
      </c>
      <c r="D5" s="43" t="s">
        <v>102</v>
      </c>
      <c r="E5" s="43" t="s">
        <v>103</v>
      </c>
      <c r="F5" s="43" t="s">
        <v>104</v>
      </c>
      <c r="G5" s="43" t="s">
        <v>105</v>
      </c>
      <c r="H5" s="43" t="s">
        <v>106</v>
      </c>
      <c r="I5" s="43" t="s">
        <v>107</v>
      </c>
      <c r="J5" s="43" t="s">
        <v>108</v>
      </c>
      <c r="K5" s="43" t="s">
        <v>109</v>
      </c>
      <c r="L5" s="43" t="s">
        <v>110</v>
      </c>
      <c r="M5" s="43" t="s">
        <v>111</v>
      </c>
      <c r="N5" s="43" t="s">
        <v>112</v>
      </c>
    </row>
    <row r="6" spans="2:14" ht="20.100000000000001" customHeight="1">
      <c r="B6" s="15">
        <f>ROW()-5</f>
        <v>1</v>
      </c>
      <c r="C6" s="47" t="s">
        <v>113</v>
      </c>
      <c r="D6" s="47" t="s">
        <v>114</v>
      </c>
      <c r="E6" s="47" t="s">
        <v>115</v>
      </c>
      <c r="F6" s="47" t="s">
        <v>116</v>
      </c>
      <c r="G6" s="7" t="s">
        <v>117</v>
      </c>
      <c r="H6" s="7" t="s">
        <v>118</v>
      </c>
      <c r="I6" s="7" t="s">
        <v>119</v>
      </c>
      <c r="J6" s="47" t="s">
        <v>120</v>
      </c>
      <c r="K6" s="47" t="s">
        <v>121</v>
      </c>
      <c r="L6" s="47" t="s">
        <v>122</v>
      </c>
      <c r="M6" s="18">
        <v>46266</v>
      </c>
      <c r="N6" s="7" t="s">
        <v>123</v>
      </c>
    </row>
    <row r="7" spans="2:14" ht="20.100000000000001" customHeight="1">
      <c r="B7" s="15">
        <f>ROW()-5</f>
        <v>2</v>
      </c>
      <c r="C7" s="47" t="s">
        <v>124</v>
      </c>
      <c r="D7" s="47" t="s">
        <v>125</v>
      </c>
      <c r="E7" s="47" t="s">
        <v>126</v>
      </c>
      <c r="F7" s="47" t="s">
        <v>127</v>
      </c>
      <c r="G7" s="7" t="s">
        <v>128</v>
      </c>
      <c r="H7" s="7" t="s">
        <v>129</v>
      </c>
      <c r="I7" s="7" t="s">
        <v>119</v>
      </c>
      <c r="J7" s="47" t="s">
        <v>130</v>
      </c>
      <c r="K7" s="47" t="s">
        <v>131</v>
      </c>
      <c r="L7" s="47" t="s">
        <v>132</v>
      </c>
      <c r="M7" s="18">
        <v>46266</v>
      </c>
      <c r="N7" s="7" t="s">
        <v>123</v>
      </c>
    </row>
    <row r="8" spans="2:14" ht="20.100000000000001" customHeight="1">
      <c r="B8" s="15" t="str">
        <f t="shared" ref="B8:B50" si="0">IF(ISBLANK(C8), "", ROW()-5)</f>
        <v/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2:14" ht="20.100000000000001" customHeight="1">
      <c r="B9" s="15" t="str">
        <f t="shared" si="0"/>
        <v/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2:14" ht="20.100000000000001" customHeight="1">
      <c r="B10" s="15" t="str">
        <f t="shared" si="0"/>
        <v/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2:14" ht="20.100000000000001" customHeight="1">
      <c r="B11" s="15" t="str">
        <f t="shared" si="0"/>
        <v/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2:14" ht="20.100000000000001" customHeight="1">
      <c r="B12" s="15" t="str">
        <f t="shared" si="0"/>
        <v/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2:14" ht="20.100000000000001" customHeight="1">
      <c r="B13" s="15" t="str">
        <f t="shared" si="0"/>
        <v/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2:14" ht="20.100000000000001" customHeight="1">
      <c r="B14" s="15" t="str">
        <f t="shared" si="0"/>
        <v/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2:14" ht="20.100000000000001" customHeight="1">
      <c r="B15" s="15" t="str">
        <f t="shared" si="0"/>
        <v/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2:14" ht="20.100000000000001" customHeight="1">
      <c r="B16" s="15" t="str">
        <f t="shared" si="0"/>
        <v/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2:2" ht="20.100000000000001" customHeight="1">
      <c r="B17" s="15" t="str">
        <f t="shared" si="0"/>
        <v/>
      </c>
    </row>
    <row r="18" spans="2:2" ht="20.100000000000001" customHeight="1">
      <c r="B18" s="15" t="str">
        <f t="shared" si="0"/>
        <v/>
      </c>
    </row>
    <row r="19" spans="2:2" ht="20.100000000000001" customHeight="1">
      <c r="B19" s="15" t="str">
        <f t="shared" si="0"/>
        <v/>
      </c>
    </row>
    <row r="20" spans="2:2" ht="20.100000000000001" customHeight="1">
      <c r="B20" s="15" t="str">
        <f t="shared" si="0"/>
        <v/>
      </c>
    </row>
    <row r="21" spans="2:2" ht="20.100000000000001" customHeight="1">
      <c r="B21" s="15" t="str">
        <f t="shared" si="0"/>
        <v/>
      </c>
    </row>
    <row r="22" spans="2:2" ht="20.100000000000001" customHeight="1">
      <c r="B22" s="15" t="str">
        <f t="shared" si="0"/>
        <v/>
      </c>
    </row>
    <row r="23" spans="2:2" ht="20.100000000000001" customHeight="1">
      <c r="B23" s="15" t="str">
        <f t="shared" si="0"/>
        <v/>
      </c>
    </row>
    <row r="24" spans="2:2" ht="20.100000000000001" customHeight="1">
      <c r="B24" s="15" t="str">
        <f t="shared" si="0"/>
        <v/>
      </c>
    </row>
    <row r="25" spans="2:2" ht="20.100000000000001" customHeight="1">
      <c r="B25" s="15" t="str">
        <f t="shared" si="0"/>
        <v/>
      </c>
    </row>
    <row r="26" spans="2:2" ht="20.100000000000001" customHeight="1">
      <c r="B26" s="15" t="str">
        <f t="shared" si="0"/>
        <v/>
      </c>
    </row>
    <row r="27" spans="2:2" ht="20.100000000000001" customHeight="1">
      <c r="B27" s="15" t="str">
        <f t="shared" si="0"/>
        <v/>
      </c>
    </row>
    <row r="28" spans="2:2" ht="20.100000000000001" customHeight="1">
      <c r="B28" s="15" t="str">
        <f t="shared" si="0"/>
        <v/>
      </c>
    </row>
    <row r="29" spans="2:2" ht="20.100000000000001" customHeight="1">
      <c r="B29" s="15" t="str">
        <f t="shared" si="0"/>
        <v/>
      </c>
    </row>
    <row r="30" spans="2:2" ht="20.100000000000001" customHeight="1">
      <c r="B30" s="15" t="str">
        <f t="shared" si="0"/>
        <v/>
      </c>
    </row>
    <row r="31" spans="2:2" ht="20.100000000000001" customHeight="1">
      <c r="B31" s="15" t="str">
        <f t="shared" si="0"/>
        <v/>
      </c>
    </row>
    <row r="32" spans="2:2" ht="20.100000000000001" customHeight="1">
      <c r="B32" s="15" t="str">
        <f t="shared" si="0"/>
        <v/>
      </c>
    </row>
    <row r="33" spans="2:2" ht="20.100000000000001" customHeight="1">
      <c r="B33" s="15" t="str">
        <f t="shared" si="0"/>
        <v/>
      </c>
    </row>
    <row r="34" spans="2:2" ht="20.100000000000001" customHeight="1">
      <c r="B34" s="15" t="str">
        <f t="shared" si="0"/>
        <v/>
      </c>
    </row>
    <row r="35" spans="2:2" ht="20.100000000000001" customHeight="1">
      <c r="B35" s="15" t="str">
        <f t="shared" si="0"/>
        <v/>
      </c>
    </row>
    <row r="36" spans="2:2" ht="20.100000000000001" customHeight="1">
      <c r="B36" s="15" t="str">
        <f t="shared" si="0"/>
        <v/>
      </c>
    </row>
    <row r="37" spans="2:2" ht="20.100000000000001" customHeight="1">
      <c r="B37" s="15" t="str">
        <f t="shared" si="0"/>
        <v/>
      </c>
    </row>
    <row r="38" spans="2:2" ht="20.100000000000001" customHeight="1">
      <c r="B38" s="15" t="str">
        <f t="shared" si="0"/>
        <v/>
      </c>
    </row>
    <row r="39" spans="2:2" ht="20.100000000000001" customHeight="1">
      <c r="B39" s="15" t="str">
        <f t="shared" si="0"/>
        <v/>
      </c>
    </row>
    <row r="40" spans="2:2" ht="20.100000000000001" customHeight="1">
      <c r="B40" s="15" t="str">
        <f t="shared" si="0"/>
        <v/>
      </c>
    </row>
    <row r="41" spans="2:2" ht="20.100000000000001" customHeight="1">
      <c r="B41" s="15" t="str">
        <f t="shared" si="0"/>
        <v/>
      </c>
    </row>
    <row r="42" spans="2:2" ht="20.100000000000001" customHeight="1">
      <c r="B42" s="15" t="str">
        <f t="shared" si="0"/>
        <v/>
      </c>
    </row>
    <row r="43" spans="2:2" ht="20.100000000000001" customHeight="1">
      <c r="B43" s="15" t="str">
        <f t="shared" si="0"/>
        <v/>
      </c>
    </row>
    <row r="44" spans="2:2" ht="20.100000000000001" customHeight="1">
      <c r="B44" s="15" t="str">
        <f t="shared" si="0"/>
        <v/>
      </c>
    </row>
    <row r="45" spans="2:2" ht="20.100000000000001" customHeight="1">
      <c r="B45" s="15" t="str">
        <f t="shared" si="0"/>
        <v/>
      </c>
    </row>
    <row r="46" spans="2:2" ht="20.100000000000001" customHeight="1">
      <c r="B46" s="15" t="str">
        <f t="shared" si="0"/>
        <v/>
      </c>
    </row>
    <row r="47" spans="2:2" ht="20.100000000000001" customHeight="1">
      <c r="B47" s="15" t="str">
        <f t="shared" si="0"/>
        <v/>
      </c>
    </row>
    <row r="48" spans="2:2" ht="20.100000000000001" customHeight="1">
      <c r="B48" s="15" t="str">
        <f t="shared" si="0"/>
        <v/>
      </c>
    </row>
    <row r="49" spans="2:2" ht="20.100000000000001" customHeight="1">
      <c r="B49" s="15" t="str">
        <f t="shared" si="0"/>
        <v/>
      </c>
    </row>
    <row r="50" spans="2:2" ht="20.100000000000001" customHeight="1">
      <c r="B50" s="15" t="str">
        <f t="shared" si="0"/>
        <v/>
      </c>
    </row>
  </sheetData>
  <conditionalFormatting sqref="B6:N50">
    <cfRule type="expression" dxfId="1" priority="1">
      <formula>NOT(ISBLANK($C6))</formula>
    </cfRule>
    <cfRule type="expression" dxfId="0" priority="2">
      <formula>AND(NOT(ISBLANK($C6)), MOD(ROW(),2)=0)</formula>
    </cfRule>
  </conditionalFormatting>
  <dataValidations count="5">
    <dataValidation type="list" allowBlank="1" sqref="G6:G50" xr:uid="{00000000-0002-0000-0300-000000000000}">
      <formula1>"High - Highly Likely (&gt;70%),Medium - Possible (30-70%),Low - Unlikely (&lt;30%)"</formula1>
    </dataValidation>
    <dataValidation type="list" allowBlank="1" sqref="N6:N50" xr:uid="{00000000-0002-0000-0300-000001000000}">
      <formula1>"Active,Mitigated,Triggered,Closed"</formula1>
    </dataValidation>
    <dataValidation type="list" allowBlank="1" errorTitle="Invalid Entry" error="Your entry is not in the list" promptTitle="Primary Effect" prompt="Please select from the list" sqref="E6:E50" xr:uid="{00000000-0002-0000-0300-000002000000}">
      <formula1>"Time,Cost,Scope,Quality,Reputation,Safety"</formula1>
    </dataValidation>
    <dataValidation type="list" allowBlank="1" errorTitle="Invalid Entry" error="Your entry is not in the list" promptTitle="Impact Level" prompt="Please select from the list" sqref="H6:H50" xr:uid="{00000000-0002-0000-0300-000003000000}">
      <formula1>"High - &gt;6 month delay,Medium - 3 - 6 month delay,Low - &lt;3 month delay"</formula1>
    </dataValidation>
    <dataValidation type="list" allowBlank="1" errorTitle="Invalid Entry" error="Your entry is not in the list" promptTitle="Response Strategy" prompt="Please select from the list" sqref="I6:I50" xr:uid="{00000000-0002-0000-0300-000004000000}">
      <formula1>"Threat - Avoid,Threat - Mitigate,Threat - Transfer,Threat - Accept,Opportunity - Exploit,Opportunity - Share,Opportunity - Enhance,Opportunity - Accept"</formula1>
    </dataValidation>
  </dataValidation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lderDescription xmlns="85728583-8285-474f-91d1-788890041888" xsi:nil="true"/>
    <TaxCatchAll xmlns="b74ddbe9-3438-47df-83e3-504b10d883ec" xsi:nil="true"/>
    <lcf76f155ced4ddcb4097134ff3c332f xmlns="85728583-8285-474f-91d1-78889004188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BD4201190345429090B90042EA8925" ma:contentTypeVersion="16" ma:contentTypeDescription="Create a new document." ma:contentTypeScope="" ma:versionID="a48abf9f56e88d30963228b576d8694b">
  <xsd:schema xmlns:xsd="http://www.w3.org/2001/XMLSchema" xmlns:xs="http://www.w3.org/2001/XMLSchema" xmlns:p="http://schemas.microsoft.com/office/2006/metadata/properties" xmlns:ns2="85728583-8285-474f-91d1-788890041888" xmlns:ns3="b74ddbe9-3438-47df-83e3-504b10d883ec" targetNamespace="http://schemas.microsoft.com/office/2006/metadata/properties" ma:root="true" ma:fieldsID="7bdcd964828a810bd5a66d987e7a6582" ns2:_="" ns3:_="">
    <xsd:import namespace="85728583-8285-474f-91d1-788890041888"/>
    <xsd:import namespace="b74ddbe9-3438-47df-83e3-504b10d883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FolderDescrip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728583-8285-474f-91d1-7888900418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aa446fb-c4e7-47d1-9e02-aae3431be3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FolderDescription" ma:index="21" nillable="true" ma:displayName="Folder Description" ma:format="Dropdown" ma:internalName="FolderDescription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4ddbe9-3438-47df-83e3-504b10d883e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71e0ffb-2b61-4843-b768-74c36617c918}" ma:internalName="TaxCatchAll" ma:showField="CatchAllData" ma:web="b74ddbe9-3438-47df-83e3-504b10d883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8D1080-D00C-47F2-9908-EE2D670ADFD4}"/>
</file>

<file path=customXml/itemProps2.xml><?xml version="1.0" encoding="utf-8"?>
<ds:datastoreItem xmlns:ds="http://schemas.openxmlformats.org/officeDocument/2006/customXml" ds:itemID="{C2856821-E9D3-4B82-AAC3-42E28E0CB85E}"/>
</file>

<file path=customXml/itemProps3.xml><?xml version="1.0" encoding="utf-8"?>
<ds:datastoreItem xmlns:ds="http://schemas.openxmlformats.org/officeDocument/2006/customXml" ds:itemID="{6FF271BF-379C-4AE6-87E6-1856A0F48D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Flores, Jeremy (OST)</cp:lastModifiedBy>
  <cp:revision/>
  <dcterms:created xsi:type="dcterms:W3CDTF">2026-09-01T15:17:54Z</dcterms:created>
  <dcterms:modified xsi:type="dcterms:W3CDTF">2026-09-02T16:12:05Z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0x0101003BBD4201190345429090B90042EA8925</vt:lpwstr>
  </property>
  <property fmtid="{D5CDD505-2E9C-101B-9397-08002B2CF9AE}" pid="3" name="MediaServiceImageTags">
    <vt:lpwstr/>
  </property>
</Properties>
</file>